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77b4812f143de1/Desktop/Analysis_ Classwork_ Projects/Module 1/Crowd Funding Analysis/"/>
    </mc:Choice>
  </mc:AlternateContent>
  <xr:revisionPtr revIDLastSave="0" documentId="8_{0E252806-E0EC-4C3F-B9DF-DB0187245B1F}" xr6:coauthVersionLast="47" xr6:coauthVersionMax="47" xr10:uidLastSave="{00000000-0000-0000-0000-000000000000}"/>
  <bookViews>
    <workbookView xWindow="33075" yWindow="660" windowWidth="21840" windowHeight="15045" firstSheet="1" activeTab="4" xr2:uid="{00000000-000D-0000-FFFF-FFFF00000000}"/>
  </bookViews>
  <sheets>
    <sheet name="Parent Category Outcomes" sheetId="7" r:id="rId1"/>
    <sheet name="Subcategory Statistics" sheetId="8" r:id="rId2"/>
    <sheet name="Kickstarter" sheetId="1" r:id="rId3"/>
    <sheet name="Edinburgh Research" sheetId="10" r:id="rId4"/>
    <sheet name="Theater Outcomes by Launch Date" sheetId="9" r:id="rId5"/>
    <sheet name="Sheet5" sheetId="11" r:id="rId6"/>
  </sheets>
  <definedNames>
    <definedName name="_xlnm._FilterDatabase" localSheetId="2" hidden="1">Kickstarter!$A$1:$T$4115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F3" i="10"/>
  <c r="F4" i="10"/>
  <c r="F5" i="10"/>
  <c r="F6" i="10"/>
  <c r="F2" i="10"/>
  <c r="E2" i="10"/>
  <c r="E3" i="10"/>
  <c r="E4" i="10"/>
  <c r="E5" i="10"/>
  <c r="E6" i="10"/>
  <c r="D3" i="10"/>
  <c r="D4" i="10"/>
  <c r="D5" i="10"/>
  <c r="D6" i="10"/>
  <c r="D2" i="10"/>
  <c r="C3" i="10"/>
  <c r="C4" i="10"/>
  <c r="C5" i="10"/>
  <c r="C6" i="10"/>
  <c r="C2" i="10"/>
  <c r="B3" i="10"/>
  <c r="B4" i="10"/>
  <c r="B5" i="10"/>
  <c r="B6" i="10"/>
  <c r="B2" i="10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" i="1"/>
  <c r="J2" i="1"/>
  <c r="I2" i="1"/>
  <c r="I84" i="1"/>
  <c r="J84" i="1" s="1"/>
  <c r="I86" i="1"/>
  <c r="J86" i="1" s="1"/>
  <c r="R4108" i="1" l="1"/>
  <c r="R4105" i="1"/>
  <c r="R4103" i="1"/>
  <c r="R4101" i="1"/>
  <c r="R4095" i="1"/>
  <c r="R4094" i="1"/>
  <c r="R4086" i="1"/>
  <c r="R4083" i="1"/>
  <c r="R4082" i="1"/>
  <c r="R4079" i="1"/>
  <c r="R4078" i="1"/>
  <c r="R4077" i="1"/>
  <c r="R4072" i="1"/>
  <c r="R4071" i="1"/>
  <c r="R4054" i="1"/>
  <c r="R4053" i="1"/>
  <c r="R4052" i="1"/>
  <c r="R4046" i="1"/>
  <c r="R4044" i="1"/>
  <c r="R4043" i="1"/>
  <c r="R4029" i="1"/>
  <c r="R4028" i="1"/>
  <c r="R4018" i="1"/>
  <c r="R4006" i="1"/>
  <c r="R4004" i="1"/>
  <c r="R4003" i="1"/>
  <c r="R4002" i="1"/>
  <c r="R4001" i="1"/>
  <c r="R3997" i="1"/>
  <c r="R3977" i="1"/>
  <c r="R3964" i="1"/>
  <c r="R3962" i="1"/>
  <c r="R3961" i="1"/>
  <c r="R3937" i="1"/>
  <c r="R3935" i="1"/>
  <c r="R3929" i="1"/>
  <c r="R3915" i="1"/>
  <c r="R3904" i="1"/>
  <c r="R3902" i="1"/>
  <c r="R3894" i="1"/>
  <c r="R3892" i="1"/>
  <c r="R3887" i="1"/>
  <c r="R3886" i="1"/>
  <c r="R3885" i="1"/>
  <c r="R3884" i="1"/>
  <c r="R3883" i="1"/>
  <c r="R3879" i="1"/>
  <c r="R3825" i="1"/>
  <c r="R3822" i="1"/>
  <c r="R3821" i="1"/>
  <c r="R3820" i="1"/>
  <c r="R3819" i="1"/>
  <c r="R3808" i="1"/>
  <c r="R3806" i="1"/>
  <c r="R3792" i="1"/>
  <c r="R3789" i="1"/>
  <c r="R3770" i="1"/>
  <c r="R3758" i="1"/>
  <c r="R3734" i="1"/>
  <c r="R3705" i="1"/>
  <c r="R3694" i="1"/>
  <c r="R3691" i="1"/>
  <c r="R3690" i="1"/>
  <c r="R3678" i="1"/>
  <c r="R3677" i="1"/>
  <c r="R3670" i="1"/>
  <c r="R3669" i="1"/>
  <c r="R3665" i="1"/>
  <c r="R3662" i="1"/>
  <c r="R3653" i="1"/>
  <c r="R3651" i="1"/>
  <c r="R3637" i="1"/>
  <c r="R3627" i="1"/>
  <c r="R3625" i="1"/>
  <c r="R3620" i="1"/>
  <c r="R3615" i="1"/>
  <c r="R3614" i="1"/>
  <c r="R3611" i="1"/>
  <c r="R3607" i="1"/>
  <c r="R3604" i="1"/>
  <c r="R3600" i="1"/>
  <c r="R3594" i="1"/>
  <c r="R3593" i="1"/>
  <c r="R3592" i="1"/>
  <c r="R3591" i="1"/>
  <c r="R3588" i="1"/>
  <c r="R3587" i="1"/>
  <c r="R3584" i="1"/>
  <c r="R3569" i="1"/>
  <c r="R3561" i="1"/>
  <c r="R3560" i="1"/>
  <c r="R3551" i="1"/>
  <c r="R3550" i="1"/>
  <c r="R3549" i="1"/>
  <c r="R3545" i="1"/>
  <c r="R3544" i="1"/>
  <c r="R3542" i="1"/>
  <c r="R3541" i="1"/>
  <c r="R3535" i="1"/>
  <c r="R3532" i="1"/>
  <c r="R3531" i="1"/>
  <c r="R3521" i="1"/>
  <c r="R3510" i="1"/>
  <c r="R3503" i="1"/>
  <c r="R3501" i="1"/>
  <c r="R3496" i="1"/>
  <c r="R3490" i="1"/>
  <c r="R3486" i="1"/>
  <c r="R3478" i="1"/>
  <c r="R3471" i="1"/>
  <c r="R3466" i="1"/>
  <c r="R3464" i="1"/>
  <c r="R3457" i="1"/>
  <c r="R3456" i="1"/>
  <c r="R3454" i="1"/>
  <c r="R3453" i="1"/>
  <c r="R3452" i="1"/>
  <c r="R3448" i="1"/>
  <c r="R3447" i="1"/>
  <c r="R3445" i="1"/>
  <c r="R3441" i="1"/>
  <c r="R3440" i="1"/>
  <c r="R3434" i="1"/>
  <c r="R3430" i="1"/>
  <c r="R3429" i="1"/>
  <c r="R3427" i="1"/>
  <c r="R3423" i="1"/>
  <c r="R3421" i="1"/>
  <c r="R3416" i="1"/>
  <c r="R3412" i="1"/>
  <c r="R3408" i="1"/>
  <c r="R3406" i="1"/>
  <c r="R3398" i="1"/>
  <c r="R3394" i="1"/>
  <c r="R3390" i="1"/>
  <c r="R3389" i="1"/>
  <c r="R3385" i="1"/>
  <c r="R3372" i="1"/>
  <c r="R3371" i="1"/>
  <c r="R3366" i="1"/>
  <c r="R3363" i="1"/>
  <c r="R3350" i="1"/>
  <c r="R3349" i="1"/>
  <c r="R3348" i="1"/>
  <c r="R3344" i="1"/>
  <c r="R3342" i="1"/>
  <c r="R3332" i="1"/>
  <c r="R3324" i="1"/>
  <c r="R3321" i="1"/>
  <c r="R3320" i="1"/>
  <c r="R3317" i="1"/>
  <c r="R3316" i="1"/>
  <c r="R3311" i="1"/>
  <c r="R3306" i="1"/>
  <c r="R3303" i="1"/>
  <c r="R3298" i="1"/>
  <c r="R3294" i="1"/>
  <c r="R3275" i="1"/>
  <c r="R3254" i="1"/>
  <c r="R3247" i="1"/>
  <c r="R3243" i="1"/>
  <c r="R3241" i="1"/>
  <c r="R3240" i="1"/>
  <c r="R3238" i="1"/>
  <c r="R3233" i="1"/>
  <c r="R3231" i="1"/>
  <c r="R3230" i="1"/>
  <c r="R3221" i="1"/>
  <c r="R3219" i="1"/>
  <c r="R3218" i="1"/>
  <c r="R3217" i="1"/>
  <c r="R3211" i="1"/>
  <c r="R3204" i="1"/>
  <c r="R3203" i="1"/>
  <c r="R3202" i="1"/>
  <c r="R3188" i="1"/>
  <c r="R3187" i="1"/>
  <c r="R3170" i="1"/>
  <c r="R3167" i="1"/>
  <c r="R3157" i="1"/>
  <c r="R3156" i="1"/>
  <c r="R3155" i="1"/>
  <c r="R3154" i="1"/>
  <c r="R3152" i="1"/>
  <c r="R3151" i="1"/>
  <c r="R3150" i="1"/>
  <c r="R3148" i="1"/>
  <c r="R3147" i="1"/>
  <c r="R3146" i="1"/>
  <c r="R3144" i="1"/>
  <c r="R3138" i="1"/>
  <c r="R3124" i="1"/>
  <c r="R3117" i="1"/>
  <c r="R3103" i="1"/>
  <c r="R3100" i="1"/>
  <c r="R3099" i="1"/>
  <c r="R3087" i="1"/>
  <c r="R3085" i="1"/>
  <c r="R3080" i="1"/>
  <c r="R3077" i="1"/>
  <c r="R3072" i="1"/>
  <c r="R3071" i="1"/>
  <c r="R3067" i="1"/>
  <c r="R3060" i="1"/>
  <c r="R3057" i="1"/>
  <c r="R3056" i="1"/>
  <c r="R3050" i="1"/>
  <c r="R3049" i="1"/>
  <c r="R3048" i="1"/>
  <c r="R3047" i="1"/>
  <c r="R3046" i="1"/>
  <c r="R3045" i="1"/>
  <c r="R3036" i="1"/>
  <c r="R3033" i="1"/>
  <c r="R3031" i="1"/>
  <c r="R3026" i="1"/>
  <c r="R3019" i="1"/>
  <c r="R3013" i="1"/>
  <c r="R3011" i="1"/>
  <c r="R3009" i="1"/>
  <c r="R3008" i="1"/>
  <c r="R3005" i="1"/>
  <c r="R3001" i="1"/>
  <c r="R2998" i="1"/>
  <c r="R2993" i="1"/>
  <c r="R2992" i="1"/>
  <c r="R2988" i="1"/>
  <c r="R2984" i="1"/>
  <c r="R2983" i="1"/>
  <c r="R2978" i="1"/>
  <c r="R2972" i="1"/>
  <c r="R2970" i="1"/>
  <c r="R2969" i="1"/>
  <c r="R2966" i="1"/>
  <c r="R2964" i="1"/>
  <c r="R2955" i="1"/>
  <c r="R2954" i="1"/>
  <c r="R2950" i="1"/>
  <c r="R2949" i="1"/>
  <c r="R2946" i="1"/>
  <c r="R2940" i="1"/>
  <c r="R2939" i="1"/>
  <c r="R2938" i="1"/>
  <c r="R2934" i="1"/>
  <c r="R2930" i="1"/>
  <c r="R2923" i="1"/>
  <c r="R2921" i="1"/>
  <c r="R2916" i="1"/>
  <c r="R2915" i="1"/>
  <c r="R2914" i="1"/>
  <c r="R2911" i="1"/>
  <c r="R2908" i="1"/>
  <c r="R2902" i="1"/>
  <c r="R2901" i="1"/>
  <c r="R2900" i="1"/>
  <c r="R2897" i="1"/>
  <c r="R2893" i="1"/>
  <c r="R2892" i="1"/>
  <c r="R2886" i="1"/>
  <c r="R2885" i="1"/>
  <c r="R2883" i="1"/>
  <c r="R2882" i="1"/>
  <c r="R2879" i="1"/>
  <c r="R2878" i="1"/>
  <c r="R2876" i="1"/>
  <c r="R2873" i="1"/>
  <c r="R2869" i="1"/>
  <c r="R2861" i="1"/>
  <c r="R2860" i="1"/>
  <c r="R2858" i="1"/>
  <c r="R2854" i="1"/>
  <c r="R2846" i="1"/>
  <c r="R2845" i="1"/>
  <c r="R2838" i="1"/>
  <c r="R2829" i="1"/>
  <c r="R2828" i="1"/>
  <c r="R2827" i="1"/>
  <c r="R2825" i="1"/>
  <c r="R2824" i="1"/>
  <c r="R2809" i="1"/>
  <c r="R2804" i="1"/>
  <c r="R2803" i="1"/>
  <c r="R2797" i="1"/>
  <c r="R2796" i="1"/>
  <c r="R2789" i="1"/>
  <c r="R2787" i="1"/>
  <c r="R2785" i="1"/>
  <c r="R2782" i="1"/>
  <c r="R2775" i="1"/>
  <c r="R2773" i="1"/>
  <c r="R2772" i="1"/>
  <c r="R2769" i="1"/>
  <c r="R2768" i="1"/>
  <c r="R2767" i="1"/>
  <c r="R2766" i="1"/>
  <c r="R2754" i="1"/>
  <c r="R2752" i="1"/>
  <c r="R2749" i="1"/>
  <c r="R2746" i="1"/>
  <c r="R2744" i="1"/>
  <c r="R2740" i="1"/>
  <c r="R2735" i="1"/>
  <c r="R2734" i="1"/>
  <c r="R2733" i="1"/>
  <c r="R2730" i="1"/>
  <c r="R2724" i="1"/>
  <c r="R2723" i="1"/>
  <c r="R2722" i="1"/>
  <c r="R2719" i="1"/>
  <c r="R2718" i="1"/>
  <c r="R2715" i="1"/>
  <c r="R2714" i="1"/>
  <c r="R2712" i="1"/>
  <c r="R2709" i="1"/>
  <c r="R2704" i="1"/>
  <c r="R2702" i="1"/>
  <c r="R2695" i="1"/>
  <c r="R2694" i="1"/>
  <c r="R2691" i="1"/>
  <c r="R2690" i="1"/>
  <c r="R2688" i="1"/>
  <c r="R2685" i="1"/>
  <c r="R2684" i="1"/>
  <c r="R2683" i="1"/>
  <c r="R2682" i="1"/>
  <c r="R2677" i="1"/>
  <c r="R2675" i="1"/>
  <c r="R2672" i="1"/>
  <c r="R2671" i="1"/>
  <c r="R2670" i="1"/>
  <c r="R2669" i="1"/>
  <c r="R2663" i="1"/>
  <c r="R2660" i="1"/>
  <c r="R2657" i="1"/>
  <c r="R2654" i="1"/>
  <c r="R2653" i="1"/>
  <c r="R2652" i="1"/>
  <c r="R2649" i="1"/>
  <c r="R2648" i="1"/>
  <c r="R2647" i="1"/>
  <c r="R2646" i="1"/>
  <c r="R2645" i="1"/>
  <c r="R2644" i="1"/>
  <c r="R2641" i="1"/>
  <c r="R2639" i="1"/>
  <c r="R2636" i="1"/>
  <c r="R2635" i="1"/>
  <c r="R2630" i="1"/>
  <c r="R2625" i="1"/>
  <c r="R2621" i="1"/>
  <c r="R2620" i="1"/>
  <c r="R2619" i="1"/>
  <c r="R2618" i="1"/>
  <c r="R2615" i="1"/>
  <c r="R2614" i="1"/>
  <c r="R2605" i="1"/>
  <c r="R2604" i="1"/>
  <c r="R2595" i="1"/>
  <c r="R2594" i="1"/>
  <c r="R2592" i="1"/>
  <c r="R2589" i="1"/>
  <c r="R2588" i="1"/>
  <c r="R2585" i="1"/>
  <c r="R2583" i="1"/>
  <c r="R2580" i="1"/>
  <c r="R2579" i="1"/>
  <c r="R2577" i="1"/>
  <c r="R2576" i="1"/>
  <c r="R2572" i="1"/>
  <c r="R2571" i="1"/>
  <c r="R2568" i="1"/>
  <c r="R2562" i="1"/>
  <c r="R2556" i="1"/>
  <c r="R2555" i="1"/>
  <c r="R2554" i="1"/>
  <c r="R2552" i="1"/>
  <c r="R2550" i="1"/>
  <c r="R2549" i="1"/>
  <c r="R2548" i="1"/>
  <c r="R2546" i="1"/>
  <c r="R2543" i="1"/>
  <c r="R2541" i="1"/>
  <c r="R2540" i="1"/>
  <c r="R2539" i="1"/>
  <c r="R2538" i="1"/>
  <c r="R2537" i="1"/>
  <c r="R2534" i="1"/>
  <c r="R2523" i="1"/>
  <c r="R2519" i="1"/>
  <c r="R2518" i="1"/>
  <c r="R2515" i="1"/>
  <c r="R2514" i="1"/>
  <c r="R2512" i="1"/>
  <c r="R2510" i="1"/>
  <c r="R2509" i="1"/>
  <c r="R2503" i="1"/>
  <c r="R2502" i="1"/>
  <c r="R2498" i="1"/>
  <c r="R2493" i="1"/>
  <c r="R2492" i="1"/>
  <c r="R2489" i="1"/>
  <c r="R2488" i="1"/>
  <c r="R2487" i="1"/>
  <c r="R2482" i="1"/>
  <c r="R2481" i="1"/>
  <c r="R2480" i="1"/>
  <c r="R2479" i="1"/>
  <c r="R2478" i="1"/>
  <c r="R2477" i="1"/>
  <c r="R2474" i="1"/>
  <c r="R2472" i="1"/>
  <c r="R2467" i="1"/>
  <c r="R2464" i="1"/>
  <c r="R2460" i="1"/>
  <c r="R2456" i="1"/>
  <c r="R2451" i="1"/>
  <c r="R2445" i="1"/>
  <c r="R2440" i="1"/>
  <c r="R2439" i="1"/>
  <c r="R2437" i="1"/>
  <c r="R2433" i="1"/>
  <c r="R2425" i="1"/>
  <c r="R2424" i="1"/>
  <c r="R2422" i="1"/>
  <c r="R2419" i="1"/>
  <c r="R2418" i="1"/>
  <c r="R2411" i="1"/>
  <c r="R2405" i="1"/>
  <c r="R2401" i="1"/>
  <c r="R2399" i="1"/>
  <c r="R2393" i="1"/>
  <c r="R2391" i="1"/>
  <c r="R2387" i="1"/>
  <c r="R2386" i="1"/>
  <c r="R2385" i="1"/>
  <c r="R2383" i="1"/>
  <c r="R2374" i="1"/>
  <c r="R2373" i="1"/>
  <c r="R2372" i="1"/>
  <c r="R2371" i="1"/>
  <c r="R2368" i="1"/>
  <c r="R2364" i="1"/>
  <c r="R2362" i="1"/>
  <c r="R2361" i="1"/>
  <c r="R2350" i="1"/>
  <c r="R2347" i="1"/>
  <c r="R2346" i="1"/>
  <c r="R2341" i="1"/>
  <c r="R2337" i="1"/>
  <c r="R2331" i="1"/>
  <c r="R2327" i="1"/>
  <c r="R2326" i="1"/>
  <c r="R2325" i="1"/>
  <c r="R2318" i="1"/>
  <c r="R2317" i="1"/>
  <c r="R2310" i="1"/>
  <c r="R2306" i="1"/>
  <c r="R2304" i="1"/>
  <c r="R2303" i="1"/>
  <c r="R2302" i="1"/>
  <c r="R2298" i="1"/>
  <c r="R2295" i="1"/>
  <c r="R2294" i="1"/>
  <c r="R2289" i="1"/>
  <c r="R2288" i="1"/>
  <c r="R2287" i="1"/>
  <c r="R2286" i="1"/>
  <c r="R2283" i="1"/>
  <c r="R2279" i="1"/>
  <c r="R2277" i="1"/>
  <c r="R2276" i="1"/>
  <c r="R2273" i="1"/>
  <c r="R2271" i="1"/>
  <c r="R2270" i="1"/>
  <c r="R2269" i="1"/>
  <c r="R2268" i="1"/>
  <c r="R2266" i="1"/>
  <c r="R2265" i="1"/>
  <c r="R2263" i="1"/>
  <c r="R2257" i="1"/>
  <c r="R2256" i="1"/>
  <c r="R2255" i="1"/>
  <c r="R2248" i="1"/>
  <c r="R2246" i="1"/>
  <c r="R2243" i="1"/>
  <c r="R2240" i="1"/>
  <c r="R2235" i="1"/>
  <c r="R2233" i="1"/>
  <c r="R2232" i="1"/>
  <c r="R2231" i="1"/>
  <c r="R2230" i="1"/>
  <c r="R2228" i="1"/>
  <c r="R2227" i="1"/>
  <c r="R2221" i="1"/>
  <c r="R2218" i="1"/>
  <c r="R2217" i="1"/>
  <c r="R2216" i="1"/>
  <c r="R2214" i="1"/>
  <c r="R2212" i="1"/>
  <c r="R2209" i="1"/>
  <c r="R2207" i="1"/>
  <c r="R2206" i="1"/>
  <c r="R2205" i="1"/>
  <c r="R2202" i="1"/>
  <c r="R2201" i="1"/>
  <c r="R2200" i="1"/>
  <c r="R2199" i="1"/>
  <c r="R2193" i="1"/>
  <c r="R2191" i="1"/>
  <c r="R2184" i="1"/>
  <c r="R2181" i="1"/>
  <c r="R2177" i="1"/>
  <c r="R2175" i="1"/>
  <c r="R2174" i="1"/>
  <c r="R2173" i="1"/>
  <c r="R2168" i="1"/>
  <c r="R2167" i="1"/>
  <c r="R2163" i="1"/>
  <c r="R2155" i="1"/>
  <c r="R2152" i="1"/>
  <c r="R2150" i="1"/>
  <c r="R2142" i="1"/>
  <c r="R2141" i="1"/>
  <c r="R2136" i="1"/>
  <c r="R2133" i="1"/>
  <c r="R2121" i="1"/>
  <c r="R2114" i="1"/>
  <c r="R2106" i="1"/>
  <c r="R2103" i="1"/>
  <c r="R2102" i="1"/>
  <c r="R2101" i="1"/>
  <c r="R2098" i="1"/>
  <c r="R2093" i="1"/>
  <c r="R2089" i="1"/>
  <c r="R2088" i="1"/>
  <c r="R2084" i="1"/>
  <c r="R2082" i="1"/>
  <c r="R2080" i="1"/>
  <c r="R2078" i="1"/>
  <c r="R2076" i="1"/>
  <c r="R2074" i="1"/>
  <c r="R2071" i="1"/>
  <c r="R2061" i="1"/>
  <c r="R2057" i="1"/>
  <c r="R2056" i="1"/>
  <c r="R2054" i="1"/>
  <c r="R2050" i="1"/>
  <c r="R2045" i="1"/>
  <c r="R2043" i="1"/>
  <c r="R2041" i="1"/>
  <c r="R2037" i="1"/>
  <c r="R2033" i="1"/>
  <c r="R2032" i="1"/>
  <c r="R2031" i="1"/>
  <c r="R2030" i="1"/>
  <c r="R2029" i="1"/>
  <c r="R2027" i="1"/>
  <c r="R2025" i="1"/>
  <c r="R2024" i="1"/>
  <c r="R2023" i="1"/>
  <c r="R2017" i="1"/>
  <c r="R2016" i="1"/>
  <c r="R2013" i="1"/>
  <c r="R2012" i="1"/>
  <c r="R2009" i="1"/>
  <c r="R2007" i="1"/>
  <c r="R2006" i="1"/>
  <c r="R2003" i="1"/>
  <c r="R2000" i="1"/>
  <c r="R1996" i="1"/>
  <c r="R1991" i="1"/>
  <c r="R1984" i="1"/>
  <c r="R1976" i="1"/>
  <c r="R1973" i="1"/>
  <c r="R1972" i="1"/>
  <c r="R1971" i="1"/>
  <c r="R1967" i="1"/>
  <c r="R1965" i="1"/>
  <c r="R1962" i="1"/>
  <c r="R1960" i="1"/>
  <c r="R1958" i="1"/>
  <c r="R1957" i="1"/>
  <c r="R1954" i="1"/>
  <c r="R1953" i="1"/>
  <c r="R1951" i="1"/>
  <c r="R1947" i="1"/>
  <c r="R1946" i="1"/>
  <c r="R1944" i="1"/>
  <c r="R1936" i="1"/>
  <c r="R1933" i="1"/>
  <c r="R1927" i="1"/>
  <c r="R1926" i="1"/>
  <c r="R1917" i="1"/>
  <c r="R1916" i="1"/>
  <c r="R1915" i="1"/>
  <c r="R1914" i="1"/>
  <c r="R1913" i="1"/>
  <c r="R1906" i="1"/>
  <c r="R1904" i="1"/>
  <c r="R1903" i="1"/>
  <c r="R1900" i="1"/>
  <c r="R1896" i="1"/>
  <c r="R1893" i="1"/>
  <c r="R1892" i="1"/>
  <c r="R1891" i="1"/>
  <c r="R1888" i="1"/>
  <c r="R1887" i="1"/>
  <c r="R1886" i="1"/>
  <c r="R1884" i="1"/>
  <c r="R1882" i="1"/>
  <c r="R1881" i="1"/>
  <c r="R1878" i="1"/>
  <c r="R1875" i="1"/>
  <c r="R1874" i="1"/>
  <c r="R1872" i="1"/>
  <c r="R1868" i="1"/>
  <c r="R1867" i="1"/>
  <c r="R1866" i="1"/>
  <c r="R1865" i="1"/>
  <c r="R1864" i="1"/>
  <c r="R1863" i="1"/>
  <c r="R1862" i="1"/>
  <c r="R1858" i="1"/>
  <c r="R1857" i="1"/>
  <c r="R1854" i="1"/>
  <c r="R1853" i="1"/>
  <c r="R1852" i="1"/>
  <c r="R1846" i="1"/>
  <c r="R1844" i="1"/>
  <c r="R1840" i="1"/>
  <c r="R1839" i="1"/>
  <c r="R1838" i="1"/>
  <c r="R1837" i="1"/>
  <c r="R1835" i="1"/>
  <c r="R1834" i="1"/>
  <c r="R1830" i="1"/>
  <c r="R1829" i="1"/>
  <c r="R1827" i="1"/>
  <c r="R1826" i="1"/>
  <c r="R1823" i="1"/>
  <c r="R1821" i="1"/>
  <c r="R1820" i="1"/>
  <c r="R1819" i="1"/>
  <c r="R1814" i="1"/>
  <c r="R1813" i="1"/>
  <c r="R1811" i="1"/>
  <c r="R1808" i="1"/>
  <c r="R1804" i="1"/>
  <c r="R1801" i="1"/>
  <c r="R1798" i="1"/>
  <c r="R1797" i="1"/>
  <c r="R1796" i="1"/>
  <c r="R1793" i="1"/>
  <c r="R1791" i="1"/>
  <c r="R1789" i="1"/>
  <c r="R1784" i="1"/>
  <c r="R1782" i="1"/>
  <c r="R1781" i="1"/>
  <c r="R1780" i="1"/>
  <c r="R1774" i="1"/>
  <c r="R1772" i="1"/>
  <c r="R1766" i="1"/>
  <c r="R1765" i="1"/>
  <c r="R1760" i="1"/>
  <c r="R1759" i="1"/>
  <c r="R1758" i="1"/>
  <c r="R1755" i="1"/>
  <c r="R1752" i="1"/>
  <c r="R1740" i="1"/>
  <c r="R1738" i="1"/>
  <c r="R1733" i="1"/>
  <c r="R1730" i="1"/>
  <c r="R1728" i="1"/>
  <c r="R1727" i="1"/>
  <c r="R1725" i="1"/>
  <c r="R1723" i="1"/>
  <c r="R1715" i="1"/>
  <c r="R1712" i="1"/>
  <c r="R1711" i="1"/>
  <c r="R1710" i="1"/>
  <c r="R1707" i="1"/>
  <c r="R1706" i="1"/>
  <c r="R1704" i="1"/>
  <c r="R1696" i="1"/>
  <c r="R1695" i="1"/>
  <c r="R1694" i="1"/>
  <c r="R1691" i="1"/>
  <c r="R1690" i="1"/>
  <c r="R1683" i="1"/>
  <c r="R1681" i="1"/>
  <c r="R1677" i="1"/>
  <c r="R1675" i="1"/>
  <c r="R1674" i="1"/>
  <c r="R1673" i="1"/>
  <c r="R1672" i="1"/>
  <c r="R1671" i="1"/>
  <c r="R1670" i="1"/>
  <c r="R1668" i="1"/>
  <c r="R1666" i="1"/>
  <c r="R1665" i="1"/>
  <c r="R1663" i="1"/>
  <c r="R1661" i="1"/>
  <c r="R1658" i="1"/>
  <c r="R1657" i="1"/>
  <c r="R1655" i="1"/>
  <c r="R1648" i="1"/>
  <c r="R1646" i="1"/>
  <c r="R1645" i="1"/>
  <c r="R1642" i="1"/>
  <c r="R1640" i="1"/>
  <c r="R1639" i="1"/>
  <c r="R1637" i="1"/>
  <c r="R1636" i="1"/>
  <c r="R1635" i="1"/>
  <c r="R1631" i="1"/>
  <c r="R1626" i="1"/>
  <c r="R1625" i="1"/>
  <c r="R1620" i="1"/>
  <c r="R1614" i="1"/>
  <c r="R1612" i="1"/>
  <c r="R1610" i="1"/>
  <c r="R1606" i="1"/>
  <c r="R1605" i="1"/>
  <c r="R1604" i="1"/>
  <c r="R1603" i="1"/>
  <c r="R1594" i="1"/>
  <c r="R1593" i="1"/>
  <c r="R1591" i="1"/>
  <c r="R1590" i="1"/>
  <c r="R1588" i="1"/>
  <c r="R1587" i="1"/>
  <c r="R1582" i="1"/>
  <c r="R1581" i="1"/>
  <c r="R1579" i="1"/>
  <c r="R1576" i="1"/>
  <c r="R1574" i="1"/>
  <c r="R1573" i="1"/>
  <c r="R1568" i="1"/>
  <c r="R1564" i="1"/>
  <c r="R1563" i="1"/>
  <c r="R1562" i="1"/>
  <c r="R1561" i="1"/>
  <c r="R1557" i="1"/>
  <c r="R1554" i="1"/>
  <c r="R1547" i="1"/>
  <c r="R1543" i="1"/>
  <c r="R1542" i="1"/>
  <c r="R1540" i="1"/>
  <c r="R1537" i="1"/>
  <c r="R1533" i="1"/>
  <c r="R1532" i="1"/>
  <c r="R1531" i="1"/>
  <c r="R1530" i="1"/>
  <c r="R1528" i="1"/>
  <c r="R1527" i="1"/>
  <c r="R1524" i="1"/>
  <c r="R1521" i="1"/>
  <c r="R1520" i="1"/>
  <c r="R1519" i="1"/>
  <c r="R1518" i="1"/>
  <c r="R1517" i="1"/>
  <c r="R1516" i="1"/>
  <c r="R1515" i="1"/>
  <c r="R1512" i="1"/>
  <c r="R1511" i="1"/>
  <c r="R1510" i="1"/>
  <c r="R1509" i="1"/>
  <c r="R1505" i="1"/>
  <c r="R1503" i="1"/>
  <c r="R1502" i="1"/>
  <c r="R1498" i="1"/>
  <c r="R1494" i="1"/>
  <c r="R1493" i="1"/>
  <c r="R1490" i="1"/>
  <c r="R1485" i="1"/>
  <c r="R1472" i="1"/>
  <c r="R1471" i="1"/>
  <c r="R1468" i="1"/>
  <c r="R1467" i="1"/>
  <c r="R1466" i="1"/>
  <c r="R1465" i="1"/>
  <c r="R1464" i="1"/>
  <c r="R1463" i="1"/>
  <c r="R1461" i="1"/>
  <c r="R1457" i="1"/>
  <c r="R1456" i="1"/>
  <c r="R1453" i="1"/>
  <c r="R1451" i="1"/>
  <c r="R1449" i="1"/>
  <c r="R1446" i="1"/>
  <c r="R1445" i="1"/>
  <c r="R1442" i="1"/>
  <c r="R1441" i="1"/>
  <c r="R1437" i="1"/>
  <c r="R1435" i="1"/>
  <c r="R1432" i="1"/>
  <c r="R1429" i="1"/>
  <c r="R1427" i="1"/>
  <c r="R1426" i="1"/>
  <c r="R1419" i="1"/>
  <c r="R1417" i="1"/>
  <c r="R1414" i="1"/>
  <c r="R1410" i="1"/>
  <c r="R1409" i="1"/>
  <c r="R1408" i="1"/>
  <c r="R1402" i="1"/>
  <c r="R1399" i="1"/>
  <c r="R1398" i="1"/>
  <c r="R1397" i="1"/>
  <c r="R1396" i="1"/>
  <c r="R1394" i="1"/>
  <c r="R1392" i="1"/>
  <c r="R1388" i="1"/>
  <c r="R1386" i="1"/>
  <c r="R1382" i="1"/>
  <c r="R1379" i="1"/>
  <c r="R1378" i="1"/>
  <c r="R1377" i="1"/>
  <c r="R1376" i="1"/>
  <c r="R1373" i="1"/>
  <c r="R1370" i="1"/>
  <c r="R1369" i="1"/>
  <c r="R1368" i="1"/>
  <c r="R1362" i="1"/>
  <c r="R1361" i="1"/>
  <c r="R1355" i="1"/>
  <c r="R1354" i="1"/>
  <c r="R1350" i="1"/>
  <c r="R1349" i="1"/>
  <c r="R1348" i="1"/>
  <c r="R1347" i="1"/>
  <c r="R1346" i="1"/>
  <c r="R1344" i="1"/>
  <c r="R1332" i="1"/>
  <c r="R1331" i="1"/>
  <c r="R1330" i="1"/>
  <c r="R1328" i="1"/>
  <c r="R1327" i="1"/>
  <c r="R1326" i="1"/>
  <c r="R1324" i="1"/>
  <c r="R1323" i="1"/>
  <c r="R1319" i="1"/>
  <c r="R1318" i="1"/>
  <c r="R1315" i="1"/>
  <c r="R1313" i="1"/>
  <c r="R1312" i="1"/>
  <c r="R1310" i="1"/>
  <c r="R1307" i="1"/>
  <c r="R1305" i="1"/>
  <c r="R1303" i="1"/>
  <c r="R1302" i="1"/>
  <c r="R1300" i="1"/>
  <c r="R1293" i="1"/>
  <c r="R1291" i="1"/>
  <c r="R1290" i="1"/>
  <c r="R1286" i="1"/>
  <c r="R1279" i="1"/>
  <c r="R1274" i="1"/>
  <c r="R1273" i="1"/>
  <c r="R1270" i="1"/>
  <c r="R1267" i="1"/>
  <c r="R1259" i="1"/>
  <c r="R1255" i="1"/>
  <c r="R1249" i="1"/>
  <c r="R1248" i="1"/>
  <c r="R1246" i="1"/>
  <c r="R1245" i="1"/>
  <c r="R1244" i="1"/>
  <c r="R1241" i="1"/>
  <c r="R1238" i="1"/>
  <c r="R1231" i="1"/>
  <c r="R1230" i="1"/>
  <c r="R1227" i="1"/>
  <c r="R1226" i="1"/>
  <c r="R1224" i="1"/>
  <c r="R1223" i="1"/>
  <c r="R1222" i="1"/>
  <c r="R1221" i="1"/>
  <c r="R1214" i="1"/>
  <c r="R1205" i="1"/>
  <c r="R1204" i="1"/>
  <c r="R1194" i="1"/>
  <c r="R1187" i="1"/>
  <c r="R1180" i="1"/>
  <c r="R1178" i="1"/>
  <c r="R1177" i="1"/>
  <c r="R1176" i="1"/>
  <c r="R1174" i="1"/>
  <c r="R1173" i="1"/>
  <c r="R1169" i="1"/>
  <c r="R1164" i="1"/>
  <c r="R1161" i="1"/>
  <c r="R1160" i="1"/>
  <c r="R1157" i="1"/>
  <c r="R1154" i="1"/>
  <c r="R1153" i="1"/>
  <c r="R1151" i="1"/>
  <c r="R1149" i="1"/>
  <c r="R1144" i="1"/>
  <c r="R1141" i="1"/>
  <c r="R1136" i="1"/>
  <c r="R1132" i="1"/>
  <c r="R1131" i="1"/>
  <c r="R1129" i="1"/>
  <c r="R1126" i="1"/>
  <c r="R1125" i="1"/>
  <c r="R1124" i="1"/>
  <c r="R1121" i="1"/>
  <c r="R1119" i="1"/>
  <c r="R1118" i="1"/>
  <c r="R1117" i="1"/>
  <c r="R1116" i="1"/>
  <c r="R1107" i="1"/>
  <c r="R1105" i="1"/>
  <c r="R1102" i="1"/>
  <c r="R1101" i="1"/>
  <c r="R1090" i="1"/>
  <c r="R1083" i="1"/>
  <c r="R1080" i="1"/>
  <c r="R1079" i="1"/>
  <c r="R1076" i="1"/>
  <c r="R1075" i="1"/>
  <c r="R1071" i="1"/>
  <c r="R1070" i="1"/>
  <c r="R1059" i="1"/>
  <c r="R1058" i="1"/>
  <c r="R1055" i="1"/>
  <c r="R1053" i="1"/>
  <c r="R1048" i="1"/>
  <c r="R1046" i="1"/>
  <c r="R1045" i="1"/>
  <c r="R1043" i="1"/>
  <c r="R1042" i="1"/>
  <c r="R1040" i="1"/>
  <c r="R1038" i="1"/>
  <c r="R1036" i="1"/>
  <c r="R1033" i="1"/>
  <c r="R1032" i="1"/>
  <c r="R1022" i="1"/>
  <c r="R1018" i="1"/>
  <c r="R1017" i="1"/>
  <c r="R1015" i="1"/>
  <c r="R1013" i="1"/>
  <c r="R1005" i="1"/>
  <c r="R994" i="1"/>
  <c r="R991" i="1"/>
  <c r="R984" i="1"/>
  <c r="R982" i="1"/>
  <c r="R979" i="1"/>
  <c r="R977" i="1"/>
  <c r="R970" i="1"/>
  <c r="R967" i="1"/>
  <c r="R965" i="1"/>
  <c r="R953" i="1"/>
  <c r="R943" i="1"/>
  <c r="R919" i="1"/>
  <c r="R914" i="1"/>
  <c r="R912" i="1"/>
  <c r="R910" i="1"/>
  <c r="R905" i="1"/>
  <c r="R898" i="1"/>
  <c r="R890" i="1"/>
  <c r="R884" i="1"/>
  <c r="R879" i="1"/>
  <c r="R874" i="1"/>
  <c r="R863" i="1"/>
  <c r="R859" i="1"/>
  <c r="R856" i="1"/>
  <c r="R855" i="1"/>
  <c r="R848" i="1"/>
  <c r="R846" i="1"/>
  <c r="R835" i="1"/>
  <c r="R829" i="1"/>
  <c r="R828" i="1"/>
  <c r="R827" i="1"/>
  <c r="R819" i="1"/>
  <c r="R816" i="1"/>
  <c r="R815" i="1"/>
  <c r="R813" i="1"/>
  <c r="R805" i="1"/>
  <c r="R784" i="1"/>
  <c r="R777" i="1"/>
  <c r="R761" i="1"/>
  <c r="R747" i="1"/>
  <c r="R741" i="1"/>
  <c r="R740" i="1"/>
  <c r="R735" i="1"/>
  <c r="R727" i="1"/>
  <c r="R726" i="1"/>
  <c r="R725" i="1"/>
  <c r="R724" i="1"/>
  <c r="R720" i="1"/>
  <c r="R719" i="1"/>
  <c r="R715" i="1"/>
  <c r="R711" i="1"/>
  <c r="R709" i="1"/>
  <c r="R707" i="1"/>
  <c r="R706" i="1"/>
  <c r="R701" i="1"/>
  <c r="R696" i="1"/>
  <c r="R695" i="1"/>
  <c r="R692" i="1"/>
  <c r="R685" i="1"/>
  <c r="R680" i="1"/>
  <c r="R677" i="1"/>
  <c r="R671" i="1"/>
  <c r="R667" i="1"/>
  <c r="R657" i="1"/>
  <c r="R656" i="1"/>
  <c r="R652" i="1"/>
  <c r="R643" i="1"/>
  <c r="R640" i="1"/>
  <c r="R635" i="1"/>
  <c r="R631" i="1"/>
  <c r="R618" i="1"/>
  <c r="R614" i="1"/>
  <c r="R608" i="1"/>
  <c r="R601" i="1"/>
  <c r="R596" i="1"/>
  <c r="R594" i="1"/>
  <c r="R593" i="1"/>
  <c r="R591" i="1"/>
  <c r="R590" i="1"/>
  <c r="R584" i="1"/>
  <c r="R582" i="1"/>
  <c r="R579" i="1"/>
  <c r="R576" i="1"/>
  <c r="R574" i="1"/>
  <c r="R564" i="1"/>
  <c r="R534" i="1"/>
  <c r="R526" i="1"/>
  <c r="R525" i="1"/>
  <c r="R520" i="1"/>
  <c r="R516" i="1"/>
  <c r="R514" i="1"/>
  <c r="R513" i="1"/>
  <c r="R510" i="1"/>
  <c r="R509" i="1"/>
  <c r="R506" i="1"/>
  <c r="R497" i="1"/>
  <c r="R495" i="1"/>
  <c r="R494" i="1"/>
  <c r="R478" i="1"/>
  <c r="R476" i="1"/>
  <c r="R456" i="1"/>
  <c r="R418" i="1"/>
  <c r="R414" i="1"/>
  <c r="R408" i="1"/>
  <c r="R386" i="1"/>
  <c r="R377" i="1"/>
  <c r="R376" i="1"/>
  <c r="R358" i="1"/>
  <c r="R349" i="1"/>
  <c r="R338" i="1"/>
  <c r="R309" i="1"/>
  <c r="R273" i="1"/>
  <c r="R268" i="1"/>
  <c r="R258" i="1"/>
  <c r="R234" i="1"/>
  <c r="R232" i="1"/>
  <c r="R208" i="1"/>
  <c r="R204" i="1"/>
  <c r="R158" i="1"/>
  <c r="R142" i="1"/>
  <c r="R86" i="1"/>
  <c r="R124" i="1"/>
  <c r="R1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2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5" i="1"/>
  <c r="R206" i="1"/>
  <c r="R207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3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9" i="1"/>
  <c r="R260" i="1"/>
  <c r="R261" i="1"/>
  <c r="R262" i="1"/>
  <c r="R263" i="1"/>
  <c r="R264" i="1"/>
  <c r="R265" i="1"/>
  <c r="R266" i="1"/>
  <c r="R267" i="1"/>
  <c r="R269" i="1"/>
  <c r="R270" i="1"/>
  <c r="R271" i="1"/>
  <c r="R272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9" i="1"/>
  <c r="R340" i="1"/>
  <c r="R341" i="1"/>
  <c r="R342" i="1"/>
  <c r="R343" i="1"/>
  <c r="R344" i="1"/>
  <c r="R345" i="1"/>
  <c r="R346" i="1"/>
  <c r="R347" i="1"/>
  <c r="R348" i="1"/>
  <c r="R350" i="1"/>
  <c r="R351" i="1"/>
  <c r="R352" i="1"/>
  <c r="R353" i="1"/>
  <c r="R354" i="1"/>
  <c r="R355" i="1"/>
  <c r="R356" i="1"/>
  <c r="R357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8" i="1"/>
  <c r="R379" i="1"/>
  <c r="R380" i="1"/>
  <c r="R381" i="1"/>
  <c r="R382" i="1"/>
  <c r="R383" i="1"/>
  <c r="R384" i="1"/>
  <c r="R385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9" i="1"/>
  <c r="R410" i="1"/>
  <c r="R411" i="1"/>
  <c r="R412" i="1"/>
  <c r="R413" i="1"/>
  <c r="R415" i="1"/>
  <c r="R416" i="1"/>
  <c r="R417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7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6" i="1"/>
  <c r="R498" i="1"/>
  <c r="R499" i="1"/>
  <c r="R500" i="1"/>
  <c r="R501" i="1"/>
  <c r="R502" i="1"/>
  <c r="R503" i="1"/>
  <c r="R504" i="1"/>
  <c r="R505" i="1"/>
  <c r="R507" i="1"/>
  <c r="R508" i="1"/>
  <c r="R511" i="1"/>
  <c r="R512" i="1"/>
  <c r="R515" i="1"/>
  <c r="R517" i="1"/>
  <c r="R518" i="1"/>
  <c r="R519" i="1"/>
  <c r="R521" i="1"/>
  <c r="R522" i="1"/>
  <c r="R523" i="1"/>
  <c r="R524" i="1"/>
  <c r="R527" i="1"/>
  <c r="R528" i="1"/>
  <c r="R529" i="1"/>
  <c r="R530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5" i="1"/>
  <c r="R566" i="1"/>
  <c r="R567" i="1"/>
  <c r="R568" i="1"/>
  <c r="R569" i="1"/>
  <c r="R570" i="1"/>
  <c r="R571" i="1"/>
  <c r="R572" i="1"/>
  <c r="R573" i="1"/>
  <c r="R575" i="1"/>
  <c r="R577" i="1"/>
  <c r="R578" i="1"/>
  <c r="R580" i="1"/>
  <c r="R581" i="1"/>
  <c r="R583" i="1"/>
  <c r="R585" i="1"/>
  <c r="R586" i="1"/>
  <c r="R587" i="1"/>
  <c r="R588" i="1"/>
  <c r="R589" i="1"/>
  <c r="R592" i="1"/>
  <c r="R595" i="1"/>
  <c r="R597" i="1"/>
  <c r="R598" i="1"/>
  <c r="R599" i="1"/>
  <c r="R600" i="1"/>
  <c r="R602" i="1"/>
  <c r="R603" i="1"/>
  <c r="R604" i="1"/>
  <c r="R605" i="1"/>
  <c r="R606" i="1"/>
  <c r="R607" i="1"/>
  <c r="R609" i="1"/>
  <c r="R610" i="1"/>
  <c r="R611" i="1"/>
  <c r="R612" i="1"/>
  <c r="R613" i="1"/>
  <c r="R615" i="1"/>
  <c r="R616" i="1"/>
  <c r="R617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2" i="1"/>
  <c r="R633" i="1"/>
  <c r="R634" i="1"/>
  <c r="R636" i="1"/>
  <c r="R637" i="1"/>
  <c r="R638" i="1"/>
  <c r="R639" i="1"/>
  <c r="R641" i="1"/>
  <c r="R642" i="1"/>
  <c r="R644" i="1"/>
  <c r="R645" i="1"/>
  <c r="R646" i="1"/>
  <c r="R647" i="1"/>
  <c r="R648" i="1"/>
  <c r="R649" i="1"/>
  <c r="R650" i="1"/>
  <c r="R651" i="1"/>
  <c r="R653" i="1"/>
  <c r="R654" i="1"/>
  <c r="R655" i="1"/>
  <c r="R658" i="1"/>
  <c r="R659" i="1"/>
  <c r="R660" i="1"/>
  <c r="R661" i="1"/>
  <c r="R662" i="1"/>
  <c r="R663" i="1"/>
  <c r="R664" i="1"/>
  <c r="R665" i="1"/>
  <c r="R666" i="1"/>
  <c r="R668" i="1"/>
  <c r="R669" i="1"/>
  <c r="R670" i="1"/>
  <c r="R672" i="1"/>
  <c r="R673" i="1"/>
  <c r="R674" i="1"/>
  <c r="R675" i="1"/>
  <c r="R676" i="1"/>
  <c r="R678" i="1"/>
  <c r="R679" i="1"/>
  <c r="R681" i="1"/>
  <c r="R682" i="1"/>
  <c r="R683" i="1"/>
  <c r="R684" i="1"/>
  <c r="R686" i="1"/>
  <c r="R687" i="1"/>
  <c r="R688" i="1"/>
  <c r="R689" i="1"/>
  <c r="R690" i="1"/>
  <c r="R691" i="1"/>
  <c r="R693" i="1"/>
  <c r="R694" i="1"/>
  <c r="R697" i="1"/>
  <c r="R698" i="1"/>
  <c r="R699" i="1"/>
  <c r="R700" i="1"/>
  <c r="R702" i="1"/>
  <c r="R703" i="1"/>
  <c r="R704" i="1"/>
  <c r="R705" i="1"/>
  <c r="R708" i="1"/>
  <c r="R710" i="1"/>
  <c r="R712" i="1"/>
  <c r="R713" i="1"/>
  <c r="R714" i="1"/>
  <c r="R716" i="1"/>
  <c r="R717" i="1"/>
  <c r="R718" i="1"/>
  <c r="R721" i="1"/>
  <c r="R722" i="1"/>
  <c r="R723" i="1"/>
  <c r="R728" i="1"/>
  <c r="R729" i="1"/>
  <c r="R730" i="1"/>
  <c r="R731" i="1"/>
  <c r="R732" i="1"/>
  <c r="R733" i="1"/>
  <c r="R734" i="1"/>
  <c r="R736" i="1"/>
  <c r="R737" i="1"/>
  <c r="R738" i="1"/>
  <c r="R739" i="1"/>
  <c r="R742" i="1"/>
  <c r="R743" i="1"/>
  <c r="R744" i="1"/>
  <c r="R745" i="1"/>
  <c r="R746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8" i="1"/>
  <c r="R779" i="1"/>
  <c r="R780" i="1"/>
  <c r="R781" i="1"/>
  <c r="R782" i="1"/>
  <c r="R783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6" i="1"/>
  <c r="R807" i="1"/>
  <c r="R808" i="1"/>
  <c r="R809" i="1"/>
  <c r="R810" i="1"/>
  <c r="R811" i="1"/>
  <c r="R812" i="1"/>
  <c r="R814" i="1"/>
  <c r="R817" i="1"/>
  <c r="R818" i="1"/>
  <c r="R820" i="1"/>
  <c r="R821" i="1"/>
  <c r="R822" i="1"/>
  <c r="R823" i="1"/>
  <c r="R824" i="1"/>
  <c r="R825" i="1"/>
  <c r="R826" i="1"/>
  <c r="R830" i="1"/>
  <c r="R831" i="1"/>
  <c r="R832" i="1"/>
  <c r="R833" i="1"/>
  <c r="R834" i="1"/>
  <c r="R836" i="1"/>
  <c r="R837" i="1"/>
  <c r="R838" i="1"/>
  <c r="R839" i="1"/>
  <c r="R840" i="1"/>
  <c r="R841" i="1"/>
  <c r="R842" i="1"/>
  <c r="R843" i="1"/>
  <c r="R844" i="1"/>
  <c r="R845" i="1"/>
  <c r="R847" i="1"/>
  <c r="R849" i="1"/>
  <c r="R850" i="1"/>
  <c r="R851" i="1"/>
  <c r="R852" i="1"/>
  <c r="R853" i="1"/>
  <c r="R854" i="1"/>
  <c r="R857" i="1"/>
  <c r="R858" i="1"/>
  <c r="R860" i="1"/>
  <c r="R861" i="1"/>
  <c r="R862" i="1"/>
  <c r="R864" i="1"/>
  <c r="R865" i="1"/>
  <c r="R866" i="1"/>
  <c r="R867" i="1"/>
  <c r="R868" i="1"/>
  <c r="R869" i="1"/>
  <c r="R870" i="1"/>
  <c r="R871" i="1"/>
  <c r="R872" i="1"/>
  <c r="R873" i="1"/>
  <c r="R875" i="1"/>
  <c r="R876" i="1"/>
  <c r="R877" i="1"/>
  <c r="R878" i="1"/>
  <c r="R880" i="1"/>
  <c r="R881" i="1"/>
  <c r="R882" i="1"/>
  <c r="R883" i="1"/>
  <c r="R885" i="1"/>
  <c r="R886" i="1"/>
  <c r="R887" i="1"/>
  <c r="R888" i="1"/>
  <c r="R889" i="1"/>
  <c r="R891" i="1"/>
  <c r="R892" i="1"/>
  <c r="R893" i="1"/>
  <c r="R894" i="1"/>
  <c r="R895" i="1"/>
  <c r="R896" i="1"/>
  <c r="R897" i="1"/>
  <c r="R899" i="1"/>
  <c r="R900" i="1"/>
  <c r="R901" i="1"/>
  <c r="R902" i="1"/>
  <c r="R903" i="1"/>
  <c r="R904" i="1"/>
  <c r="R906" i="1"/>
  <c r="R907" i="1"/>
  <c r="R908" i="1"/>
  <c r="R909" i="1"/>
  <c r="R911" i="1"/>
  <c r="R913" i="1"/>
  <c r="R915" i="1"/>
  <c r="R916" i="1"/>
  <c r="R917" i="1"/>
  <c r="R918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4" i="1"/>
  <c r="R945" i="1"/>
  <c r="R946" i="1"/>
  <c r="R947" i="1"/>
  <c r="R948" i="1"/>
  <c r="R949" i="1"/>
  <c r="R950" i="1"/>
  <c r="R951" i="1"/>
  <c r="R952" i="1"/>
  <c r="R954" i="1"/>
  <c r="R955" i="1"/>
  <c r="R956" i="1"/>
  <c r="R957" i="1"/>
  <c r="R958" i="1"/>
  <c r="R959" i="1"/>
  <c r="R960" i="1"/>
  <c r="R961" i="1"/>
  <c r="R962" i="1"/>
  <c r="R963" i="1"/>
  <c r="R964" i="1"/>
  <c r="R966" i="1"/>
  <c r="R968" i="1"/>
  <c r="R969" i="1"/>
  <c r="R971" i="1"/>
  <c r="R972" i="1"/>
  <c r="R973" i="1"/>
  <c r="R974" i="1"/>
  <c r="R975" i="1"/>
  <c r="R976" i="1"/>
  <c r="R978" i="1"/>
  <c r="R980" i="1"/>
  <c r="R981" i="1"/>
  <c r="R983" i="1"/>
  <c r="R985" i="1"/>
  <c r="R986" i="1"/>
  <c r="R987" i="1"/>
  <c r="R988" i="1"/>
  <c r="R989" i="1"/>
  <c r="R990" i="1"/>
  <c r="R992" i="1"/>
  <c r="R993" i="1"/>
  <c r="R995" i="1"/>
  <c r="R996" i="1"/>
  <c r="R997" i="1"/>
  <c r="R998" i="1"/>
  <c r="R999" i="1"/>
  <c r="R1000" i="1"/>
  <c r="R1001" i="1"/>
  <c r="R1002" i="1"/>
  <c r="R1003" i="1"/>
  <c r="R1004" i="1"/>
  <c r="R1006" i="1"/>
  <c r="R1007" i="1"/>
  <c r="R1008" i="1"/>
  <c r="R1009" i="1"/>
  <c r="R1010" i="1"/>
  <c r="R1011" i="1"/>
  <c r="R1012" i="1"/>
  <c r="R1014" i="1"/>
  <c r="R1016" i="1"/>
  <c r="R1019" i="1"/>
  <c r="R1020" i="1"/>
  <c r="R1021" i="1"/>
  <c r="R1023" i="1"/>
  <c r="R1024" i="1"/>
  <c r="R1025" i="1"/>
  <c r="R1026" i="1"/>
  <c r="R1027" i="1"/>
  <c r="R1028" i="1"/>
  <c r="R1029" i="1"/>
  <c r="R1030" i="1"/>
  <c r="R1031" i="1"/>
  <c r="R1034" i="1"/>
  <c r="R1035" i="1"/>
  <c r="R1037" i="1"/>
  <c r="R1039" i="1"/>
  <c r="R1041" i="1"/>
  <c r="R1044" i="1"/>
  <c r="R1047" i="1"/>
  <c r="R1049" i="1"/>
  <c r="R1050" i="1"/>
  <c r="R1051" i="1"/>
  <c r="R1052" i="1"/>
  <c r="R1054" i="1"/>
  <c r="R1056" i="1"/>
  <c r="R1057" i="1"/>
  <c r="R1060" i="1"/>
  <c r="R1061" i="1"/>
  <c r="R1062" i="1"/>
  <c r="R1063" i="1"/>
  <c r="R1064" i="1"/>
  <c r="R1065" i="1"/>
  <c r="R1066" i="1"/>
  <c r="R1067" i="1"/>
  <c r="R1068" i="1"/>
  <c r="R1069" i="1"/>
  <c r="R1072" i="1"/>
  <c r="R1073" i="1"/>
  <c r="R1074" i="1"/>
  <c r="R1077" i="1"/>
  <c r="R1078" i="1"/>
  <c r="R1081" i="1"/>
  <c r="R1082" i="1"/>
  <c r="R1084" i="1"/>
  <c r="R1085" i="1"/>
  <c r="R1086" i="1"/>
  <c r="R1087" i="1"/>
  <c r="R1088" i="1"/>
  <c r="R1089" i="1"/>
  <c r="R1091" i="1"/>
  <c r="R1092" i="1"/>
  <c r="R1093" i="1"/>
  <c r="R1094" i="1"/>
  <c r="R1095" i="1"/>
  <c r="R1096" i="1"/>
  <c r="R1097" i="1"/>
  <c r="R1098" i="1"/>
  <c r="R1099" i="1"/>
  <c r="R1100" i="1"/>
  <c r="R1103" i="1"/>
  <c r="R1104" i="1"/>
  <c r="R1106" i="1"/>
  <c r="R1108" i="1"/>
  <c r="R1109" i="1"/>
  <c r="R1110" i="1"/>
  <c r="R1111" i="1"/>
  <c r="R1112" i="1"/>
  <c r="R1113" i="1"/>
  <c r="R1114" i="1"/>
  <c r="R1115" i="1"/>
  <c r="R1120" i="1"/>
  <c r="R1122" i="1"/>
  <c r="R1123" i="1"/>
  <c r="R1127" i="1"/>
  <c r="R1128" i="1"/>
  <c r="R1130" i="1"/>
  <c r="R1133" i="1"/>
  <c r="R1134" i="1"/>
  <c r="R1135" i="1"/>
  <c r="R1137" i="1"/>
  <c r="R1138" i="1"/>
  <c r="R1139" i="1"/>
  <c r="R1140" i="1"/>
  <c r="R1142" i="1"/>
  <c r="R1143" i="1"/>
  <c r="R1145" i="1"/>
  <c r="R1146" i="1"/>
  <c r="R1147" i="1"/>
  <c r="R1148" i="1"/>
  <c r="R1150" i="1"/>
  <c r="R1152" i="1"/>
  <c r="R1155" i="1"/>
  <c r="R1156" i="1"/>
  <c r="R1158" i="1"/>
  <c r="R1159" i="1"/>
  <c r="R1162" i="1"/>
  <c r="R1163" i="1"/>
  <c r="R1165" i="1"/>
  <c r="R1166" i="1"/>
  <c r="R1167" i="1"/>
  <c r="R1168" i="1"/>
  <c r="R1170" i="1"/>
  <c r="R1171" i="1"/>
  <c r="R1172" i="1"/>
  <c r="R1175" i="1"/>
  <c r="R1179" i="1"/>
  <c r="R1181" i="1"/>
  <c r="R1182" i="1"/>
  <c r="R1183" i="1"/>
  <c r="R1184" i="1"/>
  <c r="R1185" i="1"/>
  <c r="R1186" i="1"/>
  <c r="R1188" i="1"/>
  <c r="R1189" i="1"/>
  <c r="R1190" i="1"/>
  <c r="R1191" i="1"/>
  <c r="R1192" i="1"/>
  <c r="R1193" i="1"/>
  <c r="R1195" i="1"/>
  <c r="R1196" i="1"/>
  <c r="R1197" i="1"/>
  <c r="R1198" i="1"/>
  <c r="R1199" i="1"/>
  <c r="R1200" i="1"/>
  <c r="R1201" i="1"/>
  <c r="R1202" i="1"/>
  <c r="R1203" i="1"/>
  <c r="R1206" i="1"/>
  <c r="R1207" i="1"/>
  <c r="R1208" i="1"/>
  <c r="R1209" i="1"/>
  <c r="R1210" i="1"/>
  <c r="R1211" i="1"/>
  <c r="R1212" i="1"/>
  <c r="R1213" i="1"/>
  <c r="R1215" i="1"/>
  <c r="R1216" i="1"/>
  <c r="R1217" i="1"/>
  <c r="R1218" i="1"/>
  <c r="R1219" i="1"/>
  <c r="R1220" i="1"/>
  <c r="R1225" i="1"/>
  <c r="R1228" i="1"/>
  <c r="R1229" i="1"/>
  <c r="R1232" i="1"/>
  <c r="R1233" i="1"/>
  <c r="R1234" i="1"/>
  <c r="R1235" i="1"/>
  <c r="R1236" i="1"/>
  <c r="R1237" i="1"/>
  <c r="R1239" i="1"/>
  <c r="R1240" i="1"/>
  <c r="R1242" i="1"/>
  <c r="R1243" i="1"/>
  <c r="R1247" i="1"/>
  <c r="R1250" i="1"/>
  <c r="R1251" i="1"/>
  <c r="R1252" i="1"/>
  <c r="R1253" i="1"/>
  <c r="R1254" i="1"/>
  <c r="R1256" i="1"/>
  <c r="R1257" i="1"/>
  <c r="R1258" i="1"/>
  <c r="R1260" i="1"/>
  <c r="R1261" i="1"/>
  <c r="R1262" i="1"/>
  <c r="R1263" i="1"/>
  <c r="R1264" i="1"/>
  <c r="R1265" i="1"/>
  <c r="R1266" i="1"/>
  <c r="R1268" i="1"/>
  <c r="R1269" i="1"/>
  <c r="R1271" i="1"/>
  <c r="R1272" i="1"/>
  <c r="R1275" i="1"/>
  <c r="R1276" i="1"/>
  <c r="R1277" i="1"/>
  <c r="R1278" i="1"/>
  <c r="R1280" i="1"/>
  <c r="R1281" i="1"/>
  <c r="R1282" i="1"/>
  <c r="R1283" i="1"/>
  <c r="R1284" i="1"/>
  <c r="R1285" i="1"/>
  <c r="R1287" i="1"/>
  <c r="R1288" i="1"/>
  <c r="R1289" i="1"/>
  <c r="R1292" i="1"/>
  <c r="R1294" i="1"/>
  <c r="R1295" i="1"/>
  <c r="R1296" i="1"/>
  <c r="R1297" i="1"/>
  <c r="R1298" i="1"/>
  <c r="R1299" i="1"/>
  <c r="R1301" i="1"/>
  <c r="R1304" i="1"/>
  <c r="R1306" i="1"/>
  <c r="R1308" i="1"/>
  <c r="R1309" i="1"/>
  <c r="R1311" i="1"/>
  <c r="R1314" i="1"/>
  <c r="R1316" i="1"/>
  <c r="R1317" i="1"/>
  <c r="R1320" i="1"/>
  <c r="R1321" i="1"/>
  <c r="R1322" i="1"/>
  <c r="R1325" i="1"/>
  <c r="R1329" i="1"/>
  <c r="R1333" i="1"/>
  <c r="R1334" i="1"/>
  <c r="R1335" i="1"/>
  <c r="R1336" i="1"/>
  <c r="R1337" i="1"/>
  <c r="R1338" i="1"/>
  <c r="R1339" i="1"/>
  <c r="R1340" i="1"/>
  <c r="R1341" i="1"/>
  <c r="R1342" i="1"/>
  <c r="R1343" i="1"/>
  <c r="R1345" i="1"/>
  <c r="R1351" i="1"/>
  <c r="R1352" i="1"/>
  <c r="R1353" i="1"/>
  <c r="R1356" i="1"/>
  <c r="R1357" i="1"/>
  <c r="R1358" i="1"/>
  <c r="R1359" i="1"/>
  <c r="R1360" i="1"/>
  <c r="R1363" i="1"/>
  <c r="R1364" i="1"/>
  <c r="R1365" i="1"/>
  <c r="R1366" i="1"/>
  <c r="R1367" i="1"/>
  <c r="R1371" i="1"/>
  <c r="R1372" i="1"/>
  <c r="R1374" i="1"/>
  <c r="R1375" i="1"/>
  <c r="R1380" i="1"/>
  <c r="R1381" i="1"/>
  <c r="R1383" i="1"/>
  <c r="R1384" i="1"/>
  <c r="R1385" i="1"/>
  <c r="R1387" i="1"/>
  <c r="R1389" i="1"/>
  <c r="R1390" i="1"/>
  <c r="R1391" i="1"/>
  <c r="R1393" i="1"/>
  <c r="R1395" i="1"/>
  <c r="R1400" i="1"/>
  <c r="R1401" i="1"/>
  <c r="R1403" i="1"/>
  <c r="R1404" i="1"/>
  <c r="R1405" i="1"/>
  <c r="R1406" i="1"/>
  <c r="R1407" i="1"/>
  <c r="R1411" i="1"/>
  <c r="R1412" i="1"/>
  <c r="R1413" i="1"/>
  <c r="R1415" i="1"/>
  <c r="R1416" i="1"/>
  <c r="R1418" i="1"/>
  <c r="R1420" i="1"/>
  <c r="R1421" i="1"/>
  <c r="R1422" i="1"/>
  <c r="R1423" i="1"/>
  <c r="R1424" i="1"/>
  <c r="R1425" i="1"/>
  <c r="R1428" i="1"/>
  <c r="R1430" i="1"/>
  <c r="R1431" i="1"/>
  <c r="R1433" i="1"/>
  <c r="R1434" i="1"/>
  <c r="R1436" i="1"/>
  <c r="R1438" i="1"/>
  <c r="R1439" i="1"/>
  <c r="R1440" i="1"/>
  <c r="R1443" i="1"/>
  <c r="R1444" i="1"/>
  <c r="R1447" i="1"/>
  <c r="R1448" i="1"/>
  <c r="R1450" i="1"/>
  <c r="R1452" i="1"/>
  <c r="R1454" i="1"/>
  <c r="R1455" i="1"/>
  <c r="R1458" i="1"/>
  <c r="R1459" i="1"/>
  <c r="R1460" i="1"/>
  <c r="R1462" i="1"/>
  <c r="R1469" i="1"/>
  <c r="R1470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6" i="1"/>
  <c r="R1487" i="1"/>
  <c r="R1488" i="1"/>
  <c r="R1489" i="1"/>
  <c r="R1491" i="1"/>
  <c r="R1492" i="1"/>
  <c r="R1495" i="1"/>
  <c r="R1496" i="1"/>
  <c r="R1497" i="1"/>
  <c r="R1499" i="1"/>
  <c r="R1500" i="1"/>
  <c r="R1501" i="1"/>
  <c r="R1504" i="1"/>
  <c r="R1506" i="1"/>
  <c r="R1507" i="1"/>
  <c r="R1508" i="1"/>
  <c r="R1513" i="1"/>
  <c r="R1514" i="1"/>
  <c r="R1522" i="1"/>
  <c r="R1523" i="1"/>
  <c r="R1525" i="1"/>
  <c r="R1526" i="1"/>
  <c r="R1529" i="1"/>
  <c r="R1534" i="1"/>
  <c r="R1535" i="1"/>
  <c r="R1536" i="1"/>
  <c r="R1538" i="1"/>
  <c r="R1539" i="1"/>
  <c r="R1541" i="1"/>
  <c r="R1544" i="1"/>
  <c r="R1545" i="1"/>
  <c r="R1546" i="1"/>
  <c r="R1548" i="1"/>
  <c r="R1549" i="1"/>
  <c r="R1550" i="1"/>
  <c r="R1551" i="1"/>
  <c r="R1552" i="1"/>
  <c r="R1553" i="1"/>
  <c r="R1555" i="1"/>
  <c r="R1556" i="1"/>
  <c r="R1558" i="1"/>
  <c r="R1559" i="1"/>
  <c r="R1560" i="1"/>
  <c r="R1565" i="1"/>
  <c r="R1566" i="1"/>
  <c r="R1567" i="1"/>
  <c r="R1569" i="1"/>
  <c r="R1570" i="1"/>
  <c r="R1571" i="1"/>
  <c r="R1572" i="1"/>
  <c r="R1575" i="1"/>
  <c r="R1577" i="1"/>
  <c r="R1578" i="1"/>
  <c r="R1580" i="1"/>
  <c r="R1583" i="1"/>
  <c r="R1584" i="1"/>
  <c r="R1585" i="1"/>
  <c r="R1586" i="1"/>
  <c r="R1589" i="1"/>
  <c r="R1592" i="1"/>
  <c r="R1595" i="1"/>
  <c r="R1596" i="1"/>
  <c r="R1597" i="1"/>
  <c r="R1598" i="1"/>
  <c r="R1599" i="1"/>
  <c r="R1600" i="1"/>
  <c r="R1601" i="1"/>
  <c r="R1602" i="1"/>
  <c r="R1607" i="1"/>
  <c r="R1608" i="1"/>
  <c r="R1609" i="1"/>
  <c r="R1611" i="1"/>
  <c r="R1613" i="1"/>
  <c r="R1615" i="1"/>
  <c r="R1616" i="1"/>
  <c r="R1617" i="1"/>
  <c r="R1618" i="1"/>
  <c r="R1619" i="1"/>
  <c r="R1621" i="1"/>
  <c r="R1622" i="1"/>
  <c r="R1623" i="1"/>
  <c r="R1624" i="1"/>
  <c r="R1627" i="1"/>
  <c r="R1628" i="1"/>
  <c r="R1629" i="1"/>
  <c r="R1630" i="1"/>
  <c r="R1632" i="1"/>
  <c r="R1633" i="1"/>
  <c r="R1634" i="1"/>
  <c r="R1638" i="1"/>
  <c r="R1641" i="1"/>
  <c r="R1643" i="1"/>
  <c r="R1644" i="1"/>
  <c r="R1647" i="1"/>
  <c r="R1649" i="1"/>
  <c r="R1650" i="1"/>
  <c r="R1651" i="1"/>
  <c r="R1652" i="1"/>
  <c r="R1653" i="1"/>
  <c r="R1654" i="1"/>
  <c r="R1656" i="1"/>
  <c r="R1659" i="1"/>
  <c r="R1660" i="1"/>
  <c r="R1662" i="1"/>
  <c r="R1664" i="1"/>
  <c r="R1667" i="1"/>
  <c r="R1669" i="1"/>
  <c r="R1676" i="1"/>
  <c r="R1678" i="1"/>
  <c r="R1679" i="1"/>
  <c r="R1680" i="1"/>
  <c r="R1682" i="1"/>
  <c r="R1684" i="1"/>
  <c r="R1685" i="1"/>
  <c r="R1686" i="1"/>
  <c r="R1687" i="1"/>
  <c r="R1688" i="1"/>
  <c r="R1689" i="1"/>
  <c r="R1692" i="1"/>
  <c r="R1693" i="1"/>
  <c r="R1697" i="1"/>
  <c r="R1698" i="1"/>
  <c r="R1699" i="1"/>
  <c r="R1700" i="1"/>
  <c r="R1701" i="1"/>
  <c r="R1702" i="1"/>
  <c r="R1703" i="1"/>
  <c r="R1705" i="1"/>
  <c r="R1708" i="1"/>
  <c r="R1709" i="1"/>
  <c r="R1713" i="1"/>
  <c r="R1714" i="1"/>
  <c r="R1716" i="1"/>
  <c r="R1717" i="1"/>
  <c r="R1718" i="1"/>
  <c r="R1719" i="1"/>
  <c r="R1720" i="1"/>
  <c r="R1721" i="1"/>
  <c r="R1722" i="1"/>
  <c r="R1724" i="1"/>
  <c r="R1726" i="1"/>
  <c r="R1729" i="1"/>
  <c r="R1731" i="1"/>
  <c r="R1732" i="1"/>
  <c r="R1734" i="1"/>
  <c r="R1735" i="1"/>
  <c r="R1736" i="1"/>
  <c r="R1737" i="1"/>
  <c r="R1739" i="1"/>
  <c r="R1741" i="1"/>
  <c r="R1742" i="1"/>
  <c r="R1743" i="1"/>
  <c r="R1744" i="1"/>
  <c r="R1745" i="1"/>
  <c r="R1746" i="1"/>
  <c r="R1747" i="1"/>
  <c r="R1748" i="1"/>
  <c r="R1749" i="1"/>
  <c r="R1750" i="1"/>
  <c r="R1751" i="1"/>
  <c r="R1753" i="1"/>
  <c r="R1754" i="1"/>
  <c r="R1756" i="1"/>
  <c r="R1757" i="1"/>
  <c r="R1761" i="1"/>
  <c r="R1762" i="1"/>
  <c r="R1763" i="1"/>
  <c r="R1764" i="1"/>
  <c r="R1767" i="1"/>
  <c r="R1768" i="1"/>
  <c r="R1769" i="1"/>
  <c r="R1770" i="1"/>
  <c r="R1771" i="1"/>
  <c r="R1773" i="1"/>
  <c r="R1775" i="1"/>
  <c r="R1776" i="1"/>
  <c r="R1777" i="1"/>
  <c r="R1778" i="1"/>
  <c r="R1779" i="1"/>
  <c r="R1783" i="1"/>
  <c r="R1785" i="1"/>
  <c r="R1786" i="1"/>
  <c r="R1787" i="1"/>
  <c r="R1788" i="1"/>
  <c r="R1790" i="1"/>
  <c r="R1792" i="1"/>
  <c r="R1794" i="1"/>
  <c r="R1795" i="1"/>
  <c r="R1799" i="1"/>
  <c r="R1800" i="1"/>
  <c r="R1802" i="1"/>
  <c r="R1803" i="1"/>
  <c r="R1805" i="1"/>
  <c r="R1806" i="1"/>
  <c r="R1807" i="1"/>
  <c r="R1809" i="1"/>
  <c r="R1810" i="1"/>
  <c r="R1812" i="1"/>
  <c r="R1815" i="1"/>
  <c r="R1816" i="1"/>
  <c r="R1817" i="1"/>
  <c r="R1818" i="1"/>
  <c r="R1822" i="1"/>
  <c r="R1824" i="1"/>
  <c r="R1825" i="1"/>
  <c r="R1828" i="1"/>
  <c r="R1831" i="1"/>
  <c r="R1832" i="1"/>
  <c r="R1833" i="1"/>
  <c r="R1836" i="1"/>
  <c r="R1841" i="1"/>
  <c r="R1842" i="1"/>
  <c r="R1843" i="1"/>
  <c r="R1845" i="1"/>
  <c r="R1847" i="1"/>
  <c r="R1848" i="1"/>
  <c r="R1849" i="1"/>
  <c r="R1850" i="1"/>
  <c r="R1851" i="1"/>
  <c r="R1855" i="1"/>
  <c r="R1856" i="1"/>
  <c r="R1859" i="1"/>
  <c r="R1860" i="1"/>
  <c r="R1861" i="1"/>
  <c r="R1869" i="1"/>
  <c r="R1870" i="1"/>
  <c r="R1871" i="1"/>
  <c r="R1873" i="1"/>
  <c r="R1876" i="1"/>
  <c r="R1877" i="1"/>
  <c r="R1879" i="1"/>
  <c r="R1880" i="1"/>
  <c r="R1883" i="1"/>
  <c r="R1885" i="1"/>
  <c r="R1889" i="1"/>
  <c r="R1890" i="1"/>
  <c r="R1894" i="1"/>
  <c r="R1895" i="1"/>
  <c r="R1897" i="1"/>
  <c r="R1898" i="1"/>
  <c r="R1899" i="1"/>
  <c r="R1901" i="1"/>
  <c r="R1902" i="1"/>
  <c r="R1905" i="1"/>
  <c r="R1907" i="1"/>
  <c r="R1908" i="1"/>
  <c r="R1909" i="1"/>
  <c r="R1910" i="1"/>
  <c r="R1911" i="1"/>
  <c r="R1912" i="1"/>
  <c r="R1918" i="1"/>
  <c r="R1919" i="1"/>
  <c r="R1920" i="1"/>
  <c r="R1921" i="1"/>
  <c r="R1922" i="1"/>
  <c r="R1923" i="1"/>
  <c r="R1924" i="1"/>
  <c r="R1925" i="1"/>
  <c r="R1928" i="1"/>
  <c r="R1929" i="1"/>
  <c r="R1930" i="1"/>
  <c r="R1931" i="1"/>
  <c r="R1932" i="1"/>
  <c r="R1934" i="1"/>
  <c r="R1935" i="1"/>
  <c r="R1937" i="1"/>
  <c r="R1938" i="1"/>
  <c r="R1939" i="1"/>
  <c r="R1940" i="1"/>
  <c r="R1941" i="1"/>
  <c r="R1942" i="1"/>
  <c r="R1943" i="1"/>
  <c r="R1945" i="1"/>
  <c r="R1948" i="1"/>
  <c r="R1949" i="1"/>
  <c r="R1950" i="1"/>
  <c r="R1952" i="1"/>
  <c r="R1955" i="1"/>
  <c r="R1956" i="1"/>
  <c r="R1959" i="1"/>
  <c r="R1961" i="1"/>
  <c r="R1963" i="1"/>
  <c r="R1964" i="1"/>
  <c r="R1966" i="1"/>
  <c r="R1968" i="1"/>
  <c r="R1969" i="1"/>
  <c r="R1970" i="1"/>
  <c r="R1974" i="1"/>
  <c r="R1975" i="1"/>
  <c r="R1977" i="1"/>
  <c r="R1978" i="1"/>
  <c r="R1979" i="1"/>
  <c r="R1980" i="1"/>
  <c r="R1981" i="1"/>
  <c r="R1982" i="1"/>
  <c r="R1983" i="1"/>
  <c r="R1985" i="1"/>
  <c r="R1986" i="1"/>
  <c r="R1987" i="1"/>
  <c r="R1988" i="1"/>
  <c r="R1989" i="1"/>
  <c r="R1990" i="1"/>
  <c r="R1992" i="1"/>
  <c r="R1993" i="1"/>
  <c r="R1994" i="1"/>
  <c r="R1995" i="1"/>
  <c r="R1997" i="1"/>
  <c r="R1998" i="1"/>
  <c r="R1999" i="1"/>
  <c r="R2001" i="1"/>
  <c r="R2002" i="1"/>
  <c r="R2004" i="1"/>
  <c r="R2005" i="1"/>
  <c r="R2008" i="1"/>
  <c r="R2010" i="1"/>
  <c r="R2011" i="1"/>
  <c r="R2014" i="1"/>
  <c r="R2015" i="1"/>
  <c r="R2018" i="1"/>
  <c r="R2019" i="1"/>
  <c r="R2020" i="1"/>
  <c r="R2021" i="1"/>
  <c r="R2022" i="1"/>
  <c r="R2026" i="1"/>
  <c r="R2028" i="1"/>
  <c r="R2034" i="1"/>
  <c r="R2035" i="1"/>
  <c r="R2036" i="1"/>
  <c r="R2038" i="1"/>
  <c r="R2039" i="1"/>
  <c r="R2040" i="1"/>
  <c r="R2042" i="1"/>
  <c r="R2044" i="1"/>
  <c r="R2046" i="1"/>
  <c r="R2047" i="1"/>
  <c r="R2048" i="1"/>
  <c r="R2049" i="1"/>
  <c r="R2051" i="1"/>
  <c r="R2052" i="1"/>
  <c r="R2053" i="1"/>
  <c r="R2055" i="1"/>
  <c r="R2058" i="1"/>
  <c r="R2059" i="1"/>
  <c r="R2060" i="1"/>
  <c r="R2062" i="1"/>
  <c r="R2063" i="1"/>
  <c r="R2064" i="1"/>
  <c r="R2065" i="1"/>
  <c r="R2066" i="1"/>
  <c r="R2067" i="1"/>
  <c r="R2068" i="1"/>
  <c r="R2069" i="1"/>
  <c r="R2070" i="1"/>
  <c r="R2072" i="1"/>
  <c r="R2073" i="1"/>
  <c r="R2075" i="1"/>
  <c r="R2077" i="1"/>
  <c r="R2079" i="1"/>
  <c r="R2081" i="1"/>
  <c r="R2083" i="1"/>
  <c r="R2085" i="1"/>
  <c r="R2086" i="1"/>
  <c r="R2087" i="1"/>
  <c r="R2090" i="1"/>
  <c r="R2091" i="1"/>
  <c r="R2092" i="1"/>
  <c r="R2094" i="1"/>
  <c r="R2095" i="1"/>
  <c r="R2096" i="1"/>
  <c r="R2097" i="1"/>
  <c r="R2099" i="1"/>
  <c r="R2100" i="1"/>
  <c r="R2104" i="1"/>
  <c r="R2105" i="1"/>
  <c r="R2107" i="1"/>
  <c r="R2108" i="1"/>
  <c r="R2109" i="1"/>
  <c r="R2110" i="1"/>
  <c r="R2111" i="1"/>
  <c r="R2112" i="1"/>
  <c r="R2113" i="1"/>
  <c r="R2115" i="1"/>
  <c r="R2116" i="1"/>
  <c r="R2117" i="1"/>
  <c r="R2118" i="1"/>
  <c r="R2119" i="1"/>
  <c r="R2120" i="1"/>
  <c r="R2122" i="1"/>
  <c r="R2123" i="1"/>
  <c r="R2124" i="1"/>
  <c r="R2125" i="1"/>
  <c r="R2126" i="1"/>
  <c r="R2127" i="1"/>
  <c r="R2128" i="1"/>
  <c r="R2129" i="1"/>
  <c r="R2130" i="1"/>
  <c r="R2131" i="1"/>
  <c r="R2132" i="1"/>
  <c r="R2134" i="1"/>
  <c r="R2135" i="1"/>
  <c r="R2137" i="1"/>
  <c r="R2138" i="1"/>
  <c r="R2139" i="1"/>
  <c r="R2140" i="1"/>
  <c r="R2143" i="1"/>
  <c r="R2144" i="1"/>
  <c r="R2145" i="1"/>
  <c r="R2146" i="1"/>
  <c r="R2147" i="1"/>
  <c r="R2148" i="1"/>
  <c r="R2149" i="1"/>
  <c r="R2151" i="1"/>
  <c r="R2153" i="1"/>
  <c r="R2154" i="1"/>
  <c r="R2156" i="1"/>
  <c r="R2157" i="1"/>
  <c r="R2158" i="1"/>
  <c r="R2159" i="1"/>
  <c r="R2160" i="1"/>
  <c r="R2161" i="1"/>
  <c r="R2162" i="1"/>
  <c r="R2164" i="1"/>
  <c r="R2165" i="1"/>
  <c r="R2166" i="1"/>
  <c r="R2169" i="1"/>
  <c r="R2170" i="1"/>
  <c r="R2171" i="1"/>
  <c r="R2172" i="1"/>
  <c r="R2176" i="1"/>
  <c r="R2178" i="1"/>
  <c r="R2179" i="1"/>
  <c r="R2180" i="1"/>
  <c r="R2182" i="1"/>
  <c r="R2183" i="1"/>
  <c r="R2185" i="1"/>
  <c r="R2186" i="1"/>
  <c r="R2187" i="1"/>
  <c r="R2188" i="1"/>
  <c r="R2189" i="1"/>
  <c r="R2190" i="1"/>
  <c r="R2192" i="1"/>
  <c r="R2194" i="1"/>
  <c r="R2195" i="1"/>
  <c r="R2196" i="1"/>
  <c r="R2197" i="1"/>
  <c r="R2198" i="1"/>
  <c r="R2203" i="1"/>
  <c r="R2204" i="1"/>
  <c r="R2208" i="1"/>
  <c r="R2210" i="1"/>
  <c r="R2211" i="1"/>
  <c r="R2213" i="1"/>
  <c r="R2215" i="1"/>
  <c r="R2219" i="1"/>
  <c r="R2220" i="1"/>
  <c r="R2222" i="1"/>
  <c r="R2223" i="1"/>
  <c r="R2224" i="1"/>
  <c r="R2225" i="1"/>
  <c r="R2226" i="1"/>
  <c r="R2229" i="1"/>
  <c r="R2234" i="1"/>
  <c r="R2236" i="1"/>
  <c r="R2237" i="1"/>
  <c r="R2238" i="1"/>
  <c r="R2239" i="1"/>
  <c r="R2241" i="1"/>
  <c r="R2242" i="1"/>
  <c r="R2244" i="1"/>
  <c r="R2245" i="1"/>
  <c r="R2247" i="1"/>
  <c r="R2249" i="1"/>
  <c r="R2250" i="1"/>
  <c r="R2251" i="1"/>
  <c r="R2252" i="1"/>
  <c r="R2253" i="1"/>
  <c r="R2254" i="1"/>
  <c r="R2258" i="1"/>
  <c r="R2259" i="1"/>
  <c r="R2260" i="1"/>
  <c r="R2261" i="1"/>
  <c r="R2262" i="1"/>
  <c r="R2264" i="1"/>
  <c r="R2267" i="1"/>
  <c r="R2272" i="1"/>
  <c r="R2274" i="1"/>
  <c r="R2275" i="1"/>
  <c r="R2278" i="1"/>
  <c r="R2280" i="1"/>
  <c r="R2281" i="1"/>
  <c r="R2282" i="1"/>
  <c r="R2284" i="1"/>
  <c r="R2285" i="1"/>
  <c r="R2290" i="1"/>
  <c r="R2291" i="1"/>
  <c r="R2292" i="1"/>
  <c r="R2293" i="1"/>
  <c r="R2296" i="1"/>
  <c r="R2297" i="1"/>
  <c r="R2299" i="1"/>
  <c r="R2300" i="1"/>
  <c r="R2301" i="1"/>
  <c r="R2305" i="1"/>
  <c r="R2307" i="1"/>
  <c r="R2308" i="1"/>
  <c r="R2309" i="1"/>
  <c r="R2311" i="1"/>
  <c r="R2312" i="1"/>
  <c r="R2313" i="1"/>
  <c r="R2314" i="1"/>
  <c r="R2315" i="1"/>
  <c r="R2316" i="1"/>
  <c r="R2319" i="1"/>
  <c r="R2320" i="1"/>
  <c r="R2321" i="1"/>
  <c r="R2322" i="1"/>
  <c r="R2323" i="1"/>
  <c r="R2324" i="1"/>
  <c r="R2328" i="1"/>
  <c r="R2329" i="1"/>
  <c r="R2330" i="1"/>
  <c r="R2332" i="1"/>
  <c r="R2333" i="1"/>
  <c r="R2334" i="1"/>
  <c r="R2335" i="1"/>
  <c r="R2336" i="1"/>
  <c r="R2338" i="1"/>
  <c r="R2339" i="1"/>
  <c r="R2340" i="1"/>
  <c r="R2342" i="1"/>
  <c r="R2343" i="1"/>
  <c r="R2344" i="1"/>
  <c r="R2345" i="1"/>
  <c r="R2348" i="1"/>
  <c r="R2349" i="1"/>
  <c r="R2351" i="1"/>
  <c r="R2352" i="1"/>
  <c r="R2353" i="1"/>
  <c r="R2354" i="1"/>
  <c r="R2355" i="1"/>
  <c r="R2356" i="1"/>
  <c r="R2357" i="1"/>
  <c r="R2358" i="1"/>
  <c r="R2359" i="1"/>
  <c r="R2360" i="1"/>
  <c r="R2363" i="1"/>
  <c r="R2365" i="1"/>
  <c r="R2366" i="1"/>
  <c r="R2367" i="1"/>
  <c r="R2369" i="1"/>
  <c r="R2370" i="1"/>
  <c r="R2375" i="1"/>
  <c r="R2376" i="1"/>
  <c r="R2377" i="1"/>
  <c r="R2378" i="1"/>
  <c r="R2379" i="1"/>
  <c r="R2380" i="1"/>
  <c r="R2381" i="1"/>
  <c r="R2382" i="1"/>
  <c r="R2384" i="1"/>
  <c r="R2388" i="1"/>
  <c r="R2389" i="1"/>
  <c r="R2390" i="1"/>
  <c r="R2392" i="1"/>
  <c r="R2394" i="1"/>
  <c r="R2395" i="1"/>
  <c r="R2396" i="1"/>
  <c r="R2397" i="1"/>
  <c r="R2398" i="1"/>
  <c r="R2400" i="1"/>
  <c r="R2402" i="1"/>
  <c r="R2403" i="1"/>
  <c r="R2404" i="1"/>
  <c r="R2406" i="1"/>
  <c r="R2407" i="1"/>
  <c r="R2408" i="1"/>
  <c r="R2409" i="1"/>
  <c r="R2410" i="1"/>
  <c r="R2412" i="1"/>
  <c r="R2413" i="1"/>
  <c r="R2414" i="1"/>
  <c r="R2415" i="1"/>
  <c r="R2416" i="1"/>
  <c r="R2417" i="1"/>
  <c r="R2420" i="1"/>
  <c r="R2421" i="1"/>
  <c r="R2423" i="1"/>
  <c r="R2426" i="1"/>
  <c r="R2427" i="1"/>
  <c r="R2428" i="1"/>
  <c r="R2429" i="1"/>
  <c r="R2430" i="1"/>
  <c r="R2431" i="1"/>
  <c r="R2432" i="1"/>
  <c r="R2434" i="1"/>
  <c r="R2435" i="1"/>
  <c r="R2436" i="1"/>
  <c r="R2438" i="1"/>
  <c r="R2441" i="1"/>
  <c r="R2442" i="1"/>
  <c r="R2443" i="1"/>
  <c r="R2444" i="1"/>
  <c r="R2446" i="1"/>
  <c r="R2447" i="1"/>
  <c r="R2448" i="1"/>
  <c r="R2449" i="1"/>
  <c r="R2450" i="1"/>
  <c r="R2452" i="1"/>
  <c r="R2453" i="1"/>
  <c r="R2454" i="1"/>
  <c r="R2455" i="1"/>
  <c r="R2457" i="1"/>
  <c r="R2458" i="1"/>
  <c r="R2459" i="1"/>
  <c r="R2461" i="1"/>
  <c r="R2462" i="1"/>
  <c r="R2463" i="1"/>
  <c r="R2465" i="1"/>
  <c r="R2466" i="1"/>
  <c r="R2468" i="1"/>
  <c r="R2469" i="1"/>
  <c r="R2470" i="1"/>
  <c r="R2471" i="1"/>
  <c r="R2473" i="1"/>
  <c r="R2475" i="1"/>
  <c r="R2476" i="1"/>
  <c r="R2483" i="1"/>
  <c r="R2484" i="1"/>
  <c r="R2485" i="1"/>
  <c r="R2486" i="1"/>
  <c r="R2490" i="1"/>
  <c r="R2491" i="1"/>
  <c r="R2494" i="1"/>
  <c r="R2495" i="1"/>
  <c r="R2496" i="1"/>
  <c r="R2497" i="1"/>
  <c r="R2499" i="1"/>
  <c r="R2500" i="1"/>
  <c r="R2501" i="1"/>
  <c r="R2504" i="1"/>
  <c r="R2505" i="1"/>
  <c r="R2506" i="1"/>
  <c r="R2507" i="1"/>
  <c r="R2508" i="1"/>
  <c r="R2511" i="1"/>
  <c r="R2513" i="1"/>
  <c r="R2516" i="1"/>
  <c r="R2517" i="1"/>
  <c r="R2520" i="1"/>
  <c r="R2521" i="1"/>
  <c r="R2522" i="1"/>
  <c r="R2524" i="1"/>
  <c r="R2525" i="1"/>
  <c r="R2526" i="1"/>
  <c r="R2527" i="1"/>
  <c r="R2528" i="1"/>
  <c r="R2529" i="1"/>
  <c r="R2530" i="1"/>
  <c r="R2531" i="1"/>
  <c r="R2532" i="1"/>
  <c r="R2533" i="1"/>
  <c r="R2535" i="1"/>
  <c r="R2536" i="1"/>
  <c r="R2542" i="1"/>
  <c r="R2544" i="1"/>
  <c r="R2545" i="1"/>
  <c r="R2547" i="1"/>
  <c r="R2551" i="1"/>
  <c r="R2553" i="1"/>
  <c r="R2557" i="1"/>
  <c r="R2558" i="1"/>
  <c r="R2559" i="1"/>
  <c r="R2560" i="1"/>
  <c r="R2561" i="1"/>
  <c r="R2563" i="1"/>
  <c r="R2564" i="1"/>
  <c r="R2565" i="1"/>
  <c r="R2566" i="1"/>
  <c r="R2567" i="1"/>
  <c r="R2569" i="1"/>
  <c r="R2570" i="1"/>
  <c r="R2573" i="1"/>
  <c r="R2574" i="1"/>
  <c r="R2575" i="1"/>
  <c r="R2578" i="1"/>
  <c r="R2581" i="1"/>
  <c r="R2582" i="1"/>
  <c r="R2584" i="1"/>
  <c r="R2586" i="1"/>
  <c r="R2587" i="1"/>
  <c r="R2590" i="1"/>
  <c r="R2591" i="1"/>
  <c r="R2593" i="1"/>
  <c r="R2596" i="1"/>
  <c r="R2597" i="1"/>
  <c r="R2598" i="1"/>
  <c r="R2599" i="1"/>
  <c r="R2600" i="1"/>
  <c r="R2601" i="1"/>
  <c r="R2602" i="1"/>
  <c r="R2603" i="1"/>
  <c r="R2606" i="1"/>
  <c r="R2607" i="1"/>
  <c r="R2608" i="1"/>
  <c r="R2609" i="1"/>
  <c r="R2610" i="1"/>
  <c r="R2611" i="1"/>
  <c r="R2612" i="1"/>
  <c r="R2613" i="1"/>
  <c r="R2616" i="1"/>
  <c r="R2617" i="1"/>
  <c r="R2622" i="1"/>
  <c r="R2623" i="1"/>
  <c r="R2624" i="1"/>
  <c r="R2626" i="1"/>
  <c r="R2627" i="1"/>
  <c r="R2628" i="1"/>
  <c r="R2629" i="1"/>
  <c r="R2631" i="1"/>
  <c r="R2632" i="1"/>
  <c r="R2633" i="1"/>
  <c r="R2634" i="1"/>
  <c r="R2637" i="1"/>
  <c r="R2638" i="1"/>
  <c r="R2640" i="1"/>
  <c r="R2642" i="1"/>
  <c r="R2643" i="1"/>
  <c r="R2650" i="1"/>
  <c r="R2651" i="1"/>
  <c r="R2655" i="1"/>
  <c r="R2656" i="1"/>
  <c r="R2658" i="1"/>
  <c r="R2659" i="1"/>
  <c r="R2661" i="1"/>
  <c r="R2662" i="1"/>
  <c r="R2664" i="1"/>
  <c r="R2665" i="1"/>
  <c r="R2666" i="1"/>
  <c r="R2667" i="1"/>
  <c r="R2668" i="1"/>
  <c r="R2673" i="1"/>
  <c r="R2674" i="1"/>
  <c r="R2676" i="1"/>
  <c r="R2678" i="1"/>
  <c r="R2679" i="1"/>
  <c r="R2680" i="1"/>
  <c r="R2681" i="1"/>
  <c r="R2686" i="1"/>
  <c r="R2687" i="1"/>
  <c r="R2689" i="1"/>
  <c r="R2692" i="1"/>
  <c r="R2693" i="1"/>
  <c r="R2696" i="1"/>
  <c r="R2697" i="1"/>
  <c r="R2698" i="1"/>
  <c r="R2699" i="1"/>
  <c r="R2700" i="1"/>
  <c r="R2701" i="1"/>
  <c r="R2703" i="1"/>
  <c r="R2705" i="1"/>
  <c r="R2706" i="1"/>
  <c r="R2707" i="1"/>
  <c r="R2708" i="1"/>
  <c r="R2710" i="1"/>
  <c r="R2711" i="1"/>
  <c r="R2713" i="1"/>
  <c r="R2716" i="1"/>
  <c r="R2717" i="1"/>
  <c r="R2720" i="1"/>
  <c r="R2721" i="1"/>
  <c r="R2725" i="1"/>
  <c r="R2726" i="1"/>
  <c r="R2727" i="1"/>
  <c r="R2728" i="1"/>
  <c r="R2729" i="1"/>
  <c r="R2731" i="1"/>
  <c r="R2732" i="1"/>
  <c r="R2736" i="1"/>
  <c r="R2737" i="1"/>
  <c r="R2738" i="1"/>
  <c r="R2739" i="1"/>
  <c r="R2741" i="1"/>
  <c r="R2742" i="1"/>
  <c r="R2743" i="1"/>
  <c r="R2745" i="1"/>
  <c r="R2747" i="1"/>
  <c r="R2748" i="1"/>
  <c r="R2750" i="1"/>
  <c r="R2751" i="1"/>
  <c r="R2753" i="1"/>
  <c r="R2755" i="1"/>
  <c r="R2756" i="1"/>
  <c r="R2757" i="1"/>
  <c r="R2758" i="1"/>
  <c r="R2759" i="1"/>
  <c r="R2760" i="1"/>
  <c r="R2761" i="1"/>
  <c r="R2762" i="1"/>
  <c r="R2763" i="1"/>
  <c r="R2764" i="1"/>
  <c r="R2765" i="1"/>
  <c r="R2770" i="1"/>
  <c r="R2771" i="1"/>
  <c r="R2774" i="1"/>
  <c r="R2776" i="1"/>
  <c r="R2777" i="1"/>
  <c r="R2778" i="1"/>
  <c r="R2779" i="1"/>
  <c r="R2780" i="1"/>
  <c r="R2781" i="1"/>
  <c r="R2783" i="1"/>
  <c r="R2784" i="1"/>
  <c r="R2786" i="1"/>
  <c r="R2788" i="1"/>
  <c r="R2790" i="1"/>
  <c r="R2791" i="1"/>
  <c r="R2792" i="1"/>
  <c r="R2793" i="1"/>
  <c r="R2794" i="1"/>
  <c r="R2795" i="1"/>
  <c r="R2798" i="1"/>
  <c r="R2799" i="1"/>
  <c r="R2800" i="1"/>
  <c r="R2801" i="1"/>
  <c r="R2802" i="1"/>
  <c r="R2805" i="1"/>
  <c r="R2806" i="1"/>
  <c r="R2807" i="1"/>
  <c r="R2808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6" i="1"/>
  <c r="R2830" i="1"/>
  <c r="R2831" i="1"/>
  <c r="R2832" i="1"/>
  <c r="R2833" i="1"/>
  <c r="R2834" i="1"/>
  <c r="R2835" i="1"/>
  <c r="R2836" i="1"/>
  <c r="R2837" i="1"/>
  <c r="R2839" i="1"/>
  <c r="R2840" i="1"/>
  <c r="R2841" i="1"/>
  <c r="R2842" i="1"/>
  <c r="R2843" i="1"/>
  <c r="R2844" i="1"/>
  <c r="R2847" i="1"/>
  <c r="R2848" i="1"/>
  <c r="R2849" i="1"/>
  <c r="R2850" i="1"/>
  <c r="R2851" i="1"/>
  <c r="R2852" i="1"/>
  <c r="R2853" i="1"/>
  <c r="R2855" i="1"/>
  <c r="R2856" i="1"/>
  <c r="R2857" i="1"/>
  <c r="R2859" i="1"/>
  <c r="R2862" i="1"/>
  <c r="R2863" i="1"/>
  <c r="R2864" i="1"/>
  <c r="R2865" i="1"/>
  <c r="R2866" i="1"/>
  <c r="R2867" i="1"/>
  <c r="R2868" i="1"/>
  <c r="R2870" i="1"/>
  <c r="R2871" i="1"/>
  <c r="R2872" i="1"/>
  <c r="R2874" i="1"/>
  <c r="R2875" i="1"/>
  <c r="R2877" i="1"/>
  <c r="R2880" i="1"/>
  <c r="R2881" i="1"/>
  <c r="R2884" i="1"/>
  <c r="R2887" i="1"/>
  <c r="R2888" i="1"/>
  <c r="R2889" i="1"/>
  <c r="R2890" i="1"/>
  <c r="R2891" i="1"/>
  <c r="R2894" i="1"/>
  <c r="R2895" i="1"/>
  <c r="R2896" i="1"/>
  <c r="R2898" i="1"/>
  <c r="R2899" i="1"/>
  <c r="R2903" i="1"/>
  <c r="R2904" i="1"/>
  <c r="R2905" i="1"/>
  <c r="R2906" i="1"/>
  <c r="R2907" i="1"/>
  <c r="R2909" i="1"/>
  <c r="R2910" i="1"/>
  <c r="R2912" i="1"/>
  <c r="R2913" i="1"/>
  <c r="R2917" i="1"/>
  <c r="R2918" i="1"/>
  <c r="R2919" i="1"/>
  <c r="R2920" i="1"/>
  <c r="R2922" i="1"/>
  <c r="R2924" i="1"/>
  <c r="R2925" i="1"/>
  <c r="R2926" i="1"/>
  <c r="R2927" i="1"/>
  <c r="R2928" i="1"/>
  <c r="R2929" i="1"/>
  <c r="R2931" i="1"/>
  <c r="R2932" i="1"/>
  <c r="R2933" i="1"/>
  <c r="R2935" i="1"/>
  <c r="R2936" i="1"/>
  <c r="R2937" i="1"/>
  <c r="R2941" i="1"/>
  <c r="R2942" i="1"/>
  <c r="R2943" i="1"/>
  <c r="R2944" i="1"/>
  <c r="R2945" i="1"/>
  <c r="R2947" i="1"/>
  <c r="R2948" i="1"/>
  <c r="R2951" i="1"/>
  <c r="R2952" i="1"/>
  <c r="R2953" i="1"/>
  <c r="R2956" i="1"/>
  <c r="R2957" i="1"/>
  <c r="R2958" i="1"/>
  <c r="R2959" i="1"/>
  <c r="R2960" i="1"/>
  <c r="R2961" i="1"/>
  <c r="R2962" i="1"/>
  <c r="R2963" i="1"/>
  <c r="R2965" i="1"/>
  <c r="R2967" i="1"/>
  <c r="R2968" i="1"/>
  <c r="R2971" i="1"/>
  <c r="R2973" i="1"/>
  <c r="R2974" i="1"/>
  <c r="R2975" i="1"/>
  <c r="R2976" i="1"/>
  <c r="R2977" i="1"/>
  <c r="R2979" i="1"/>
  <c r="R2980" i="1"/>
  <c r="R2981" i="1"/>
  <c r="R2982" i="1"/>
  <c r="R2985" i="1"/>
  <c r="R2986" i="1"/>
  <c r="R2987" i="1"/>
  <c r="R2989" i="1"/>
  <c r="R2990" i="1"/>
  <c r="R2991" i="1"/>
  <c r="R2994" i="1"/>
  <c r="R2995" i="1"/>
  <c r="R2996" i="1"/>
  <c r="R2997" i="1"/>
  <c r="R2999" i="1"/>
  <c r="R3000" i="1"/>
  <c r="R3002" i="1"/>
  <c r="R3003" i="1"/>
  <c r="R3004" i="1"/>
  <c r="R3006" i="1"/>
  <c r="R3007" i="1"/>
  <c r="R3010" i="1"/>
  <c r="R3012" i="1"/>
  <c r="R3014" i="1"/>
  <c r="R3015" i="1"/>
  <c r="R3016" i="1"/>
  <c r="R3017" i="1"/>
  <c r="R3018" i="1"/>
  <c r="R3020" i="1"/>
  <c r="R3021" i="1"/>
  <c r="R3022" i="1"/>
  <c r="R3023" i="1"/>
  <c r="R3024" i="1"/>
  <c r="R3025" i="1"/>
  <c r="R3027" i="1"/>
  <c r="R3028" i="1"/>
  <c r="R3029" i="1"/>
  <c r="R3030" i="1"/>
  <c r="R3032" i="1"/>
  <c r="R3034" i="1"/>
  <c r="R3035" i="1"/>
  <c r="R3037" i="1"/>
  <c r="R3038" i="1"/>
  <c r="R3039" i="1"/>
  <c r="R3040" i="1"/>
  <c r="R3041" i="1"/>
  <c r="R3042" i="1"/>
  <c r="R3043" i="1"/>
  <c r="R3044" i="1"/>
  <c r="R3051" i="1"/>
  <c r="R3052" i="1"/>
  <c r="R3053" i="1"/>
  <c r="R3054" i="1"/>
  <c r="R3055" i="1"/>
  <c r="R3058" i="1"/>
  <c r="R3059" i="1"/>
  <c r="R3061" i="1"/>
  <c r="R3062" i="1"/>
  <c r="R3063" i="1"/>
  <c r="R3064" i="1"/>
  <c r="R3065" i="1"/>
  <c r="R3066" i="1"/>
  <c r="R3068" i="1"/>
  <c r="R3069" i="1"/>
  <c r="R3070" i="1"/>
  <c r="R3073" i="1"/>
  <c r="R3074" i="1"/>
  <c r="R3075" i="1"/>
  <c r="R3076" i="1"/>
  <c r="R3078" i="1"/>
  <c r="R3079" i="1"/>
  <c r="R3081" i="1"/>
  <c r="R3082" i="1"/>
  <c r="R3083" i="1"/>
  <c r="R3084" i="1"/>
  <c r="R3086" i="1"/>
  <c r="R3088" i="1"/>
  <c r="R3089" i="1"/>
  <c r="R3090" i="1"/>
  <c r="R3091" i="1"/>
  <c r="R3092" i="1"/>
  <c r="R3093" i="1"/>
  <c r="R3094" i="1"/>
  <c r="R3095" i="1"/>
  <c r="R3096" i="1"/>
  <c r="R3097" i="1"/>
  <c r="R3098" i="1"/>
  <c r="R3101" i="1"/>
  <c r="R3102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8" i="1"/>
  <c r="R3119" i="1"/>
  <c r="R3120" i="1"/>
  <c r="R3121" i="1"/>
  <c r="R3122" i="1"/>
  <c r="R3123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9" i="1"/>
  <c r="R3140" i="1"/>
  <c r="R3141" i="1"/>
  <c r="R3142" i="1"/>
  <c r="R3143" i="1"/>
  <c r="R3145" i="1"/>
  <c r="R3149" i="1"/>
  <c r="R3153" i="1"/>
  <c r="R3158" i="1"/>
  <c r="R3159" i="1"/>
  <c r="R3160" i="1"/>
  <c r="R3161" i="1"/>
  <c r="R3162" i="1"/>
  <c r="R3163" i="1"/>
  <c r="R3164" i="1"/>
  <c r="R3165" i="1"/>
  <c r="R3166" i="1"/>
  <c r="R3168" i="1"/>
  <c r="R3169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5" i="1"/>
  <c r="R3206" i="1"/>
  <c r="R3207" i="1"/>
  <c r="R3208" i="1"/>
  <c r="R3209" i="1"/>
  <c r="R3210" i="1"/>
  <c r="R3212" i="1"/>
  <c r="R3213" i="1"/>
  <c r="R3214" i="1"/>
  <c r="R3215" i="1"/>
  <c r="R3216" i="1"/>
  <c r="R3220" i="1"/>
  <c r="R3222" i="1"/>
  <c r="R3223" i="1"/>
  <c r="R3224" i="1"/>
  <c r="R3225" i="1"/>
  <c r="R3226" i="1"/>
  <c r="R3227" i="1"/>
  <c r="R3228" i="1"/>
  <c r="R3229" i="1"/>
  <c r="R3232" i="1"/>
  <c r="R3234" i="1"/>
  <c r="R3235" i="1"/>
  <c r="R3236" i="1"/>
  <c r="R3237" i="1"/>
  <c r="R3239" i="1"/>
  <c r="R3242" i="1"/>
  <c r="R3244" i="1"/>
  <c r="R3245" i="1"/>
  <c r="R3246" i="1"/>
  <c r="R3248" i="1"/>
  <c r="R3249" i="1"/>
  <c r="R3250" i="1"/>
  <c r="R3251" i="1"/>
  <c r="R3252" i="1"/>
  <c r="R3253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5" i="1"/>
  <c r="R3296" i="1"/>
  <c r="R3297" i="1"/>
  <c r="R3299" i="1"/>
  <c r="R3300" i="1"/>
  <c r="R3301" i="1"/>
  <c r="R3302" i="1"/>
  <c r="R3304" i="1"/>
  <c r="R3305" i="1"/>
  <c r="R3307" i="1"/>
  <c r="R3308" i="1"/>
  <c r="R3309" i="1"/>
  <c r="R3310" i="1"/>
  <c r="R3312" i="1"/>
  <c r="R3313" i="1"/>
  <c r="R3314" i="1"/>
  <c r="R3315" i="1"/>
  <c r="R3318" i="1"/>
  <c r="R3319" i="1"/>
  <c r="R3322" i="1"/>
  <c r="R3323" i="1"/>
  <c r="R3325" i="1"/>
  <c r="R3326" i="1"/>
  <c r="R3327" i="1"/>
  <c r="R3328" i="1"/>
  <c r="R3329" i="1"/>
  <c r="R3330" i="1"/>
  <c r="R3331" i="1"/>
  <c r="R3333" i="1"/>
  <c r="R3334" i="1"/>
  <c r="R3335" i="1"/>
  <c r="R3336" i="1"/>
  <c r="R3337" i="1"/>
  <c r="R3338" i="1"/>
  <c r="R3339" i="1"/>
  <c r="R3340" i="1"/>
  <c r="R3341" i="1"/>
  <c r="R3343" i="1"/>
  <c r="R3345" i="1"/>
  <c r="R3346" i="1"/>
  <c r="R3347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4" i="1"/>
  <c r="R3365" i="1"/>
  <c r="R3367" i="1"/>
  <c r="R3368" i="1"/>
  <c r="R3369" i="1"/>
  <c r="R3370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6" i="1"/>
  <c r="R3387" i="1"/>
  <c r="R3388" i="1"/>
  <c r="R3391" i="1"/>
  <c r="R3392" i="1"/>
  <c r="R3393" i="1"/>
  <c r="R3395" i="1"/>
  <c r="R3396" i="1"/>
  <c r="R3397" i="1"/>
  <c r="R3399" i="1"/>
  <c r="R3400" i="1"/>
  <c r="R3401" i="1"/>
  <c r="R3402" i="1"/>
  <c r="R3403" i="1"/>
  <c r="R3404" i="1"/>
  <c r="R3405" i="1"/>
  <c r="R3407" i="1"/>
  <c r="R3409" i="1"/>
  <c r="R3410" i="1"/>
  <c r="R3411" i="1"/>
  <c r="R3413" i="1"/>
  <c r="R3414" i="1"/>
  <c r="R3415" i="1"/>
  <c r="R3417" i="1"/>
  <c r="R3418" i="1"/>
  <c r="R3419" i="1"/>
  <c r="R3420" i="1"/>
  <c r="R3422" i="1"/>
  <c r="R3424" i="1"/>
  <c r="R3425" i="1"/>
  <c r="R3426" i="1"/>
  <c r="R3428" i="1"/>
  <c r="R3431" i="1"/>
  <c r="R3432" i="1"/>
  <c r="R3433" i="1"/>
  <c r="R3435" i="1"/>
  <c r="R3436" i="1"/>
  <c r="R3437" i="1"/>
  <c r="R3438" i="1"/>
  <c r="R3439" i="1"/>
  <c r="R3442" i="1"/>
  <c r="R3443" i="1"/>
  <c r="R3444" i="1"/>
  <c r="R3446" i="1"/>
  <c r="R3449" i="1"/>
  <c r="R3450" i="1"/>
  <c r="R3451" i="1"/>
  <c r="R3455" i="1"/>
  <c r="R3458" i="1"/>
  <c r="R3459" i="1"/>
  <c r="R3460" i="1"/>
  <c r="R3461" i="1"/>
  <c r="R3462" i="1"/>
  <c r="R3463" i="1"/>
  <c r="R3465" i="1"/>
  <c r="R3467" i="1"/>
  <c r="R3468" i="1"/>
  <c r="R3469" i="1"/>
  <c r="R3470" i="1"/>
  <c r="R3472" i="1"/>
  <c r="R3473" i="1"/>
  <c r="R3474" i="1"/>
  <c r="R3475" i="1"/>
  <c r="R3476" i="1"/>
  <c r="R3477" i="1"/>
  <c r="R3479" i="1"/>
  <c r="R3480" i="1"/>
  <c r="R3481" i="1"/>
  <c r="R3482" i="1"/>
  <c r="R3483" i="1"/>
  <c r="R3484" i="1"/>
  <c r="R3485" i="1"/>
  <c r="R3487" i="1"/>
  <c r="R3488" i="1"/>
  <c r="R3489" i="1"/>
  <c r="R3491" i="1"/>
  <c r="R3492" i="1"/>
  <c r="R3493" i="1"/>
  <c r="R3494" i="1"/>
  <c r="R3495" i="1"/>
  <c r="R3497" i="1"/>
  <c r="R3498" i="1"/>
  <c r="R3499" i="1"/>
  <c r="R3500" i="1"/>
  <c r="R3502" i="1"/>
  <c r="R3504" i="1"/>
  <c r="R3505" i="1"/>
  <c r="R3506" i="1"/>
  <c r="R3507" i="1"/>
  <c r="R3508" i="1"/>
  <c r="R3509" i="1"/>
  <c r="R3511" i="1"/>
  <c r="R3512" i="1"/>
  <c r="R3513" i="1"/>
  <c r="R3514" i="1"/>
  <c r="R3515" i="1"/>
  <c r="R3516" i="1"/>
  <c r="R3517" i="1"/>
  <c r="R3518" i="1"/>
  <c r="R3519" i="1"/>
  <c r="R3520" i="1"/>
  <c r="R3522" i="1"/>
  <c r="R3523" i="1"/>
  <c r="R3524" i="1"/>
  <c r="R3525" i="1"/>
  <c r="R3526" i="1"/>
  <c r="R3527" i="1"/>
  <c r="R3528" i="1"/>
  <c r="R3529" i="1"/>
  <c r="R3530" i="1"/>
  <c r="R3533" i="1"/>
  <c r="R3534" i="1"/>
  <c r="R3536" i="1"/>
  <c r="R3537" i="1"/>
  <c r="R3538" i="1"/>
  <c r="R3539" i="1"/>
  <c r="R3540" i="1"/>
  <c r="R3543" i="1"/>
  <c r="R3546" i="1"/>
  <c r="R3547" i="1"/>
  <c r="R3548" i="1"/>
  <c r="R3552" i="1"/>
  <c r="R3553" i="1"/>
  <c r="R3554" i="1"/>
  <c r="R3555" i="1"/>
  <c r="R3556" i="1"/>
  <c r="R3557" i="1"/>
  <c r="R3558" i="1"/>
  <c r="R3559" i="1"/>
  <c r="R3562" i="1"/>
  <c r="R3563" i="1"/>
  <c r="R3564" i="1"/>
  <c r="R3565" i="1"/>
  <c r="R3566" i="1"/>
  <c r="R3567" i="1"/>
  <c r="R3568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5" i="1"/>
  <c r="R3586" i="1"/>
  <c r="R3589" i="1"/>
  <c r="R3590" i="1"/>
  <c r="R3595" i="1"/>
  <c r="R3596" i="1"/>
  <c r="R3597" i="1"/>
  <c r="R3598" i="1"/>
  <c r="R3599" i="1"/>
  <c r="R3601" i="1"/>
  <c r="R3602" i="1"/>
  <c r="R3603" i="1"/>
  <c r="R3605" i="1"/>
  <c r="R3606" i="1"/>
  <c r="R3608" i="1"/>
  <c r="R3609" i="1"/>
  <c r="R3610" i="1"/>
  <c r="R3612" i="1"/>
  <c r="R3613" i="1"/>
  <c r="R3616" i="1"/>
  <c r="R3617" i="1"/>
  <c r="R3618" i="1"/>
  <c r="R3619" i="1"/>
  <c r="R3621" i="1"/>
  <c r="R3622" i="1"/>
  <c r="R3623" i="1"/>
  <c r="R3624" i="1"/>
  <c r="R3626" i="1"/>
  <c r="R3628" i="1"/>
  <c r="R3629" i="1"/>
  <c r="R3630" i="1"/>
  <c r="R3631" i="1"/>
  <c r="R3632" i="1"/>
  <c r="R3633" i="1"/>
  <c r="R3634" i="1"/>
  <c r="R3635" i="1"/>
  <c r="R3636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2" i="1"/>
  <c r="R3654" i="1"/>
  <c r="R3655" i="1"/>
  <c r="R3656" i="1"/>
  <c r="R3657" i="1"/>
  <c r="R3658" i="1"/>
  <c r="R3659" i="1"/>
  <c r="R3660" i="1"/>
  <c r="R3661" i="1"/>
  <c r="R3663" i="1"/>
  <c r="R3664" i="1"/>
  <c r="R3666" i="1"/>
  <c r="R3667" i="1"/>
  <c r="R3668" i="1"/>
  <c r="R3671" i="1"/>
  <c r="R3672" i="1"/>
  <c r="R3673" i="1"/>
  <c r="R3674" i="1"/>
  <c r="R3675" i="1"/>
  <c r="R3676" i="1"/>
  <c r="R3679" i="1"/>
  <c r="R3680" i="1"/>
  <c r="R3681" i="1"/>
  <c r="R3682" i="1"/>
  <c r="R3683" i="1"/>
  <c r="R3684" i="1"/>
  <c r="R3685" i="1"/>
  <c r="R3686" i="1"/>
  <c r="R3687" i="1"/>
  <c r="R3688" i="1"/>
  <c r="R3689" i="1"/>
  <c r="R3692" i="1"/>
  <c r="R3693" i="1"/>
  <c r="R3695" i="1"/>
  <c r="R3696" i="1"/>
  <c r="R3697" i="1"/>
  <c r="R3698" i="1"/>
  <c r="R3699" i="1"/>
  <c r="R3700" i="1"/>
  <c r="R3701" i="1"/>
  <c r="R3702" i="1"/>
  <c r="R3703" i="1"/>
  <c r="R3704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9" i="1"/>
  <c r="R3760" i="1"/>
  <c r="R3761" i="1"/>
  <c r="R3762" i="1"/>
  <c r="R3763" i="1"/>
  <c r="R3764" i="1"/>
  <c r="R3765" i="1"/>
  <c r="R3766" i="1"/>
  <c r="R3767" i="1"/>
  <c r="R3768" i="1"/>
  <c r="R3769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90" i="1"/>
  <c r="R3791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7" i="1"/>
  <c r="R3809" i="1"/>
  <c r="R3810" i="1"/>
  <c r="R3811" i="1"/>
  <c r="R3812" i="1"/>
  <c r="R3813" i="1"/>
  <c r="R3814" i="1"/>
  <c r="R3815" i="1"/>
  <c r="R3816" i="1"/>
  <c r="R3817" i="1"/>
  <c r="R3818" i="1"/>
  <c r="R3823" i="1"/>
  <c r="R3824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80" i="1"/>
  <c r="R3881" i="1"/>
  <c r="R3882" i="1"/>
  <c r="R3888" i="1"/>
  <c r="R3889" i="1"/>
  <c r="R3890" i="1"/>
  <c r="R3891" i="1"/>
  <c r="R3893" i="1"/>
  <c r="R3895" i="1"/>
  <c r="R3896" i="1"/>
  <c r="R3897" i="1"/>
  <c r="R3898" i="1"/>
  <c r="R3899" i="1"/>
  <c r="R3900" i="1"/>
  <c r="R3901" i="1"/>
  <c r="R3903" i="1"/>
  <c r="R3905" i="1"/>
  <c r="R3906" i="1"/>
  <c r="R3907" i="1"/>
  <c r="R3908" i="1"/>
  <c r="R3909" i="1"/>
  <c r="R3910" i="1"/>
  <c r="R3911" i="1"/>
  <c r="R3912" i="1"/>
  <c r="R3913" i="1"/>
  <c r="R3914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30" i="1"/>
  <c r="R3931" i="1"/>
  <c r="R3932" i="1"/>
  <c r="R3933" i="1"/>
  <c r="R3934" i="1"/>
  <c r="R3936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3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8" i="1"/>
  <c r="R3999" i="1"/>
  <c r="R4000" i="1"/>
  <c r="R4005" i="1"/>
  <c r="R4007" i="1"/>
  <c r="R4008" i="1"/>
  <c r="R4009" i="1"/>
  <c r="R4010" i="1"/>
  <c r="R4011" i="1"/>
  <c r="R4012" i="1"/>
  <c r="R4013" i="1"/>
  <c r="R4014" i="1"/>
  <c r="R4015" i="1"/>
  <c r="R4016" i="1"/>
  <c r="R4017" i="1"/>
  <c r="R4019" i="1"/>
  <c r="R4020" i="1"/>
  <c r="R4021" i="1"/>
  <c r="R4022" i="1"/>
  <c r="R4023" i="1"/>
  <c r="R4024" i="1"/>
  <c r="R4025" i="1"/>
  <c r="R4026" i="1"/>
  <c r="R4027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5" i="1"/>
  <c r="R4047" i="1"/>
  <c r="R4048" i="1"/>
  <c r="R4049" i="1"/>
  <c r="R4050" i="1"/>
  <c r="R4051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3" i="1"/>
  <c r="R4074" i="1"/>
  <c r="R4075" i="1"/>
  <c r="R4076" i="1"/>
  <c r="R4080" i="1"/>
  <c r="R4081" i="1"/>
  <c r="R4084" i="1"/>
  <c r="R4085" i="1"/>
  <c r="R4087" i="1"/>
  <c r="R4088" i="1"/>
  <c r="R4089" i="1"/>
  <c r="R4090" i="1"/>
  <c r="R4091" i="1"/>
  <c r="R4092" i="1"/>
  <c r="R4093" i="1"/>
  <c r="R4096" i="1"/>
  <c r="R4097" i="1"/>
  <c r="R4098" i="1"/>
  <c r="R4099" i="1"/>
  <c r="R4100" i="1"/>
  <c r="R4102" i="1"/>
  <c r="R4104" i="1"/>
  <c r="R4106" i="1"/>
  <c r="R4107" i="1"/>
  <c r="R4109" i="1"/>
  <c r="R4110" i="1"/>
  <c r="R4111" i="1"/>
  <c r="R4112" i="1"/>
  <c r="R4113" i="1"/>
  <c r="R4114" i="1"/>
  <c r="R411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2" i="1"/>
</calcChain>
</file>

<file path=xl/sharedStrings.xml><?xml version="1.0" encoding="utf-8"?>
<sst xmlns="http://schemas.openxmlformats.org/spreadsheetml/2006/main" count="33000" uniqueCount="8392">
  <si>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</si>
  <si>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</si>
  <si>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</si>
  <si>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</si>
  <si>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</si>
  <si>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</si>
  <si>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</si>
  <si>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</si>
  <si>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</si>
  <si>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</si>
  <si>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</si>
  <si>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</si>
  <si>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</si>
  <si>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</si>
  <si>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</si>
  <si>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</si>
  <si>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</si>
  <si>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</si>
  <si>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</si>
  <si>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</si>
  <si>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</si>
  <si>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</si>
  <si>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</si>
  <si>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</si>
  <si>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</si>
  <si>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</si>
  <si>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</si>
  <si>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</si>
  <si>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</si>
  <si>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</si>
  <si>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</si>
  <si>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</si>
  <si>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</si>
  <si>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</si>
  <si>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</si>
  <si>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</si>
  <si>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</si>
  <si>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</si>
  <si>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</si>
  <si>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</si>
  <si>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</si>
  <si>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</si>
  <si>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</si>
  <si>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</si>
  <si>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</si>
  <si>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</si>
  <si>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</si>
  <si>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</si>
  <si>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</si>
  <si>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</si>
  <si>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</si>
  <si>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</si>
  <si>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</si>
  <si>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</si>
  <si>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</si>
  <si>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</si>
  <si>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</si>
  <si>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</si>
  <si>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</si>
  <si>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</si>
  <si>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</si>
  <si>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</si>
  <si>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</si>
  <si>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</si>
  <si>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</si>
  <si>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</si>
  <si>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</si>
  <si>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</si>
  <si>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</si>
  <si>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</si>
  <si>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</si>
  <si>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</si>
  <si>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</si>
  <si>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</si>
  <si>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</si>
  <si>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</si>
  <si>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</si>
  <si>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</si>
  <si>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</si>
  <si>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</si>
  <si>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</si>
  <si>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</si>
  <si>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</si>
  <si>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</si>
  <si>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</si>
  <si>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</si>
  <si>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</si>
  <si>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</si>
  <si>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</si>
  <si>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</si>
  <si>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</si>
  <si>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</si>
  <si>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</si>
  <si>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</si>
  <si>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</si>
  <si>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</si>
  <si>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</si>
  <si>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</si>
  <si>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</si>
  <si>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</si>
  <si>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</si>
  <si>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</si>
  <si>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</si>
  <si>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</si>
  <si>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</si>
  <si>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</si>
  <si>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</si>
  <si>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</si>
  <si>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</si>
  <si>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</si>
  <si>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</si>
  <si>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</si>
  <si>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</si>
  <si>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</si>
  <si>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</si>
  <si>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</si>
  <si>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</si>
  <si>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</si>
  <si>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</si>
  <si>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</si>
  <si>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</si>
  <si>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</si>
  <si>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</si>
  <si>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</si>
  <si>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</si>
  <si>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</si>
  <si>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</si>
  <si>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</si>
  <si>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</si>
  <si>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</si>
  <si>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</si>
  <si>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</si>
  <si>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</si>
  <si>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</si>
  <si>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</si>
  <si>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</si>
  <si>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</si>
  <si>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</si>
  <si>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</si>
  <si>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</si>
  <si>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</si>
  <si>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</si>
  <si>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</si>
  <si>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</si>
  <si>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</si>
  <si>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</si>
  <si>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</si>
  <si>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</si>
  <si>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</si>
  <si>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</si>
  <si>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</si>
  <si>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</si>
  <si>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</si>
  <si>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</si>
  <si>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</si>
  <si>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</si>
  <si>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</si>
  <si>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</si>
  <si>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</si>
  <si>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</si>
  <si>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</si>
  <si>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</si>
  <si>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</si>
  <si>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</si>
  <si>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</si>
  <si>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</si>
  <si>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</si>
  <si>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</si>
  <si>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</si>
  <si>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</si>
  <si>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</si>
  <si>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</si>
  <si>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</si>
  <si>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</si>
  <si>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</si>
  <si>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</si>
  <si>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</si>
  <si>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</si>
  <si>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</si>
  <si>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</si>
  <si>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</si>
  <si>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</si>
  <si>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</si>
  <si>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</si>
  <si>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</si>
  <si>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</si>
  <si>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</si>
  <si>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</si>
  <si>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</si>
  <si>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</si>
  <si>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</si>
  <si>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</si>
  <si>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</si>
  <si>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</si>
  <si>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</si>
  <si>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</si>
  <si>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</si>
  <si>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</si>
  <si>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</si>
  <si>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</si>
  <si>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</si>
  <si>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</si>
  <si>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</si>
  <si>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</si>
  <si>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</si>
  <si>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</si>
  <si>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</si>
  <si>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</si>
  <si>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</si>
  <si>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</si>
  <si>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</si>
  <si>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</si>
  <si>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</si>
  <si>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</si>
  <si>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</si>
  <si>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</si>
  <si>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</si>
  <si>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</si>
  <si>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</si>
  <si>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</si>
  <si>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</si>
  <si>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</si>
  <si>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</si>
  <si>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</si>
  <si>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</si>
  <si>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</si>
  <si>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</si>
  <si>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</si>
  <si>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</si>
  <si>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</si>
  <si>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</si>
  <si>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</si>
  <si>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</si>
  <si>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</si>
  <si>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</si>
  <si>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</si>
  <si>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</si>
  <si>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</si>
  <si>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</si>
  <si>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</si>
  <si>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</si>
  <si>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</si>
  <si>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</si>
  <si>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</si>
  <si>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</si>
  <si>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</si>
  <si>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</si>
  <si>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</si>
  <si>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</si>
  <si>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</si>
  <si>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</si>
  <si>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</si>
  <si>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</si>
  <si>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</si>
  <si>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</si>
  <si>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</si>
  <si>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</si>
  <si>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</si>
  <si>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</si>
  <si>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</si>
  <si>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</si>
  <si>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</si>
  <si>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</si>
  <si>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</si>
  <si>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</si>
  <si>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</si>
  <si>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</si>
  <si>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</si>
  <si>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</si>
  <si>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</si>
  <si>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</si>
  <si>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</si>
  <si>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</si>
  <si>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</si>
  <si>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</si>
  <si>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</si>
  <si>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</si>
  <si>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</si>
  <si>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</si>
  <si>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</si>
  <si>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</si>
  <si>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</si>
  <si>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</si>
  <si>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</si>
  <si>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</si>
  <si>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</si>
  <si>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</si>
  <si>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</si>
  <si>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</si>
  <si>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</si>
  <si>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</si>
  <si>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</si>
  <si>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</si>
  <si>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</si>
  <si>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</si>
  <si>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</si>
  <si>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</si>
  <si>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</si>
  <si>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</si>
  <si>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</si>
  <si>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</si>
  <si>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</si>
  <si>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</si>
  <si>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</si>
  <si>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</si>
  <si>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</si>
  <si>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</si>
  <si>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</si>
  <si>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</si>
  <si>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</si>
  <si>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</si>
  <si>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</si>
  <si>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</si>
  <si>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</si>
  <si>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</si>
  <si>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</si>
  <si>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</si>
  <si>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</si>
  <si>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</si>
  <si>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</si>
  <si>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</si>
  <si>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</si>
  <si>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</si>
  <si>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</si>
  <si>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</si>
  <si>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</si>
  <si>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</si>
  <si>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</si>
  <si>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</si>
  <si>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</si>
  <si>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</si>
  <si>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</si>
  <si>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</si>
  <si>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</si>
  <si>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</si>
  <si>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</si>
  <si>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</si>
  <si>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</si>
  <si>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</si>
  <si>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</si>
  <si>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</si>
  <si>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</si>
  <si>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</si>
  <si>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</si>
  <si>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</si>
  <si>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</si>
  <si>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</si>
  <si>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</si>
  <si>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</si>
  <si>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</si>
  <si>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</si>
  <si>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</si>
  <si>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</si>
  <si>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</si>
  <si>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</si>
  <si>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</si>
  <si>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</si>
  <si>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</si>
  <si>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</si>
  <si>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</si>
  <si>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</si>
  <si>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</si>
  <si>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</si>
  <si>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</si>
  <si>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</si>
  <si>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</si>
  <si>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</si>
  <si>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</si>
  <si>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</si>
  <si>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</si>
  <si>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</si>
  <si>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</si>
  <si>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</si>
  <si>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</si>
  <si>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</si>
  <si>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</si>
  <si>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</si>
  <si>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</si>
  <si>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</si>
  <si>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</si>
  <si>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</si>
  <si>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</si>
  <si>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</si>
  <si>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</si>
  <si>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</si>
  <si>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</si>
  <si>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</si>
  <si>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</si>
  <si>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</si>
  <si>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</si>
  <si>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</si>
  <si>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</si>
  <si>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</si>
  <si>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</si>
  <si>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</si>
  <si>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</si>
  <si>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</si>
  <si>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</si>
  <si>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</si>
  <si>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</si>
  <si>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</si>
  <si>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</si>
  <si>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</si>
  <si>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</si>
  <si>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</si>
  <si>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</si>
  <si>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</si>
  <si>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</si>
  <si>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</si>
  <si>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</si>
  <si>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</si>
  <si>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</si>
  <si>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</si>
  <si>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</si>
  <si>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</si>
  <si>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</si>
  <si>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</si>
  <si>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</si>
  <si>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</si>
  <si>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</si>
  <si>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</si>
  <si>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</si>
  <si>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</si>
  <si>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</si>
  <si>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</si>
  <si>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</si>
  <si>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</si>
  <si>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</si>
  <si>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</si>
  <si>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</si>
  <si>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</si>
  <si>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</si>
  <si>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</si>
  <si>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</si>
  <si>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</si>
  <si>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</si>
  <si>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</si>
  <si>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</si>
  <si>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</si>
  <si>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</si>
  <si>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</si>
  <si>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</si>
  <si>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</si>
  <si>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</si>
  <si>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</si>
  <si>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</si>
  <si>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</si>
  <si>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</si>
  <si>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</si>
  <si>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</si>
  <si>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</si>
  <si>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</si>
  <si>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</si>
  <si>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</si>
  <si>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</si>
  <si>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</si>
  <si>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</si>
  <si>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</si>
  <si>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</si>
  <si>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</si>
  <si>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</si>
  <si>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</si>
  <si>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</si>
  <si>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</si>
  <si>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</si>
  <si>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</si>
  <si>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</si>
  <si>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</si>
  <si>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</si>
  <si>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</si>
  <si>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</si>
  <si>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</si>
  <si>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</si>
  <si>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</si>
  <si>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</si>
  <si>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</si>
  <si>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</si>
  <si>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</si>
  <si>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</si>
  <si>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</si>
  <si>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</si>
  <si>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</si>
  <si>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</si>
  <si>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</si>
  <si>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</si>
  <si>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</si>
  <si>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</si>
  <si>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</si>
  <si>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</si>
  <si>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</si>
  <si>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</si>
  <si>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</si>
  <si>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</si>
  <si>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</si>
  <si>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</si>
  <si>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</si>
  <si>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</si>
  <si>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</si>
  <si>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</si>
  <si>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</si>
  <si>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</si>
  <si>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</si>
  <si>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</si>
  <si>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</si>
  <si>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</si>
  <si>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</si>
  <si>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</si>
  <si>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</si>
  <si>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</si>
  <si>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</si>
  <si>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</si>
  <si>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</si>
  <si>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</si>
  <si>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</si>
  <si>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</si>
  <si>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</si>
  <si>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</si>
  <si>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</si>
  <si>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</si>
  <si>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</si>
  <si>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</si>
  <si>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</si>
  <si>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</si>
  <si>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</si>
  <si>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</si>
  <si>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</si>
  <si>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</si>
  <si>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</si>
  <si>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</si>
  <si>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</si>
  <si>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</si>
  <si>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</si>
  <si>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</si>
  <si>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</si>
  <si>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</si>
  <si>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</si>
  <si>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</si>
  <si>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</si>
  <si>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</si>
  <si>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</si>
  <si>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</si>
  <si>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</si>
  <si>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</si>
  <si>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</si>
  <si>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</si>
  <si>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</si>
  <si>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</si>
  <si>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</si>
  <si>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</si>
  <si>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</si>
  <si>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</si>
  <si>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</si>
  <si>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</si>
  <si>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</si>
  <si>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</si>
  <si>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</si>
  <si>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</si>
  <si>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</si>
  <si>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</si>
  <si>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</si>
  <si>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</si>
  <si>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</si>
  <si>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</si>
  <si>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</si>
  <si>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</si>
  <si>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</si>
  <si>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</si>
  <si>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</si>
  <si>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</si>
  <si>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</si>
  <si>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</si>
  <si>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</si>
  <si>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</si>
  <si>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</si>
  <si>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</si>
  <si>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</si>
  <si>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</si>
  <si>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</si>
  <si>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</si>
  <si>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</si>
  <si>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</si>
  <si>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</si>
  <si>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</si>
  <si>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</si>
  <si>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</si>
  <si>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</si>
  <si>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</si>
  <si>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</si>
  <si>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</si>
  <si>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</si>
  <si>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</si>
  <si>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</si>
  <si>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</si>
  <si>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</si>
  <si>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</si>
  <si>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</si>
  <si>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</si>
  <si>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</si>
  <si>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</si>
  <si>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</si>
  <si>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</si>
  <si>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</si>
  <si>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</si>
  <si>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</si>
  <si>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</si>
  <si>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</si>
  <si>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</si>
  <si>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</si>
  <si>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</si>
  <si>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</si>
  <si>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</si>
  <si>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</si>
  <si>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</si>
  <si>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</si>
  <si>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</si>
  <si>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</si>
  <si>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</si>
  <si>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</si>
  <si>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</si>
  <si>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</si>
  <si>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</si>
  <si>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</si>
  <si>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</si>
  <si>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</si>
  <si>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</si>
  <si>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</si>
  <si>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</si>
  <si>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</si>
  <si>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</si>
  <si>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</si>
  <si>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</si>
  <si>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</si>
  <si>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</si>
  <si>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</si>
  <si>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</si>
  <si>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</si>
  <si>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</si>
  <si>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</si>
  <si>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</si>
  <si>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</si>
  <si>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</si>
  <si>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</si>
  <si>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</si>
  <si>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</si>
  <si>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</si>
  <si>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</si>
  <si>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</si>
  <si>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</si>
  <si>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</si>
  <si>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</si>
  <si>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</si>
  <si>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</si>
  <si>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</si>
  <si>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</si>
  <si>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</si>
  <si>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</si>
  <si>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</si>
  <si>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</si>
  <si>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</si>
  <si>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</si>
  <si>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</si>
  <si>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</si>
  <si>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</si>
  <si>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</si>
  <si>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</si>
  <si>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</si>
  <si>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</si>
  <si>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</si>
  <si>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</si>
  <si>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</si>
  <si>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</si>
  <si>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</si>
  <si>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</si>
  <si>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</si>
  <si>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</si>
  <si>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</si>
  <si>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</si>
  <si>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</si>
  <si>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</si>
  <si>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</si>
  <si>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</si>
  <si>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</si>
  <si>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</si>
  <si>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</si>
  <si>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</si>
  <si>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</si>
  <si>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</si>
  <si>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</si>
  <si>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</si>
  <si>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</si>
  <si>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</si>
  <si>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</si>
  <si>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</si>
  <si>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</si>
  <si>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</si>
  <si>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</si>
  <si>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</si>
  <si>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</si>
  <si>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</si>
  <si>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</si>
  <si>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</si>
  <si>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</si>
  <si>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</si>
  <si>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</si>
  <si>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</si>
  <si>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</si>
  <si>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</si>
  <si>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</si>
  <si>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</si>
  <si>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</si>
  <si>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</si>
  <si>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</si>
  <si>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</si>
  <si>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</si>
  <si>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</si>
  <si>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</si>
  <si>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</si>
  <si>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</si>
  <si>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</si>
  <si>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</si>
  <si>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</si>
  <si>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</si>
  <si>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</si>
  <si>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</si>
  <si>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</si>
  <si>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</si>
  <si>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</si>
  <si>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</si>
  <si>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</si>
  <si>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</si>
  <si>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</si>
  <si>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</si>
  <si>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</si>
  <si>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</si>
  <si>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</si>
  <si>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</si>
  <si>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</si>
  <si>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</si>
  <si>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</si>
  <si>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</si>
  <si>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</si>
  <si>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</si>
  <si>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</si>
  <si>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</si>
  <si>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</si>
  <si>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</si>
  <si>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</si>
  <si>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</si>
  <si>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</si>
  <si>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</si>
  <si>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</si>
  <si>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</si>
  <si>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</si>
  <si>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</si>
  <si>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</si>
  <si>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</si>
  <si>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</si>
  <si>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</si>
  <si>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</si>
  <si>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</si>
  <si>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</si>
  <si>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</si>
  <si>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</si>
  <si>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</si>
  <si>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</si>
  <si>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</si>
  <si>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</si>
  <si>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</si>
  <si>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</si>
  <si>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</si>
  <si>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</si>
  <si>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</si>
  <si>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</si>
  <si>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</si>
  <si>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</si>
  <si>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</si>
  <si>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</si>
  <si>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</si>
  <si>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</si>
  <si>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</si>
  <si>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</si>
  <si>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</si>
  <si>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</si>
  <si>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</si>
  <si>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</si>
  <si>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</si>
  <si>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</si>
  <si>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</si>
  <si>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</si>
  <si>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</si>
  <si>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</si>
  <si>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</si>
  <si>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</si>
  <si>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</si>
  <si>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</si>
  <si>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</si>
  <si>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</si>
  <si>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</si>
  <si>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</si>
  <si>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</si>
  <si>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</si>
  <si>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</si>
  <si>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</si>
  <si>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</si>
  <si>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</si>
  <si>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</si>
  <si>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</si>
  <si>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</si>
  <si>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</si>
  <si>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</si>
  <si>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</si>
  <si>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</si>
  <si>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</si>
  <si>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</si>
  <si>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</si>
  <si>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</si>
  <si>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</si>
  <si>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</si>
  <si>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</si>
  <si>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</si>
  <si>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</si>
  <si>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</si>
  <si>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</si>
  <si>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</si>
  <si>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</si>
  <si>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</si>
  <si>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</si>
  <si>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</si>
  <si>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</si>
  <si>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</si>
  <si>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</si>
  <si>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</si>
  <si>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</si>
  <si>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</si>
  <si>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</si>
  <si>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</si>
  <si>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</si>
  <si>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</si>
  <si>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</si>
  <si>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</si>
  <si>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</si>
  <si>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</si>
  <si>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</si>
  <si>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</si>
  <si>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</si>
  <si>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</si>
  <si>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</si>
  <si>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</si>
  <si>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</si>
  <si>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</si>
  <si>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</si>
  <si>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</si>
  <si>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</si>
  <si>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</si>
  <si>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</si>
  <si>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</si>
  <si>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</si>
  <si>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</si>
  <si>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</si>
  <si>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</si>
  <si>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</si>
  <si>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</si>
  <si>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</si>
  <si>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</si>
  <si>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</si>
  <si>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</si>
  <si>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</si>
  <si>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</si>
  <si>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</si>
  <si>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</si>
  <si>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</si>
  <si>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</si>
  <si>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</si>
  <si>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</si>
  <si>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</si>
  <si>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</si>
  <si>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</si>
  <si>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</si>
  <si>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</si>
  <si>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</si>
  <si>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</si>
  <si>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</si>
  <si>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</si>
  <si>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</si>
  <si>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</si>
  <si>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</si>
  <si>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</si>
  <si>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</si>
  <si>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</si>
  <si>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</si>
  <si>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</si>
  <si>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</si>
  <si>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</si>
  <si>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</si>
  <si>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</si>
  <si>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</si>
  <si>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</si>
  <si>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</si>
  <si>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</si>
  <si>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</si>
  <si>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</si>
  <si>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</si>
  <si>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</si>
  <si>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</si>
  <si>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</si>
  <si>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</si>
  <si>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</si>
  <si>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</si>
  <si>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</si>
  <si>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</si>
  <si>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</si>
  <si>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</si>
  <si>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</si>
  <si>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</si>
  <si>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</si>
  <si>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</si>
  <si>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</si>
  <si>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</si>
  <si>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</si>
  <si>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</si>
  <si>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</si>
  <si>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</si>
  <si>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</si>
  <si>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</si>
  <si>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</si>
  <si>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</si>
  <si>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</si>
  <si>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</si>
  <si>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</si>
  <si>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</si>
  <si>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</si>
  <si>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</si>
  <si>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</si>
  <si>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</si>
  <si>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</si>
  <si>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</si>
  <si>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</si>
  <si>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</si>
  <si>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</si>
  <si>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</si>
  <si>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</si>
  <si>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</si>
  <si>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</si>
  <si>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</si>
  <si>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</si>
  <si>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</si>
  <si>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</si>
  <si>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</si>
  <si>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</si>
  <si>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</si>
  <si>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</si>
  <si>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</si>
  <si>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</si>
  <si>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</si>
  <si>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</si>
  <si>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</si>
  <si>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</si>
  <si>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</si>
  <si>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</si>
  <si>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</si>
  <si>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</si>
  <si>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</si>
  <si>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</si>
  <si>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</si>
  <si>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</si>
  <si>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</si>
  <si>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</si>
  <si>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</si>
  <si>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</si>
  <si>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</si>
  <si>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</si>
  <si>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</si>
  <si>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</si>
  <si>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</si>
  <si>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</si>
  <si>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</si>
  <si>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</si>
  <si>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</si>
  <si>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</si>
  <si>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</si>
  <si>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</si>
  <si>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</si>
  <si>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</si>
  <si>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</si>
  <si>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</si>
  <si>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</si>
  <si>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</si>
  <si>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</si>
  <si>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</si>
  <si>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</si>
  <si>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</si>
  <si>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</si>
  <si>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</si>
  <si>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</si>
  <si>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</si>
  <si>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</si>
  <si>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</si>
  <si>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</si>
  <si>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</si>
  <si>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</si>
  <si>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</si>
  <si>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</si>
  <si>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</si>
  <si>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</si>
  <si>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</si>
  <si>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</si>
  <si>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</si>
  <si>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</si>
  <si>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</si>
  <si>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</si>
  <si>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</si>
  <si>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</si>
  <si>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</si>
  <si>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</si>
  <si>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</si>
  <si>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</si>
  <si>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</si>
  <si>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</si>
  <si>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</si>
  <si>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</si>
  <si>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</si>
  <si>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</si>
  <si>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</si>
  <si>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</si>
  <si>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</si>
  <si>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</si>
  <si>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</si>
  <si>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</si>
  <si>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</si>
  <si>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</si>
  <si>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</si>
  <si>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</si>
  <si>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</si>
  <si>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</si>
  <si>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</si>
  <si>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</si>
  <si>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</si>
  <si>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</si>
  <si>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</si>
  <si>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</si>
  <si>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</si>
  <si>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</si>
  <si>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</si>
  <si>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</si>
  <si>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</si>
  <si>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</si>
  <si>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</si>
  <si>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</si>
  <si>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</si>
  <si>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</si>
  <si>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</si>
  <si>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</si>
  <si>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</si>
  <si>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</si>
  <si>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</si>
  <si>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</si>
  <si>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</si>
  <si>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</si>
  <si>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</si>
  <si>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</si>
  <si>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</si>
  <si>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</si>
  <si>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</si>
  <si>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</si>
  <si>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</si>
  <si>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</si>
  <si>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</si>
  <si>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</si>
  <si>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</si>
  <si>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</si>
  <si>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</si>
  <si>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</si>
  <si>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</si>
  <si>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</si>
  <si>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</si>
  <si>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</si>
  <si>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</si>
  <si>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</si>
  <si>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</si>
  <si>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</si>
  <si>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</si>
  <si>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</si>
  <si>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</si>
  <si>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</si>
  <si>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</si>
  <si>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</si>
  <si>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</si>
  <si>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</si>
  <si>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</si>
  <si>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</si>
  <si>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</si>
  <si>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</si>
  <si>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</si>
  <si>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</si>
  <si>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</si>
  <si>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</si>
  <si>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</si>
  <si>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</si>
  <si>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</si>
  <si>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</si>
  <si>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</si>
  <si>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</si>
  <si>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</si>
  <si>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</si>
  <si>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</si>
  <si>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</si>
  <si>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</si>
  <si>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</si>
  <si>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</si>
  <si>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</si>
  <si>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</si>
  <si>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</si>
  <si>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</si>
  <si>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</si>
  <si>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</si>
  <si>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</si>
  <si>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</si>
  <si>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</si>
  <si>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</si>
  <si>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</si>
  <si>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</si>
  <si>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</si>
  <si>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</si>
  <si>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</si>
  <si>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</si>
  <si>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</si>
  <si>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</si>
  <si>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</si>
  <si>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</si>
  <si>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</si>
  <si>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</si>
  <si>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</si>
  <si>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</si>
  <si>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</si>
  <si>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</si>
  <si>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</si>
  <si>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</si>
  <si>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</si>
  <si>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</si>
  <si>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</si>
  <si>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</si>
  <si>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</si>
  <si>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</si>
  <si>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</si>
  <si>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</si>
  <si>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</si>
  <si>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</si>
  <si>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</si>
  <si>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</si>
  <si>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</si>
  <si>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</si>
  <si>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</si>
  <si>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</si>
  <si>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</si>
  <si>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</si>
  <si>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</si>
  <si>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</si>
  <si>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</si>
  <si>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</si>
  <si>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</si>
  <si>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</si>
  <si>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</si>
  <si>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</si>
  <si>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</si>
  <si>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</si>
  <si>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</si>
  <si>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</si>
  <si>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</si>
  <si>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</si>
  <si>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</si>
  <si>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</si>
  <si>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</si>
  <si>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</si>
  <si>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</si>
  <si>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</si>
  <si>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</si>
  <si>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</si>
  <si>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</si>
  <si>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</si>
  <si>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</si>
  <si>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</si>
  <si>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</si>
  <si>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</si>
  <si>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</si>
  <si>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</si>
  <si>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</si>
  <si>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</si>
  <si>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</si>
  <si>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</si>
  <si>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</si>
  <si>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</si>
  <si>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</si>
  <si>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</si>
  <si>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</si>
  <si>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</si>
  <si>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</si>
  <si>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</si>
  <si>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</si>
  <si>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</si>
  <si>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</si>
  <si>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</si>
  <si>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</si>
  <si>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</si>
  <si>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</si>
  <si>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</si>
  <si>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</si>
  <si>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</si>
  <si>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</si>
  <si>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</si>
  <si>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</si>
  <si>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</si>
  <si>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</si>
  <si>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</si>
  <si>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</si>
  <si>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</si>
  <si>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</si>
  <si>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</si>
  <si>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</si>
  <si>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</si>
  <si>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</si>
  <si>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</si>
  <si>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</si>
  <si>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</si>
  <si>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</si>
  <si>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</si>
  <si>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</si>
  <si>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</si>
  <si>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</si>
  <si>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</si>
  <si>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</si>
  <si>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</si>
  <si>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</si>
  <si>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</si>
  <si>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</si>
  <si>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</si>
  <si>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</si>
  <si>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</si>
  <si>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</si>
  <si>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</si>
  <si>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</si>
  <si>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</si>
  <si>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</si>
  <si>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</si>
  <si>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</si>
  <si>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</si>
  <si>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</si>
  <si>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</si>
  <si>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</si>
  <si>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</si>
  <si>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</si>
  <si>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</si>
  <si>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</si>
  <si>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</si>
  <si>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</si>
  <si>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</si>
  <si>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</si>
  <si>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</si>
  <si>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</si>
  <si>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</si>
  <si>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</si>
  <si>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</si>
  <si>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</si>
  <si>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</si>
  <si>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</si>
  <si>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</si>
  <si>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</si>
  <si>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</si>
  <si>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</si>
  <si>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</si>
  <si>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</si>
  <si>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</si>
  <si>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</si>
  <si>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</si>
  <si>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</si>
  <si>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</si>
  <si>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</si>
  <si>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</si>
  <si>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</si>
  <si>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</si>
  <si>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</si>
  <si>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</si>
  <si>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</si>
  <si>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</si>
  <si>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</si>
  <si>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</si>
  <si>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</si>
  <si>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</si>
  <si>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</si>
  <si>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</si>
  <si>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</si>
  <si>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</si>
  <si>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</si>
  <si>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</si>
  <si>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</si>
  <si>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</si>
  <si>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</si>
  <si>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</si>
  <si>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</si>
  <si>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</si>
  <si>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</si>
  <si>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</si>
  <si>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</si>
  <si>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</si>
  <si>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</si>
  <si>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</si>
  <si>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</si>
  <si>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</si>
  <si>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</si>
  <si>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</si>
  <si>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</si>
  <si>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</si>
  <si>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</si>
  <si>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</si>
  <si>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</si>
  <si>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</si>
  <si>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</si>
  <si>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</si>
  <si>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</si>
  <si>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</si>
  <si>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</si>
  <si>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</si>
  <si>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</si>
  <si>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</si>
  <si>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</si>
  <si>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</si>
  <si>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</si>
  <si>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</si>
  <si>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</si>
  <si>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</si>
  <si>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</si>
  <si>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</si>
  <si>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</si>
  <si>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</si>
  <si>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</si>
  <si>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</si>
  <si>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</si>
  <si>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</si>
  <si>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</si>
  <si>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</si>
  <si>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</si>
  <si>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</si>
  <si>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</si>
  <si>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</si>
  <si>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</si>
  <si>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</si>
  <si>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</si>
  <si>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</si>
  <si>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</si>
  <si>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</si>
  <si>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</si>
  <si>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</si>
  <si>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</si>
  <si>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</si>
  <si>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</si>
  <si>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</si>
  <si>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</si>
  <si>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</si>
  <si>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</si>
  <si>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</si>
  <si>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</si>
  <si>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</si>
  <si>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</si>
  <si>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</si>
  <si>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</si>
  <si>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</si>
  <si>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</si>
  <si>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</si>
  <si>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</si>
  <si>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</si>
  <si>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</si>
  <si>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</si>
  <si>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</si>
  <si>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</si>
  <si>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</si>
  <si>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</si>
  <si>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</si>
  <si>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</si>
  <si>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</si>
  <si>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</si>
  <si>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</si>
  <si>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</si>
  <si>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</si>
  <si>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</si>
  <si>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</si>
  <si>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</si>
  <si>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</si>
  <si>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</si>
  <si>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</si>
  <si>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</si>
  <si>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</si>
  <si>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</si>
  <si>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</si>
  <si>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</si>
  <si>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</si>
  <si>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</si>
  <si>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</si>
  <si>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</si>
  <si>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</si>
  <si>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</si>
  <si>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</si>
  <si>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</si>
  <si>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</si>
  <si>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</si>
  <si>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</si>
  <si>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</si>
  <si>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</si>
  <si>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</si>
  <si>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</si>
  <si>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</si>
  <si>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</si>
  <si>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</si>
  <si>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</si>
  <si>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</si>
  <si>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</si>
  <si>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</si>
  <si>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</si>
  <si>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</si>
  <si>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</si>
  <si>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</si>
  <si>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</si>
  <si>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</si>
  <si>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</si>
  <si>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</si>
  <si>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</si>
  <si>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</si>
  <si>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</si>
  <si>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</si>
  <si>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</si>
  <si>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</si>
  <si>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</si>
  <si>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</si>
  <si>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</si>
  <si>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</si>
  <si>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</si>
  <si>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</si>
  <si>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</si>
  <si>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</si>
  <si>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</si>
  <si>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</si>
  <si>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</si>
  <si>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</si>
  <si>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</si>
  <si>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</si>
  <si>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</si>
  <si>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</si>
  <si>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</si>
  <si>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</si>
  <si>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</si>
  <si>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</si>
  <si>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</si>
  <si>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</si>
  <si>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</si>
  <si>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</si>
  <si>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</si>
  <si>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</si>
  <si>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</si>
  <si>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</si>
  <si>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</si>
  <si>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</si>
  <si>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</si>
  <si>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</si>
  <si>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</si>
  <si>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</si>
  <si>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</si>
  <si>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</si>
  <si>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</si>
  <si>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</si>
  <si>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</si>
  <si>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</si>
  <si>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</si>
  <si>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</si>
  <si>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</si>
  <si>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</si>
  <si>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</si>
  <si>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</si>
  <si>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</si>
  <si>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</si>
  <si>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</si>
  <si>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</si>
  <si>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</si>
  <si>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</si>
  <si>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</si>
  <si>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</si>
  <si>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</si>
  <si>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</si>
  <si>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</si>
  <si>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</si>
  <si>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</si>
  <si>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</si>
  <si>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</si>
  <si>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</si>
  <si>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</si>
  <si>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</si>
  <si>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</si>
  <si>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</si>
  <si>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</si>
  <si>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</si>
  <si>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</si>
  <si>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</si>
  <si>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</si>
  <si>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</si>
  <si>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</si>
  <si>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</si>
  <si>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</si>
  <si>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</si>
  <si>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</si>
  <si>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</si>
  <si>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</si>
  <si>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</si>
  <si>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</si>
  <si>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</si>
  <si>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</si>
  <si>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</si>
  <si>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</si>
  <si>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</si>
  <si>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</si>
  <si>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</si>
  <si>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</si>
  <si>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</si>
  <si>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</si>
  <si>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</si>
  <si>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</si>
  <si>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</si>
  <si>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</si>
  <si>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</si>
  <si>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</si>
  <si>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</si>
  <si>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</si>
  <si>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</si>
  <si>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</si>
  <si>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</si>
  <si>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</si>
  <si>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</si>
  <si>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</si>
  <si>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</si>
  <si>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</si>
  <si>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</si>
  <si>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</si>
  <si>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</si>
  <si>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</si>
  <si>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</si>
  <si>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</si>
  <si>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</si>
  <si>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</si>
  <si>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</si>
  <si>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</si>
  <si>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</si>
  <si>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</si>
  <si>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</si>
  <si>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</si>
  <si>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</si>
  <si>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</si>
  <si>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</si>
  <si>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</si>
  <si>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</si>
  <si>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</si>
  <si>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</si>
  <si>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</si>
  <si>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</si>
  <si>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</si>
  <si>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</si>
  <si>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</si>
  <si>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</si>
  <si>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</si>
  <si>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</si>
  <si>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</si>
  <si>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</si>
  <si>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</si>
  <si>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</si>
  <si>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</si>
  <si>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</si>
  <si>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</si>
  <si>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</si>
  <si>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</si>
  <si>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</si>
  <si>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</si>
  <si>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</si>
  <si>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</si>
  <si>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</si>
  <si>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</si>
  <si>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</si>
  <si>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</si>
  <si>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</si>
  <si>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</si>
  <si>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</si>
  <si>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</si>
  <si>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</si>
  <si>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</si>
  <si>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</si>
  <si>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</si>
  <si>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</si>
  <si>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</si>
  <si>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</si>
  <si>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</si>
  <si>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</si>
  <si>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</si>
  <si>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</si>
  <si>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</si>
  <si>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</si>
  <si>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</si>
  <si>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</si>
  <si>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</si>
  <si>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</si>
  <si>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</si>
  <si>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</si>
  <si>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</si>
  <si>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</si>
  <si>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</si>
  <si>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</si>
  <si>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</si>
  <si>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</si>
  <si>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</si>
  <si>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</si>
  <si>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</si>
  <si>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</si>
  <si>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</si>
  <si>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</si>
  <si>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</si>
  <si>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</si>
  <si>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</si>
  <si>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</si>
  <si>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</si>
  <si>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</si>
  <si>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</si>
  <si>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</si>
  <si>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</si>
  <si>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</si>
  <si>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</si>
  <si>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</si>
  <si>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</si>
  <si>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</si>
  <si>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</si>
  <si>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</si>
  <si>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</si>
  <si>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</si>
  <si>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</si>
  <si>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</si>
  <si>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</si>
  <si>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</si>
  <si>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</si>
  <si>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</si>
  <si>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</si>
  <si>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</si>
  <si>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</si>
  <si>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</si>
  <si>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</si>
  <si>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</si>
  <si>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</si>
  <si>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</si>
  <si>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</si>
  <si>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</si>
  <si>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</si>
  <si>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</si>
  <si>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</si>
  <si>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</si>
  <si>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</si>
  <si>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</si>
  <si>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</si>
  <si>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</si>
  <si>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</si>
  <si>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</si>
  <si>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</si>
  <si>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</si>
  <si>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</si>
  <si>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</si>
  <si>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</si>
  <si>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</si>
  <si>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</si>
  <si>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</si>
  <si>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</si>
  <si>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</si>
  <si>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</si>
  <si>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</si>
  <si>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</si>
  <si>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</si>
  <si>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</si>
  <si>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</si>
  <si>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</si>
  <si>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</si>
  <si>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</si>
  <si>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</si>
  <si>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</si>
  <si>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</si>
  <si>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</si>
  <si>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</si>
  <si>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</si>
  <si>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</si>
  <si>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</si>
  <si>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</si>
  <si>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</si>
  <si>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</si>
  <si>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</si>
  <si>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</si>
  <si>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</si>
  <si>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</si>
  <si>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</si>
  <si>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</si>
  <si>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</si>
  <si>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</si>
  <si>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</si>
  <si>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</si>
  <si>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</si>
  <si>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</si>
  <si>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</si>
  <si>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</si>
  <si>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</si>
  <si>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</si>
  <si>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</si>
  <si>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</si>
  <si>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</si>
  <si>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</si>
  <si>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</si>
  <si>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</si>
  <si>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</si>
  <si>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</si>
  <si>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</si>
  <si>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</si>
  <si>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</si>
  <si>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</si>
  <si>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</si>
  <si>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</si>
  <si>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</si>
  <si>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</si>
  <si>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</si>
  <si>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</si>
  <si>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</si>
  <si>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</si>
  <si>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</si>
  <si>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</si>
  <si>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</si>
  <si>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</si>
  <si>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</si>
  <si>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</si>
  <si>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</si>
  <si>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</si>
  <si>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</si>
  <si>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</si>
  <si>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</si>
  <si>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</si>
  <si>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</si>
  <si>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</si>
  <si>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</si>
  <si>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</si>
  <si>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</si>
  <si>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</si>
  <si>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</si>
  <si>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</si>
  <si>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</si>
  <si>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</si>
  <si>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</si>
  <si>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</si>
  <si>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</si>
  <si>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</si>
  <si>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</si>
  <si>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</si>
  <si>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</si>
  <si>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</si>
  <si>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</si>
  <si>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</si>
  <si>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</si>
  <si>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</si>
  <si>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</si>
  <si>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</si>
  <si>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</si>
  <si>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</si>
  <si>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</si>
  <si>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</si>
  <si>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</si>
  <si>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</si>
  <si>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</si>
  <si>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</si>
  <si>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</si>
  <si>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</si>
  <si>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</si>
  <si>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</si>
  <si>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</si>
  <si>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</si>
  <si>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</si>
  <si>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</si>
  <si>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</si>
  <si>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</si>
  <si>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</si>
  <si>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</si>
  <si>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</si>
  <si>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</si>
  <si>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</si>
  <si>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</si>
  <si>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</si>
  <si>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</si>
  <si>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</si>
  <si>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</si>
  <si>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</si>
  <si>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</si>
  <si>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</si>
  <si>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</si>
  <si>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</si>
  <si>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</si>
  <si>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</si>
  <si>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</si>
  <si>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</si>
  <si>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</si>
  <si>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</si>
  <si>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</si>
  <si>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</si>
  <si>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</si>
  <si>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</si>
  <si>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</si>
  <si>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</si>
  <si>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</si>
  <si>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</si>
  <si>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</si>
  <si>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</si>
  <si>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</si>
  <si>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</si>
  <si>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</si>
  <si>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</si>
  <si>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</si>
  <si>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</si>
  <si>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</si>
  <si>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</si>
  <si>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</si>
  <si>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</si>
  <si>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</si>
  <si>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</si>
  <si>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</si>
  <si>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</si>
  <si>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</si>
  <si>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</si>
  <si>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</si>
  <si>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</si>
  <si>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</si>
  <si>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</si>
  <si>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</si>
  <si>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</si>
  <si>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</si>
  <si>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</si>
  <si>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</si>
  <si>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</si>
  <si>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</si>
  <si>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</si>
  <si>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</si>
  <si>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</si>
  <si>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</si>
  <si>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</si>
  <si>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</si>
  <si>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</si>
  <si>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</si>
  <si>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</si>
  <si>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</si>
  <si>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</si>
  <si>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</si>
  <si>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</si>
  <si>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</si>
  <si>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</si>
  <si>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</si>
  <si>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</si>
  <si>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</si>
  <si>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</si>
  <si>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</si>
  <si>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</si>
  <si>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</si>
  <si>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</si>
  <si>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</si>
  <si>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</si>
  <si>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</si>
  <si>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</si>
  <si>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</si>
  <si>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</si>
  <si>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</si>
  <si>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</si>
  <si>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</si>
  <si>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</si>
  <si>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</si>
  <si>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</si>
  <si>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</si>
  <si>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</si>
  <si>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</si>
  <si>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</si>
  <si>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</si>
  <si>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</si>
  <si>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</si>
  <si>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</si>
  <si>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</si>
  <si>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</si>
  <si>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</si>
  <si>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</si>
  <si>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</si>
  <si>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</si>
  <si>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</si>
  <si>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</si>
  <si>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</si>
  <si>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</si>
  <si>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</si>
  <si>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</si>
  <si>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</si>
  <si>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</si>
  <si>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</si>
  <si>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</si>
  <si>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</si>
  <si>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</si>
  <si>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</si>
  <si>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</si>
  <si>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</si>
  <si>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</si>
  <si>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</si>
  <si>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</si>
  <si>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</si>
  <si>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</si>
  <si>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</si>
  <si>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</si>
  <si>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</si>
  <si>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</si>
  <si>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</si>
  <si>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</si>
  <si>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</si>
  <si>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</si>
  <si>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</si>
  <si>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</si>
  <si>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</si>
  <si>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</si>
  <si>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</si>
  <si>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</si>
  <si>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</si>
  <si>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</si>
  <si>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</si>
  <si>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</si>
  <si>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</si>
  <si>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</si>
  <si>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</si>
  <si>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</si>
  <si>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</si>
  <si>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</si>
  <si>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</si>
  <si>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</si>
  <si>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</si>
  <si>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</si>
  <si>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</si>
  <si>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</si>
  <si>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</si>
  <si>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</si>
  <si>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</si>
  <si>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</si>
  <si>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</si>
  <si>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</si>
  <si>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</si>
  <si>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</si>
  <si>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</si>
  <si>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</si>
  <si>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</si>
  <si>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</si>
  <si>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</si>
  <si>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</si>
  <si>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</si>
  <si>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</si>
  <si>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</si>
  <si>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</si>
  <si>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</si>
  <si>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</si>
  <si>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</si>
  <si>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</si>
  <si>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</si>
  <si>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</si>
  <si>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</si>
  <si>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</si>
  <si>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</si>
  <si>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</si>
  <si>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</si>
  <si>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</si>
  <si>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</si>
  <si>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</si>
  <si>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</si>
  <si>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</si>
  <si>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</si>
  <si>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</si>
  <si>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</si>
  <si>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</si>
  <si>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</si>
  <si>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</si>
  <si>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</si>
  <si>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</si>
  <si>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</si>
  <si>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</si>
  <si>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</si>
  <si>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</si>
  <si>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</si>
  <si>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</si>
  <si>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</si>
  <si>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</si>
  <si>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</si>
  <si>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</si>
  <si>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</si>
  <si>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</si>
  <si>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</si>
  <si>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</si>
  <si>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</si>
  <si>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</si>
  <si>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</si>
  <si>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</si>
  <si>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</si>
  <si>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</si>
  <si>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</si>
  <si>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</si>
  <si>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</si>
  <si>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</si>
  <si>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</si>
  <si>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</si>
  <si>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</si>
  <si>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</si>
  <si>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</si>
  <si>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</si>
  <si>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</si>
  <si>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</si>
  <si>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</si>
  <si>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</si>
  <si>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</si>
  <si>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</si>
  <si>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</si>
  <si>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</si>
  <si>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</si>
  <si>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</si>
  <si>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</si>
  <si>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</si>
  <si>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</si>
  <si>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</si>
  <si>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</si>
  <si>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</si>
  <si>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</si>
  <si>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</si>
  <si>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</si>
  <si>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</si>
  <si>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</si>
  <si>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</si>
  <si>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</si>
  <si>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</si>
  <si>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</si>
  <si>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</si>
  <si>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</si>
  <si>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</si>
  <si>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</si>
  <si>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</si>
  <si>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</si>
  <si>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</si>
  <si>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</si>
  <si>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</si>
  <si>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</si>
  <si>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</si>
  <si>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</si>
  <si>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</si>
  <si>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</si>
  <si>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</si>
  <si>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</si>
  <si>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</si>
  <si>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</si>
  <si>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</si>
  <si>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</si>
  <si>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</si>
  <si>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</si>
  <si>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</si>
  <si>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</si>
  <si>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</si>
  <si>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</si>
  <si>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</si>
  <si>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</si>
  <si>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</si>
  <si>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</si>
  <si>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</si>
  <si>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</si>
  <si>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</si>
  <si>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</si>
  <si>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</si>
  <si>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</si>
  <si>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</si>
  <si>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</si>
  <si>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</si>
  <si>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</si>
  <si>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</si>
  <si>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</si>
  <si>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</si>
  <si>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</si>
  <si>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</si>
  <si>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</si>
  <si>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</si>
  <si>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</si>
  <si>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</si>
  <si>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</si>
  <si>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</si>
  <si>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</si>
  <si>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</si>
  <si>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</si>
  <si>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</si>
  <si>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</si>
  <si>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</si>
  <si>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</si>
  <si>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</si>
  <si>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</si>
  <si>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</si>
  <si>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</si>
  <si>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</si>
  <si>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</si>
  <si>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</si>
  <si>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</si>
  <si>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</si>
  <si>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</si>
  <si>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</si>
  <si>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</si>
  <si>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</si>
  <si>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</si>
  <si>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</si>
  <si>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</si>
  <si>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</si>
  <si>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</si>
  <si>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</si>
  <si>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</si>
  <si>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</si>
  <si>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</si>
  <si>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</si>
  <si>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</si>
  <si>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</si>
  <si>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</si>
  <si>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</si>
  <si>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</si>
  <si>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</si>
  <si>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</si>
  <si>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</si>
  <si>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</si>
  <si>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</si>
  <si>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</si>
  <si>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</si>
  <si>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</si>
  <si>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</si>
  <si>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</si>
  <si>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</si>
  <si>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</si>
  <si>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</si>
  <si>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</si>
  <si>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</si>
  <si>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</si>
  <si>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</si>
  <si>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</si>
  <si>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</si>
  <si>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</si>
  <si>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</si>
  <si>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</si>
  <si>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</si>
  <si>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</si>
  <si>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</si>
  <si>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</si>
  <si>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</si>
  <si>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</si>
  <si>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</si>
  <si>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</si>
  <si>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</si>
  <si>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</si>
  <si>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</si>
  <si>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</si>
  <si>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</si>
  <si>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</si>
  <si>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</si>
  <si>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</si>
  <si>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</si>
  <si>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</si>
  <si>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</si>
  <si>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</si>
  <si>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</si>
  <si>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</si>
  <si>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</si>
  <si>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</si>
  <si>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</si>
  <si>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</si>
  <si>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</si>
  <si>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</si>
  <si>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</si>
  <si>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</si>
  <si>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</si>
  <si>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</si>
  <si>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</si>
  <si>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</si>
  <si>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</si>
  <si>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</si>
  <si>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</si>
  <si>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</si>
  <si>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</si>
  <si>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</si>
  <si>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</si>
  <si>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</si>
  <si>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</si>
  <si>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</si>
  <si>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</si>
  <si>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</si>
  <si>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</si>
  <si>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</si>
  <si>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</si>
  <si>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</si>
  <si>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</si>
  <si>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</si>
  <si>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</si>
  <si>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</si>
  <si>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</si>
  <si>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</si>
  <si>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</si>
  <si>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</si>
  <si>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</si>
  <si>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</si>
  <si>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</si>
  <si>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</si>
  <si>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</si>
  <si>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</si>
  <si>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</si>
  <si>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</si>
  <si>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</si>
  <si>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</si>
  <si>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</si>
  <si>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</si>
  <si>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</si>
  <si>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</si>
  <si>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</si>
  <si>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</si>
  <si>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</si>
  <si>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</si>
  <si>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</si>
  <si>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</si>
  <si>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</si>
  <si>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</si>
  <si>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</si>
  <si>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</si>
  <si>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</si>
  <si>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</si>
  <si>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</si>
  <si>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</si>
  <si>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</si>
  <si>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</si>
  <si>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</si>
  <si>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</si>
  <si>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</si>
  <si>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</si>
  <si>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</si>
  <si>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</si>
  <si>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</si>
  <si>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</si>
  <si>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</si>
  <si>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</si>
  <si>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</si>
  <si>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</si>
  <si>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</si>
  <si>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</si>
  <si>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</si>
  <si>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</si>
  <si>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</si>
  <si>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</si>
  <si>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</si>
  <si>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</si>
  <si>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</si>
  <si>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</si>
  <si>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</si>
  <si>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</si>
  <si>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</si>
  <si>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</si>
  <si>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</si>
  <si>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</si>
  <si>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</si>
  <si>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</si>
  <si>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</si>
  <si>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</si>
  <si>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</si>
  <si>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</si>
  <si>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</si>
  <si>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</si>
  <si>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</si>
  <si>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</si>
  <si>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</si>
  <si>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</si>
  <si>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</si>
  <si>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</si>
  <si>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</si>
  <si>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</si>
  <si>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</si>
  <si>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</si>
  <si>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</si>
  <si>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</si>
  <si>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</si>
  <si>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</si>
  <si>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</si>
  <si>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</si>
  <si>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</si>
  <si>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</si>
  <si>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</si>
  <si>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</si>
  <si>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</si>
  <si>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</si>
  <si>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</si>
  <si>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</si>
  <si>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</si>
  <si>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</si>
  <si>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</si>
  <si>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</si>
  <si>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</si>
  <si>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</si>
  <si>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</si>
  <si>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</si>
  <si>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</si>
  <si>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</si>
  <si>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</si>
  <si>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</si>
  <si>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</si>
  <si>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</si>
  <si>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</si>
  <si>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</si>
  <si>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</si>
  <si>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</si>
  <si>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</si>
  <si>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</si>
  <si>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</si>
  <si>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</si>
  <si>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</si>
  <si>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</si>
  <si>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</si>
  <si>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</si>
  <si>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</si>
  <si>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</si>
  <si>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</si>
  <si>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</si>
  <si>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</si>
  <si>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</si>
  <si>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</si>
  <si>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</si>
  <si>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</si>
  <si>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</si>
  <si>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</si>
  <si>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</si>
  <si>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</si>
  <si>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</si>
  <si>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</si>
  <si>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</si>
  <si>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</si>
  <si>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</si>
  <si>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</si>
  <si>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</si>
  <si>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</si>
  <si>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</si>
  <si>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</si>
  <si>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</si>
  <si>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</si>
  <si>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</si>
  <si>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</si>
  <si>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</si>
  <si>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</si>
  <si>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</si>
  <si>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</si>
  <si>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</si>
  <si>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</si>
  <si>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</si>
  <si>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</si>
  <si>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</si>
  <si>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</si>
  <si>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</si>
  <si>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</si>
  <si>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</si>
  <si>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</si>
  <si>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</si>
  <si>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</si>
  <si>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</si>
  <si>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</si>
  <si>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</si>
  <si>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</si>
  <si>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</si>
  <si>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</si>
  <si>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</si>
  <si>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</si>
  <si>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</si>
  <si>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</si>
  <si>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</si>
  <si>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</si>
  <si>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</si>
  <si>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</si>
  <si>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</si>
  <si>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</si>
  <si>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</si>
  <si>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</si>
  <si>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</si>
  <si>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</si>
  <si>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</si>
  <si>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</si>
  <si>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</si>
  <si>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</si>
  <si>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</si>
  <si>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</si>
  <si>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</si>
  <si>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</si>
  <si>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</si>
  <si>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</si>
  <si>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</si>
  <si>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</si>
  <si>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</si>
  <si>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</si>
  <si>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</si>
  <si>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</si>
  <si>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</si>
  <si>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</si>
  <si>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</si>
  <si>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</si>
  <si>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</si>
  <si>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</si>
  <si>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</si>
  <si>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</si>
  <si>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</si>
  <si>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</si>
  <si>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</si>
  <si>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</si>
  <si>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</si>
  <si>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</si>
  <si>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</si>
  <si>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</si>
  <si>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</si>
  <si>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</si>
  <si>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</si>
  <si>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</si>
  <si>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</si>
  <si>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</si>
  <si>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</si>
  <si>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</si>
  <si>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</si>
  <si>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</si>
  <si>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</si>
  <si>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</si>
  <si>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</si>
  <si>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</si>
  <si>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</si>
  <si>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</si>
  <si>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</si>
  <si>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</si>
  <si>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</si>
  <si>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</si>
  <si>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</si>
  <si>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</si>
  <si>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</si>
  <si>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</si>
  <si>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</si>
  <si>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</si>
  <si>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</si>
  <si>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</si>
  <si>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</si>
  <si>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</si>
  <si>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</si>
  <si>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</si>
  <si>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</si>
  <si>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</si>
  <si>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</si>
  <si>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</si>
  <si>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</si>
  <si>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</si>
  <si>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</si>
  <si>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</si>
  <si>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</si>
  <si>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</si>
  <si>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</si>
  <si>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</si>
  <si>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</si>
  <si>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</si>
  <si>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</si>
  <si>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</si>
  <si>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</si>
  <si>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</si>
  <si>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</si>
  <si>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</si>
  <si>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</si>
  <si>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</si>
  <si>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</si>
  <si>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</si>
  <si>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</si>
  <si>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</si>
  <si>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</si>
  <si>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</si>
  <si>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</si>
  <si>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</si>
  <si>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</si>
  <si>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</si>
  <si>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</si>
  <si>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</si>
  <si>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</si>
  <si>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</si>
  <si>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</si>
  <si>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</si>
  <si>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</si>
  <si>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</si>
  <si>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</si>
  <si>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</si>
  <si>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</si>
  <si>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</si>
  <si>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</si>
  <si>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</si>
  <si>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</si>
  <si>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</si>
  <si>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</si>
  <si>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</si>
  <si>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</si>
  <si>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</si>
  <si>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</si>
  <si>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</si>
  <si>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</si>
  <si>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</si>
  <si>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</si>
  <si>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</si>
  <si>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</si>
  <si>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</si>
  <si>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</si>
  <si>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</si>
  <si>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</si>
  <si>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</si>
  <si>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</si>
  <si>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</si>
  <si>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</si>
  <si>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</si>
  <si>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</si>
  <si>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</si>
  <si>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</si>
  <si>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</si>
  <si>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</si>
  <si>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</si>
  <si>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</si>
  <si>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</si>
  <si>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</si>
  <si>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</si>
  <si>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</si>
  <si>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</si>
  <si>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</si>
  <si>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</si>
  <si>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</si>
  <si>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</si>
  <si>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</si>
  <si>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</si>
  <si>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</si>
  <si>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</si>
  <si>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</si>
  <si>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</si>
  <si>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</si>
  <si>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</si>
  <si>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</si>
  <si>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</si>
  <si>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</si>
  <si>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</si>
  <si>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</si>
  <si>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</si>
  <si>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</si>
  <si>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</si>
  <si>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</si>
  <si>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</si>
  <si>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</si>
  <si>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</si>
  <si>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</si>
  <si>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</si>
  <si>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</si>
  <si>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</si>
  <si>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</si>
  <si>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</si>
  <si>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</si>
  <si>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</si>
  <si>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</si>
  <si>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</si>
  <si>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</si>
  <si>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</si>
  <si>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</si>
  <si>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</si>
  <si>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</si>
  <si>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</si>
  <si>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</si>
  <si>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</si>
  <si>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</si>
  <si>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</si>
  <si>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</si>
  <si>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</si>
  <si>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</si>
  <si>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</si>
  <si>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</si>
  <si>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</si>
  <si>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</si>
  <si>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</si>
  <si>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</si>
  <si>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</si>
  <si>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</si>
  <si>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</si>
  <si>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</si>
  <si>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</si>
  <si>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</si>
  <si>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</si>
  <si>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</si>
  <si>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</si>
  <si>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</si>
  <si>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</si>
  <si>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</si>
  <si>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</si>
  <si>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</si>
  <si>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</si>
  <si>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</si>
  <si>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</si>
  <si>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</si>
  <si>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</si>
  <si>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</si>
  <si>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</si>
  <si>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</si>
  <si>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</si>
  <si>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</si>
  <si>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</si>
  <si>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</si>
  <si>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</si>
  <si>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</si>
  <si>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</si>
  <si>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</si>
  <si>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</si>
  <si>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</si>
  <si>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</si>
  <si>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</si>
  <si>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</si>
  <si>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</si>
  <si>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</si>
  <si>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</si>
  <si>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</si>
  <si>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</si>
  <si>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</si>
  <si>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</si>
  <si>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</si>
  <si>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</si>
  <si>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</si>
  <si>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</si>
  <si>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</si>
  <si>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</si>
  <si>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</si>
  <si>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</si>
  <si>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</si>
  <si>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</si>
  <si>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</si>
  <si>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</si>
  <si>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</si>
  <si>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</si>
  <si>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</si>
  <si>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</si>
  <si>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</si>
  <si>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</si>
  <si>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</si>
  <si>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</si>
  <si>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</si>
  <si>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</si>
  <si>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</si>
  <si>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</si>
  <si>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</si>
  <si>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</si>
  <si>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</si>
  <si>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</si>
  <si>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</si>
  <si>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</si>
  <si>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</si>
  <si>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</si>
  <si>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</si>
  <si>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</si>
  <si>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</si>
  <si>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</si>
  <si>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</si>
  <si>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</si>
  <si>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</si>
  <si>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</si>
  <si>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</si>
  <si>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</si>
  <si>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</si>
  <si>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</si>
  <si>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</si>
  <si>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</si>
  <si>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</si>
  <si>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</si>
  <si>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</si>
  <si>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</si>
  <si>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</si>
  <si>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</si>
  <si>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</si>
  <si>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</si>
  <si>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</si>
  <si>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</si>
  <si>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</si>
  <si>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</si>
  <si>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</si>
  <si>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</si>
  <si>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</si>
  <si>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</si>
  <si>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</si>
  <si>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</si>
  <si>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</si>
  <si>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</si>
  <si>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</si>
  <si>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</si>
  <si>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</si>
  <si>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</si>
  <si>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</si>
  <si>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</si>
  <si>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</si>
  <si>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</si>
  <si>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</si>
  <si>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</si>
  <si>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</si>
  <si>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</si>
  <si>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</si>
  <si>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</si>
  <si>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</si>
  <si>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</si>
  <si>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</si>
  <si>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</si>
  <si>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</si>
  <si>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</si>
  <si>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</si>
  <si>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</si>
  <si>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</si>
  <si>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</si>
  <si>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</si>
  <si>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</si>
  <si>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</si>
  <si>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</si>
  <si>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</si>
  <si>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</si>
  <si>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</si>
  <si>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</si>
  <si>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</si>
  <si>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</si>
  <si>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</si>
  <si>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</si>
  <si>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</si>
  <si>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</si>
  <si>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</si>
  <si>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</si>
  <si>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</si>
  <si>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</si>
  <si>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</si>
  <si>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</si>
  <si>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</si>
  <si>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</si>
  <si>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</si>
  <si>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</si>
  <si>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</si>
  <si>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</si>
  <si>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</si>
  <si>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</si>
  <si>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</si>
  <si>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</si>
  <si>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</si>
  <si>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</si>
  <si>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</si>
  <si>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</si>
  <si>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</si>
  <si>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</si>
  <si>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</si>
  <si>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</si>
  <si>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</si>
  <si>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</si>
  <si>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</si>
  <si>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</si>
  <si>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</si>
  <si>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</si>
  <si>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</si>
  <si>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</si>
  <si>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</si>
  <si>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</si>
  <si>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</si>
  <si>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</si>
  <si>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</si>
  <si>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</si>
  <si>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</si>
  <si>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</si>
  <si>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</si>
  <si>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</si>
  <si>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</si>
  <si>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</si>
  <si>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</si>
  <si>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</si>
  <si>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</si>
  <si>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</si>
  <si>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</si>
  <si>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</si>
  <si>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</si>
  <si>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</si>
  <si>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</si>
  <si>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</si>
  <si>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</si>
  <si>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</si>
  <si>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</si>
  <si>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</si>
  <si>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</si>
  <si>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</si>
  <si>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</si>
  <si>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</si>
  <si>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</si>
  <si>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</si>
  <si>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</si>
  <si>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</si>
  <si>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</si>
  <si>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</si>
  <si>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</si>
  <si>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</si>
  <si>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</si>
  <si>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</si>
  <si>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</si>
  <si>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</si>
  <si>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</si>
  <si>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</si>
  <si>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</si>
  <si>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</si>
  <si>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</si>
  <si>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</si>
  <si>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</si>
  <si>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</si>
  <si>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</si>
  <si>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</si>
  <si>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</si>
  <si>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</si>
  <si>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</si>
  <si>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</si>
  <si>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</si>
  <si>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</si>
  <si>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</si>
  <si>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</si>
  <si>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</si>
  <si>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</si>
  <si>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</si>
  <si>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</si>
  <si>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</si>
  <si>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</si>
  <si>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</si>
  <si>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</si>
  <si>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</si>
  <si>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</si>
  <si>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</si>
  <si>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</si>
  <si>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</si>
  <si>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</si>
  <si>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</si>
  <si>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</si>
  <si>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</si>
  <si>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</si>
  <si>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</si>
  <si>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</si>
  <si>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</si>
  <si>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</si>
  <si>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</si>
  <si>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</si>
  <si>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</si>
  <si>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</si>
  <si>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</si>
  <si>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</si>
  <si>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</si>
  <si>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</si>
  <si>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</si>
  <si>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</si>
  <si>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</si>
  <si>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</si>
  <si>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</si>
  <si>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</si>
  <si>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</si>
  <si>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</si>
  <si>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</si>
  <si>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</si>
  <si>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</si>
  <si>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</si>
  <si>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</si>
  <si>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</si>
  <si>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</si>
  <si>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</si>
  <si>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</si>
  <si>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</si>
  <si>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</si>
  <si>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</si>
  <si>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</si>
  <si>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</si>
  <si>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</si>
  <si>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</si>
  <si>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</si>
  <si>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</si>
  <si>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</si>
  <si>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</si>
  <si>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</si>
  <si>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</si>
  <si>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</si>
  <si>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</si>
  <si>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</si>
  <si>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</si>
  <si>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</si>
  <si>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</si>
  <si>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</si>
  <si>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</si>
  <si>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</si>
  <si>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</si>
  <si>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</si>
  <si>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</si>
  <si>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</si>
  <si>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</si>
  <si>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</si>
  <si>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</si>
  <si>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</si>
  <si>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</si>
  <si>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</si>
  <si>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</si>
  <si>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</si>
  <si>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</si>
  <si>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</si>
  <si>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</si>
  <si>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</si>
  <si>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</si>
  <si>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</si>
  <si>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</si>
  <si>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</si>
  <si>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</si>
  <si>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</si>
  <si>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</si>
  <si>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</si>
  <si>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</si>
  <si>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</si>
  <si>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</si>
  <si>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</si>
  <si>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</si>
  <si>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</si>
  <si>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</si>
  <si>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</si>
  <si>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</si>
  <si>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</si>
  <si>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</si>
  <si>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</si>
  <si>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</si>
  <si>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</si>
  <si>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</si>
  <si>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</si>
  <si>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</si>
  <si>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</si>
  <si>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</si>
  <si>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</si>
  <si>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</si>
  <si>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</si>
  <si>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</si>
  <si>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</si>
  <si>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</si>
  <si>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</si>
  <si>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</si>
  <si>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</si>
  <si>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</si>
  <si>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</si>
  <si>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</si>
  <si>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</si>
  <si>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</si>
  <si>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</si>
  <si>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</si>
  <si>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</si>
  <si>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</si>
  <si>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</si>
  <si>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</si>
  <si>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</si>
  <si>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</si>
  <si>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</si>
  <si>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</si>
  <si>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</si>
  <si>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</si>
  <si>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</si>
  <si>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</si>
  <si>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</si>
  <si>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</si>
  <si>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</si>
  <si>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</si>
  <si>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</si>
  <si>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</si>
  <si>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</si>
  <si>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</si>
  <si>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</si>
  <si>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</si>
  <si>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</si>
  <si>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</si>
  <si>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</si>
  <si>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</si>
  <si>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</si>
  <si>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</si>
  <si>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</si>
  <si>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</si>
  <si>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</si>
  <si>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</si>
  <si>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</si>
  <si>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</si>
  <si>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</si>
  <si>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</si>
  <si>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</si>
  <si>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</si>
  <si>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</si>
  <si>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</si>
  <si>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</si>
  <si>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</si>
  <si>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</si>
  <si>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</si>
  <si>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</si>
  <si>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</si>
  <si>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</si>
  <si>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</si>
  <si>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</si>
  <si>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</si>
  <si>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</si>
  <si>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</si>
  <si>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</si>
  <si>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</si>
  <si>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</si>
  <si>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</si>
  <si>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</si>
  <si>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</si>
  <si>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</si>
  <si>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</si>
  <si>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</si>
  <si>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</si>
  <si>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</si>
  <si>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</si>
  <si>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</si>
  <si>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</si>
  <si>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</si>
  <si>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</si>
  <si>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</si>
  <si>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</si>
  <si>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</si>
  <si>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</si>
  <si>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</si>
  <si>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</si>
  <si>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</si>
  <si>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</si>
  <si>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</si>
  <si>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</si>
  <si>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</si>
  <si>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</si>
  <si>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</si>
  <si>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</si>
  <si>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</si>
  <si>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</si>
  <si>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</si>
  <si>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</si>
  <si>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</si>
  <si>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</si>
  <si>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</si>
  <si>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</si>
  <si>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</si>
  <si>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</si>
  <si>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</si>
  <si>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</si>
  <si>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</si>
  <si>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</si>
  <si>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</si>
  <si>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</si>
  <si>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</si>
  <si>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</si>
  <si>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</si>
  <si>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</si>
  <si>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</si>
  <si>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</si>
  <si>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</si>
  <si>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</si>
  <si>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</si>
  <si>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</si>
  <si>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</si>
  <si>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</si>
  <si>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</si>
  <si>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</si>
  <si>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</si>
  <si>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</si>
  <si>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</si>
  <si>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</si>
  <si>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</si>
  <si>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</si>
  <si>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</si>
  <si>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</si>
  <si>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</si>
  <si>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</si>
  <si>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</si>
  <si>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</si>
  <si>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</si>
  <si>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</si>
  <si>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</si>
  <si>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</si>
  <si>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</si>
  <si>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</si>
  <si>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</si>
  <si>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</si>
  <si>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</si>
  <si>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</si>
  <si>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</si>
  <si>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</si>
  <si>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</si>
  <si>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</si>
  <si>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</si>
  <si>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</si>
  <si>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</si>
  <si>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</si>
  <si>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</si>
  <si>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</si>
  <si>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</si>
  <si>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</si>
  <si>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</si>
  <si>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</si>
  <si>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</si>
  <si>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</si>
  <si>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</si>
  <si>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</si>
  <si>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</si>
  <si>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</si>
  <si>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</si>
  <si>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</si>
  <si>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</si>
  <si>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</si>
  <si>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</si>
  <si>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</si>
  <si>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</si>
  <si>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</si>
  <si>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</si>
  <si>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</si>
  <si>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</si>
  <si>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</si>
  <si>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</si>
  <si>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</si>
  <si>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</si>
  <si>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</si>
  <si>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</si>
  <si>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</si>
  <si>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</si>
  <si>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</si>
  <si>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</si>
  <si>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</si>
  <si>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</si>
  <si>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</si>
  <si>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</si>
  <si>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</si>
  <si>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</si>
  <si>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</si>
  <si>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</si>
  <si>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</si>
  <si>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</si>
  <si>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</si>
  <si>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</si>
  <si>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</si>
  <si>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</si>
  <si>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</si>
  <si>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</si>
  <si>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</si>
  <si>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</si>
  <si>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</si>
  <si>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</si>
  <si>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</si>
  <si>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</si>
  <si>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</si>
  <si>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</si>
  <si>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</si>
  <si>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</si>
  <si>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</si>
  <si>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</si>
  <si>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</si>
  <si>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</si>
  <si>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</si>
  <si>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</si>
  <si>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</si>
  <si>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</si>
  <si>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</si>
  <si>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</si>
  <si>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</si>
  <si>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</si>
  <si>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</si>
  <si>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</si>
  <si>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</si>
  <si>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</si>
  <si>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</si>
  <si>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</si>
  <si>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</si>
  <si>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</si>
  <si>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</si>
  <si>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</si>
  <si>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</si>
  <si>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</si>
  <si>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</si>
  <si>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</si>
  <si>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</si>
  <si>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</si>
  <si>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</si>
  <si>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</si>
  <si>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</si>
  <si>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</si>
  <si>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</si>
  <si>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</si>
  <si>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</si>
  <si>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</si>
  <si>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</si>
  <si>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</si>
  <si>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</si>
  <si>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</si>
  <si>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</si>
  <si>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</si>
  <si>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</si>
  <si>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</si>
  <si>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</si>
  <si>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</si>
  <si>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</si>
  <si>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</si>
  <si>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</si>
  <si>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</si>
  <si>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</si>
  <si>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</si>
  <si>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</si>
  <si>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</si>
  <si>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</si>
  <si>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</si>
  <si>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</si>
  <si>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</si>
  <si>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</si>
  <si>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</si>
  <si>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</si>
  <si>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</si>
  <si>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</si>
  <si>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</si>
  <si>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</si>
  <si>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</si>
  <si>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</si>
  <si>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</si>
  <si>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</si>
  <si>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</si>
  <si>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</si>
  <si>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</si>
  <si>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</si>
  <si>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</si>
  <si>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</si>
  <si>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</si>
  <si>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</si>
  <si>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</si>
  <si>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</si>
  <si>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</si>
  <si>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</si>
  <si>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</si>
  <si>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</si>
  <si>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</si>
  <si>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</si>
  <si>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</si>
  <si>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</si>
  <si>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</si>
  <si>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</si>
  <si>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</si>
  <si>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</si>
  <si>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</si>
  <si>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</si>
  <si>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</si>
  <si>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</si>
  <si>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</si>
  <si>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</si>
  <si>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</si>
  <si>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</si>
  <si>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</si>
  <si>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</si>
  <si>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</si>
  <si>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</si>
  <si>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</si>
  <si>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</si>
  <si>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</si>
  <si>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</si>
  <si>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</si>
  <si>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</si>
  <si>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</si>
  <si>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</si>
  <si>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</si>
  <si>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</si>
  <si>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</si>
  <si>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</si>
  <si>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</si>
  <si>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</si>
  <si>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</si>
  <si>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</si>
  <si>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</si>
  <si>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</si>
  <si>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</si>
  <si>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</si>
  <si>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</si>
  <si>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</si>
  <si>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</si>
  <si>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</si>
  <si>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</si>
  <si>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</si>
  <si>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</si>
  <si>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</si>
  <si>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</si>
  <si>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</si>
  <si>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</si>
  <si>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</si>
  <si>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</si>
  <si>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</si>
  <si>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</si>
  <si>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</si>
  <si>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</si>
  <si>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</si>
  <si>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</si>
  <si>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</si>
  <si>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</si>
  <si>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</si>
  <si>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</si>
  <si>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</si>
  <si>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</si>
  <si>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</si>
  <si>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</si>
  <si>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</si>
  <si>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</si>
  <si>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</si>
  <si>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</si>
  <si>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</si>
  <si>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</si>
  <si>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</si>
  <si>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</si>
  <si>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</si>
  <si>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</si>
  <si>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</si>
  <si>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</si>
  <si>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</si>
  <si>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</si>
  <si>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</si>
  <si>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</si>
  <si>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</si>
  <si>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</si>
  <si>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</si>
  <si>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</si>
  <si>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</si>
  <si>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</si>
  <si>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</si>
  <si>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</si>
  <si>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</si>
  <si>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</si>
  <si>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</si>
  <si>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</si>
  <si>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</si>
  <si>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</si>
  <si>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</si>
  <si>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</si>
  <si>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</si>
  <si>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</si>
  <si>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</si>
  <si>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</si>
  <si>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</si>
  <si>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</si>
  <si>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</si>
  <si>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</si>
  <si>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</si>
  <si>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</si>
  <si>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</si>
  <si>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</si>
  <si>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</si>
  <si>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</si>
  <si>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</si>
  <si>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</si>
  <si>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</si>
  <si>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</si>
  <si>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</si>
  <si>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</si>
  <si>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</si>
  <si>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</si>
  <si>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</si>
  <si>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</si>
  <si>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</si>
  <si>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</si>
  <si>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</si>
  <si>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</si>
  <si>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</si>
  <si>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</si>
  <si>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</si>
  <si>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</si>
  <si>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</si>
  <si>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</si>
  <si>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</si>
  <si>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</si>
  <si>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</si>
  <si>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</si>
  <si>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</si>
  <si>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</si>
  <si>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</si>
  <si>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</si>
  <si>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</si>
  <si>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</si>
  <si>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</si>
  <si>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</si>
  <si>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</si>
  <si>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</si>
  <si>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</si>
  <si>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</si>
  <si>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</si>
  <si>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</si>
  <si>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</si>
  <si>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</si>
  <si>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</si>
  <si>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</si>
  <si>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</si>
  <si>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</si>
  <si>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</si>
  <si>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</si>
  <si>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</si>
  <si>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</si>
  <si>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</si>
  <si>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</si>
  <si>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</si>
  <si>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</si>
  <si>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</si>
  <si>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</si>
  <si>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</si>
  <si>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</si>
  <si>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</si>
  <si>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</si>
  <si>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</si>
  <si>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</si>
  <si>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</si>
  <si>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</si>
  <si>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</si>
  <si>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</si>
  <si>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</si>
  <si>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</si>
  <si>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</si>
  <si>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</si>
  <si>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</si>
  <si>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</si>
  <si>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</si>
  <si>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</si>
  <si>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</si>
  <si>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</si>
  <si>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</si>
  <si>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</si>
  <si>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</si>
  <si>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</si>
  <si>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</si>
  <si>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</si>
  <si>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</si>
  <si>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</si>
  <si>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</si>
  <si>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</si>
  <si>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</si>
  <si>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</si>
  <si>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</si>
  <si>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</si>
  <si>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</si>
  <si>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</si>
  <si>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</si>
  <si>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</si>
  <si>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</si>
  <si>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</si>
  <si>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</si>
  <si>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</si>
  <si>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</si>
  <si>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</si>
  <si>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</si>
  <si>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</si>
  <si>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</si>
  <si>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</si>
  <si>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</si>
  <si>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</si>
  <si>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</si>
  <si>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</si>
  <si>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</si>
  <si>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</si>
  <si>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</si>
  <si>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</si>
  <si>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</si>
  <si>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</si>
  <si>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</si>
  <si>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</si>
  <si>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</si>
  <si>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</si>
  <si>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</si>
  <si>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</si>
  <si>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</si>
  <si>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</si>
  <si>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</si>
  <si>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</si>
  <si>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</si>
  <si>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</si>
  <si>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</si>
  <si>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</si>
  <si>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</si>
  <si>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</si>
  <si>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</si>
  <si>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</si>
  <si>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</si>
  <si>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</si>
  <si>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</si>
  <si>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</si>
  <si>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</si>
  <si>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</si>
  <si>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</si>
  <si>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</si>
  <si>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</si>
  <si>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</si>
  <si>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</si>
  <si>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</si>
  <si>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</si>
  <si>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</si>
  <si>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</si>
  <si>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</si>
  <si>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</si>
  <si>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</si>
  <si>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</si>
  <si>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</si>
  <si>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</si>
  <si>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</si>
  <si>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</si>
  <si>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</si>
  <si>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</si>
  <si>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</si>
  <si>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</si>
  <si>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</si>
  <si>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</si>
  <si>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</si>
  <si>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</si>
  <si>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</si>
  <si>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</si>
  <si>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</si>
  <si>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</si>
  <si>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</si>
  <si>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</si>
  <si>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</si>
  <si>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</si>
  <si>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</si>
  <si>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</si>
  <si>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</si>
  <si>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</si>
  <si>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</si>
  <si>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</si>
  <si>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</si>
  <si>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</si>
  <si>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</si>
  <si>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</si>
  <si>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</si>
  <si>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</si>
  <si>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</si>
  <si>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</si>
  <si>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</si>
  <si>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</si>
  <si>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</si>
  <si>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</si>
  <si>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</si>
  <si>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</si>
  <si>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</si>
  <si>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</si>
  <si>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</si>
  <si>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</si>
  <si>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</si>
  <si>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</si>
  <si>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</si>
  <si>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</si>
  <si>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</si>
  <si>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</si>
  <si>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</si>
  <si>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</si>
  <si>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</si>
  <si>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</si>
  <si>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</si>
  <si>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</si>
  <si>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</si>
  <si>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</si>
  <si>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</si>
  <si>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</si>
  <si>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</si>
  <si>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</si>
  <si>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</si>
  <si>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</si>
  <si>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</si>
  <si>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</si>
  <si>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</si>
  <si>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</si>
  <si>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</si>
  <si>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</si>
  <si>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</si>
  <si>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</si>
  <si>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</si>
  <si>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</si>
  <si>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</si>
  <si>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</si>
  <si>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</si>
  <si>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</si>
  <si>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</si>
  <si>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</si>
  <si>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</si>
  <si>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</si>
  <si>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</si>
  <si>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</si>
  <si>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</si>
  <si>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</si>
  <si>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</si>
  <si>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</si>
  <si>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</si>
  <si>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</si>
  <si>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</si>
  <si>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</si>
  <si>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</si>
  <si>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</si>
  <si>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</si>
  <si>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</si>
  <si>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</si>
  <si>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</si>
  <si>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</si>
  <si>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</si>
  <si>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</si>
  <si>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</si>
  <si>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</si>
  <si>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</si>
  <si>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</si>
  <si>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</si>
  <si>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</si>
  <si>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</si>
  <si>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</si>
  <si>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</si>
  <si>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</si>
  <si>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</si>
  <si>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</si>
  <si>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</si>
  <si>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</si>
  <si>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</si>
  <si>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</si>
  <si>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</si>
  <si>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</si>
  <si>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</si>
  <si>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</si>
  <si>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</si>
  <si>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</si>
  <si>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</si>
  <si>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</si>
  <si>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</si>
  <si>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</si>
  <si>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</si>
  <si>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</si>
  <si>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</si>
  <si>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</si>
  <si>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</si>
  <si>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</si>
  <si>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</si>
  <si>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</si>
  <si>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</si>
  <si>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</si>
  <si>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</si>
  <si>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</si>
  <si>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</si>
  <si>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</si>
  <si>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</si>
  <si>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</si>
  <si>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</si>
  <si>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</si>
  <si>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</si>
  <si>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</si>
  <si>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</si>
  <si>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</si>
  <si>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</si>
  <si>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</si>
  <si>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</si>
  <si>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</si>
  <si>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</si>
  <si>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</si>
  <si>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</si>
  <si>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</si>
  <si>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</si>
  <si>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</si>
  <si>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</si>
  <si>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</si>
  <si>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</si>
  <si>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</si>
  <si>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</si>
  <si>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</si>
  <si>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</si>
  <si>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</si>
  <si>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</si>
  <si>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</si>
  <si>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</si>
  <si>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</si>
  <si>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</si>
  <si>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</si>
  <si>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</si>
  <si>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</si>
  <si>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</si>
  <si>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</si>
  <si>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</si>
  <si>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</si>
  <si>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</si>
  <si>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</si>
  <si>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</si>
  <si>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</si>
  <si>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</si>
  <si>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</si>
  <si>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</si>
  <si>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</si>
  <si>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</si>
  <si>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</si>
  <si>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</si>
  <si>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</si>
  <si>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</si>
  <si>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</si>
  <si>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</si>
  <si>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</si>
  <si>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</si>
  <si>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</si>
  <si>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</si>
  <si>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</si>
  <si>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</si>
  <si>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</si>
  <si>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</si>
  <si>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</si>
  <si>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</si>
  <si>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</si>
  <si>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</si>
  <si>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</si>
  <si>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</si>
  <si>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</si>
  <si>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</si>
  <si>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</si>
  <si>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</si>
  <si>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</si>
  <si>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</si>
  <si>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</si>
  <si>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</si>
  <si>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</si>
  <si>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</si>
  <si>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</si>
  <si>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</si>
  <si>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</si>
  <si>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</si>
  <si>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</si>
  <si>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</si>
  <si>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</si>
  <si>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</si>
  <si>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</si>
  <si>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</si>
  <si>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</si>
  <si>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</si>
  <si>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</si>
  <si>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</si>
  <si>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</si>
  <si>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</si>
  <si>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</si>
  <si>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</si>
  <si>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</si>
  <si>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</si>
  <si>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</si>
  <si>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</si>
  <si>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</si>
  <si>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</si>
  <si>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</si>
  <si>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</si>
  <si>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</si>
  <si>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</si>
  <si>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</si>
  <si>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</si>
  <si>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</si>
  <si>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</si>
  <si>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</si>
  <si>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</si>
  <si>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</si>
  <si>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</si>
  <si>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</si>
  <si>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</si>
  <si>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</si>
  <si>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</si>
  <si>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</si>
  <si>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</si>
  <si>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</si>
  <si>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</si>
  <si>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</si>
  <si>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</si>
  <si>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</si>
  <si>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</si>
  <si>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</si>
  <si>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</si>
  <si>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</si>
  <si>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</si>
  <si>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</si>
  <si>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</si>
  <si>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</si>
  <si>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</si>
  <si>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</si>
  <si>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</si>
  <si>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</si>
  <si>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</si>
  <si>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</si>
  <si>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</si>
  <si>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</si>
  <si>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</si>
  <si>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</si>
  <si>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</si>
  <si>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</si>
  <si>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</si>
  <si>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</si>
  <si>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</si>
  <si>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</si>
  <si>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</si>
  <si>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</si>
  <si>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</si>
  <si>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</si>
  <si>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</si>
  <si>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</si>
  <si>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</si>
  <si>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</si>
  <si>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</si>
  <si>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</si>
  <si>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</si>
  <si>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</si>
  <si>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</si>
  <si>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</si>
  <si>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</si>
  <si>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</si>
  <si>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</si>
  <si>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</si>
  <si>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</si>
  <si>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</si>
  <si>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</si>
  <si>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</si>
  <si>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</si>
  <si>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</si>
  <si>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</si>
  <si>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</si>
  <si>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</si>
  <si>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</si>
  <si>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</si>
  <si>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</si>
  <si>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</si>
  <si>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</si>
  <si>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</si>
  <si>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</si>
  <si>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</si>
  <si>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</si>
  <si>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</si>
  <si>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</si>
  <si>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</si>
  <si>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</si>
  <si>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</si>
  <si>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</si>
  <si>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</si>
  <si>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</si>
  <si>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</si>
  <si>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</si>
  <si>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</si>
  <si>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</si>
  <si>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</si>
  <si>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</si>
  <si>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</si>
  <si>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</si>
  <si>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</si>
  <si>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</si>
  <si>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</si>
  <si>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</si>
  <si>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</si>
  <si>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</si>
  <si>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</si>
  <si>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</si>
  <si>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</si>
  <si>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</si>
  <si>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</si>
  <si>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</si>
  <si>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</si>
  <si>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</si>
  <si>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</si>
  <si>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</si>
  <si>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</si>
  <si>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</si>
  <si>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</si>
  <si>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</si>
  <si>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</si>
  <si>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</si>
  <si>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</si>
  <si>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</si>
  <si>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</si>
  <si>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</si>
  <si>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</si>
  <si>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</si>
  <si>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</si>
  <si>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</si>
  <si>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</si>
  <si>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</si>
  <si>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</si>
  <si>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</si>
  <si>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</si>
  <si>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</si>
  <si>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</si>
  <si>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</si>
  <si>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</si>
  <si>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</si>
  <si>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</si>
  <si>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</si>
  <si>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</si>
  <si>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</si>
  <si>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</si>
  <si>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</si>
  <si>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</si>
  <si>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</si>
  <si>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</si>
  <si>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</si>
  <si>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</si>
  <si>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</si>
  <si>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</si>
  <si>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</si>
  <si>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</si>
  <si>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</si>
  <si>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</si>
  <si>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</si>
  <si>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</si>
  <si>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</si>
  <si>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</si>
  <si>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</si>
  <si>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</si>
  <si>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</si>
  <si>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</si>
  <si>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</si>
  <si>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</si>
  <si>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</si>
  <si>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</si>
  <si>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</si>
  <si>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</si>
  <si>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</si>
  <si>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</si>
  <si>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</si>
  <si>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</si>
  <si>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</si>
  <si>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</si>
  <si>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</si>
  <si>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</si>
  <si>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</si>
  <si>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</si>
  <si>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</si>
  <si>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</si>
  <si>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</si>
  <si>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</si>
  <si>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</si>
  <si>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</si>
  <si>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</si>
  <si>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</si>
  <si>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</si>
  <si>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</si>
  <si>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</si>
  <si>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</si>
  <si>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</si>
  <si>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</si>
  <si>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</si>
  <si>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</si>
  <si>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</si>
  <si>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</si>
  <si>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</si>
  <si>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</si>
  <si>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</si>
  <si>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</si>
  <si>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</si>
  <si>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</si>
  <si>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</si>
  <si>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</si>
  <si>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</si>
  <si>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</si>
  <si>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</si>
  <si>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</si>
  <si>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</si>
  <si>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</si>
  <si>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</si>
  <si>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</si>
  <si>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</si>
  <si>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</si>
  <si>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</si>
  <si>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</si>
  <si>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</si>
  <si>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</si>
  <si>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</si>
  <si>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</si>
  <si>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</si>
  <si>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</si>
  <si>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</si>
  <si>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</si>
  <si>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</si>
  <si>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</si>
  <si>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</si>
  <si>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</si>
  <si>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</si>
  <si>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</si>
  <si>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</si>
  <si>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</si>
  <si>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</si>
  <si>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</si>
  <si>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</si>
  <si>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</si>
  <si>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</si>
  <si>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</si>
  <si>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</si>
  <si>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</si>
  <si>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</si>
  <si>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</si>
  <si>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</si>
  <si>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</si>
  <si>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</si>
  <si>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</si>
  <si>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</si>
  <si>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</si>
  <si>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</si>
  <si>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</si>
  <si>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</si>
  <si>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</si>
  <si>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</si>
  <si>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</si>
  <si>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</si>
  <si>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</si>
  <si>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</si>
  <si>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</si>
  <si>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</si>
  <si>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</si>
  <si>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</si>
  <si>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</si>
  <si>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</si>
  <si>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</si>
  <si>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</si>
  <si>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</si>
  <si>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</si>
  <si>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</si>
  <si>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</si>
  <si>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</si>
  <si>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</si>
  <si>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</si>
  <si>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</si>
  <si>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</si>
  <si>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</si>
  <si>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</si>
  <si>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</si>
  <si>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</si>
  <si>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</si>
  <si>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</si>
  <si>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</si>
  <si>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</si>
  <si>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</si>
  <si>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</si>
  <si>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</si>
  <si>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</si>
  <si>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</si>
  <si>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</si>
  <si>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</si>
  <si>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</si>
  <si>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</si>
  <si>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</si>
  <si>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</si>
  <si>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</si>
  <si>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</si>
  <si>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</si>
  <si>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</si>
  <si>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</si>
  <si>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</si>
  <si>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</si>
  <si>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</si>
  <si>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</si>
  <si>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</si>
  <si>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</si>
  <si>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</si>
  <si>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</si>
  <si>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</si>
  <si>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</si>
  <si>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</si>
  <si>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</si>
  <si>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</si>
  <si>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</si>
  <si>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</si>
  <si>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</si>
  <si>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</si>
  <si>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</si>
  <si>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</si>
  <si>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</si>
  <si>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</si>
  <si>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</si>
  <si>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</si>
  <si>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</si>
  <si>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</si>
  <si>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</si>
  <si>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</si>
  <si>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</si>
  <si>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</si>
  <si>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</si>
  <si>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</si>
  <si>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</si>
  <si>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</si>
  <si>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</si>
  <si>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</si>
  <si>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</si>
  <si>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</si>
  <si>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</si>
  <si>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</si>
  <si>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</si>
  <si>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</si>
  <si>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</si>
  <si>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</si>
  <si>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</si>
  <si>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</si>
  <si>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</si>
  <si>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</si>
  <si>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</si>
  <si>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</si>
  <si>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</si>
  <si>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</si>
  <si>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</si>
  <si>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</si>
  <si>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</si>
  <si>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</si>
  <si>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</si>
  <si>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</si>
  <si>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</si>
  <si>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</si>
  <si>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</si>
  <si>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</si>
  <si>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</si>
  <si>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</si>
  <si>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</si>
  <si>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</si>
  <si>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</si>
  <si>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</si>
  <si>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</si>
  <si>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</si>
  <si>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</si>
  <si>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</si>
  <si>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</si>
  <si>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</si>
  <si>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</si>
  <si>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</si>
  <si>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</si>
  <si>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</si>
  <si>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</si>
  <si>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</si>
  <si>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</si>
  <si>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</si>
  <si>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</si>
  <si>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</si>
  <si>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</si>
  <si>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</si>
  <si>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</si>
  <si>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</si>
  <si>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</si>
  <si>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</si>
  <si>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</si>
  <si>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</si>
  <si>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</si>
  <si>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</si>
  <si>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</si>
  <si>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</si>
  <si>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</si>
  <si>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</si>
  <si>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</si>
  <si>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</si>
  <si>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</si>
  <si>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</si>
  <si>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</si>
  <si>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</si>
  <si>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</si>
  <si>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</si>
  <si>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</si>
  <si>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</si>
  <si>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</si>
  <si>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</si>
  <si>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</si>
  <si>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</si>
  <si>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</si>
  <si>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</si>
  <si>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</si>
  <si>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</si>
  <si>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</si>
  <si>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</si>
  <si>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</si>
  <si>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</si>
  <si>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</si>
  <si>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</si>
  <si>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</si>
  <si>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</si>
  <si>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</si>
  <si>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</si>
  <si>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</si>
  <si>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</si>
  <si>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</si>
  <si>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</si>
  <si>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</si>
  <si>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</si>
  <si>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</si>
  <si>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</si>
  <si>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</si>
  <si>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</si>
  <si>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</si>
  <si>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</si>
  <si>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</si>
  <si>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</si>
  <si>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</si>
  <si>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</si>
  <si>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</si>
  <si>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</si>
  <si>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</si>
  <si>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</si>
  <si>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</si>
  <si>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</si>
  <si>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</si>
  <si>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</si>
  <si>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</si>
  <si>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</si>
  <si>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</si>
  <si>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</si>
  <si>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</si>
  <si>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</si>
  <si>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</si>
  <si>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</si>
  <si>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</si>
  <si>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</si>
  <si>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</si>
  <si>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</si>
  <si>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</si>
  <si>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</si>
  <si>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</si>
  <si>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</si>
  <si>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</si>
  <si>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</si>
  <si>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</si>
  <si>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</si>
  <si>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</si>
  <si>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</si>
  <si>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</si>
  <si>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</si>
  <si>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</si>
  <si>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</si>
  <si>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</si>
  <si>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</si>
  <si>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</si>
  <si>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</si>
  <si>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</si>
  <si>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</si>
  <si>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</si>
  <si>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</si>
  <si>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</si>
  <si>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</si>
  <si>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</si>
  <si>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</si>
  <si>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</si>
  <si>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</si>
  <si>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</si>
  <si>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</si>
  <si>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</si>
  <si>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</si>
  <si>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</si>
  <si>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</si>
  <si>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</si>
  <si>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</si>
  <si>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</si>
  <si>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</si>
  <si>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</si>
  <si>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</si>
  <si>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</si>
  <si>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</si>
  <si>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</si>
  <si>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</si>
  <si>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</si>
  <si>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</si>
  <si>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</si>
  <si>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</si>
  <si>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</si>
  <si>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</si>
  <si>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</si>
  <si>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</si>
  <si>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</si>
  <si>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</si>
  <si>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</si>
  <si>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</si>
  <si>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</si>
  <si>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</si>
  <si>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</si>
  <si>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</si>
  <si>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</si>
  <si>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</si>
  <si>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</si>
  <si>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</si>
  <si>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</si>
  <si>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</si>
  <si>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</si>
  <si>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</si>
  <si>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</si>
  <si>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</si>
  <si>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</si>
  <si>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</si>
  <si>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</si>
  <si>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</si>
  <si>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</si>
  <si>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</si>
  <si>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</si>
  <si>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</si>
  <si>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</si>
  <si>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</si>
  <si>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</si>
  <si>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</si>
  <si>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</si>
  <si>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</si>
  <si>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</si>
  <si>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</si>
  <si>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</si>
  <si>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</si>
  <si>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</si>
  <si>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</si>
  <si>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</si>
  <si>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</si>
  <si>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</si>
  <si>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</si>
  <si>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</si>
  <si>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</si>
  <si>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</si>
  <si>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</si>
  <si>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</si>
  <si>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</si>
  <si>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</si>
  <si>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</si>
  <si>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</si>
  <si>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</si>
  <si>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</si>
  <si>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</si>
  <si>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</si>
  <si>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</si>
  <si>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</si>
  <si>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</si>
  <si>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</si>
  <si>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</si>
  <si>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</si>
  <si>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</si>
  <si>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</si>
  <si>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</si>
  <si>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</si>
  <si>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</si>
  <si>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</si>
  <si>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</si>
  <si>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</si>
  <si>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</si>
  <si>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</si>
  <si>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</si>
  <si>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</si>
  <si>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</si>
  <si>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</si>
  <si>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</si>
  <si>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</si>
  <si>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</si>
  <si>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</si>
  <si>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</si>
  <si>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</si>
  <si>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</si>
  <si>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</si>
  <si>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</si>
  <si>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</si>
  <si>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</si>
  <si>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</si>
  <si>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</si>
  <si>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</si>
  <si>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</si>
  <si>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</si>
  <si>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</si>
  <si>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</si>
  <si>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</si>
  <si>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</si>
  <si>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</si>
  <si>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</si>
  <si>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</si>
  <si>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</si>
  <si>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</si>
  <si>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</si>
  <si>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</si>
  <si>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</si>
  <si>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</si>
  <si>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</si>
  <si>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</si>
  <si>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</si>
  <si>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</si>
  <si>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</si>
  <si>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</si>
  <si>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</si>
  <si>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</si>
  <si>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</si>
  <si>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</si>
  <si>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</si>
  <si>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</si>
  <si>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</si>
  <si>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</si>
  <si>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</si>
  <si>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</si>
  <si>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</si>
  <si>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</si>
  <si>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</si>
  <si>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</si>
  <si>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</si>
  <si>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</si>
  <si>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</si>
  <si>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</si>
  <si>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</si>
  <si>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</si>
  <si>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</si>
  <si>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</si>
  <si>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</si>
  <si>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</si>
  <si>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</si>
  <si>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</si>
  <si>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</si>
  <si>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</si>
  <si>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</si>
  <si>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</si>
  <si>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</si>
  <si>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</si>
  <si>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</si>
  <si>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</si>
  <si>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</si>
  <si>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</si>
  <si>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</si>
  <si>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</si>
  <si>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</si>
  <si>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</si>
  <si>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</si>
  <si>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</si>
  <si>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</si>
  <si>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</si>
  <si>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</si>
  <si>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</si>
  <si>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</si>
  <si>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</si>
  <si>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</si>
  <si>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</si>
  <si>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</si>
  <si>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</si>
  <si>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</si>
  <si>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</si>
  <si>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</si>
  <si>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</si>
  <si>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</si>
  <si>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</si>
  <si>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</si>
  <si>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</si>
  <si>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</si>
  <si>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</si>
  <si>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</si>
  <si>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</si>
  <si>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</si>
  <si>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</si>
  <si>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</si>
  <si>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</si>
  <si>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</si>
  <si>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</si>
  <si>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</si>
  <si>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</si>
  <si>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</si>
  <si>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</si>
  <si>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</si>
  <si>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</si>
  <si>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</si>
  <si>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</si>
  <si>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</si>
  <si>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</si>
  <si>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</si>
  <si>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</si>
  <si>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</si>
  <si>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</si>
  <si>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</si>
  <si>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</si>
  <si>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</si>
  <si>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</si>
  <si>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</si>
  <si>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</si>
  <si>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</si>
  <si>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</si>
  <si>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</si>
  <si>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</si>
  <si>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</si>
  <si>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</si>
  <si>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</si>
  <si>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</si>
  <si>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</si>
  <si>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</si>
  <si>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</si>
  <si>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</si>
  <si>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</si>
  <si>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</si>
  <si>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</si>
  <si>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</si>
  <si>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</si>
  <si>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</si>
  <si>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</si>
  <si>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</si>
  <si>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</si>
  <si>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</si>
  <si>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</si>
  <si>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</si>
  <si>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</si>
  <si>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</si>
  <si>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</si>
  <si>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</si>
  <si>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</si>
  <si>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</si>
  <si>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</si>
  <si>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</si>
  <si>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</si>
  <si>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</si>
  <si>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</si>
  <si>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</si>
  <si>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</si>
  <si>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</si>
  <si>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</si>
  <si>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</si>
  <si>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</si>
  <si>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</si>
  <si>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</si>
  <si>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</si>
  <si>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</si>
  <si>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</si>
  <si>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</si>
  <si>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</si>
  <si>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</si>
  <si>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</si>
  <si>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</si>
  <si>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</si>
  <si>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</si>
  <si>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</si>
  <si>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</si>
  <si>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</si>
  <si>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</si>
  <si>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</si>
  <si>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</si>
  <si>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</si>
  <si>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</si>
  <si>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</si>
  <si>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</si>
  <si>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</si>
  <si>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</si>
  <si>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</si>
  <si>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</si>
  <si>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</si>
  <si>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</si>
  <si>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</si>
  <si>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</si>
  <si>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</si>
  <si>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</si>
  <si>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</si>
  <si>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</si>
  <si>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</si>
  <si>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</si>
  <si>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</si>
  <si>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</si>
  <si>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</si>
  <si>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</si>
  <si>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</si>
  <si>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</si>
  <si>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</si>
  <si>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</si>
  <si>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</si>
  <si>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</si>
  <si>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</si>
  <si>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</si>
  <si>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</si>
  <si>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</si>
  <si>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</si>
  <si>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</si>
  <si>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</si>
  <si>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</si>
  <si>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</si>
  <si>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</si>
  <si>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</si>
  <si>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</si>
  <si>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</si>
  <si>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</si>
  <si>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</si>
  <si>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</si>
  <si>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</si>
  <si>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</si>
  <si>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</si>
  <si>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</si>
  <si>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</si>
  <si>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</si>
  <si>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</si>
  <si>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</si>
  <si>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</si>
  <si>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</si>
  <si>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</si>
  <si>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</si>
  <si>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</si>
  <si>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</si>
  <si>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</si>
  <si>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</si>
  <si>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</si>
  <si>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</si>
  <si>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</si>
  <si>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</si>
  <si>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</si>
  <si>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</si>
  <si>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</si>
  <si>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</si>
  <si>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</si>
  <si>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</si>
  <si>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</si>
  <si>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</si>
  <si>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</si>
  <si>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</si>
  <si>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</si>
  <si>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</si>
  <si>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</si>
  <si>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</si>
  <si>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</si>
  <si>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</si>
  <si>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</si>
  <si>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</si>
  <si>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</si>
  <si>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</si>
  <si>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</si>
  <si>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</si>
  <si>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</si>
  <si>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</si>
  <si>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</si>
  <si>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</si>
  <si>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</si>
  <si>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</si>
  <si>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</si>
  <si>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</si>
  <si>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</si>
  <si>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</si>
  <si>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</si>
  <si>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</si>
  <si>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</si>
  <si>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</si>
  <si>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</si>
  <si>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</si>
  <si>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</si>
  <si>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</si>
  <si>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</si>
  <si>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</si>
  <si>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</si>
  <si>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</si>
  <si>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</si>
  <si>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</si>
  <si>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</si>
  <si>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</si>
  <si>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</si>
  <si>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</si>
  <si>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</si>
  <si>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</si>
  <si>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</si>
  <si>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</si>
  <si>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</si>
  <si>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</si>
  <si>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</si>
  <si>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</si>
  <si>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</si>
  <si>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</si>
  <si>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</si>
  <si>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</si>
  <si>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</si>
  <si>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</si>
  <si>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</si>
  <si>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</si>
  <si>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</si>
  <si>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</si>
  <si>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</si>
  <si>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</si>
  <si>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</si>
  <si>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</si>
  <si>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</si>
  <si>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</si>
  <si>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</si>
  <si>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</si>
  <si>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</si>
  <si>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</si>
  <si>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</si>
  <si>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</si>
  <si>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</si>
  <si>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</si>
  <si>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</si>
  <si>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</si>
  <si>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</si>
  <si>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</si>
  <si>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</si>
  <si>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</si>
  <si>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</si>
  <si>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</si>
  <si>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</si>
  <si>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</si>
  <si>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</si>
  <si>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</si>
  <si>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</si>
  <si>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</si>
  <si>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</si>
  <si>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</si>
  <si>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</si>
  <si>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</si>
  <si>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</si>
  <si>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</si>
  <si>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</si>
  <si>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</si>
  <si>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</si>
  <si>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</si>
  <si>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</si>
  <si>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</si>
  <si>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</si>
  <si>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</si>
  <si>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</si>
  <si>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</si>
  <si>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</si>
  <si>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</si>
  <si>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</si>
  <si>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</si>
  <si>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</si>
  <si>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</si>
  <si>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</si>
  <si>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</si>
  <si>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</si>
  <si>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</si>
  <si>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</si>
  <si>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</si>
  <si>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</si>
  <si>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</si>
  <si>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</si>
  <si>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</si>
  <si>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</si>
  <si>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</si>
  <si>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</si>
  <si>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</si>
  <si>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</si>
  <si>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</si>
  <si>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</si>
  <si>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</si>
  <si>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</si>
  <si>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</si>
  <si>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</si>
  <si>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</si>
  <si>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</si>
  <si>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</si>
  <si>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</si>
  <si>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</si>
  <si>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</si>
  <si>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</si>
  <si>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</si>
  <si>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</si>
  <si>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</si>
  <si>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</si>
  <si>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</si>
  <si>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</si>
  <si>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</si>
  <si>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</si>
  <si>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</si>
  <si>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</si>
  <si>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</si>
  <si>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</si>
  <si>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</si>
  <si>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</si>
  <si>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</si>
  <si>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</si>
  <si>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</si>
  <si>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</si>
  <si>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</si>
  <si>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</si>
  <si>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</si>
  <si>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</si>
  <si>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</si>
  <si>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</si>
  <si>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</si>
  <si>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</si>
  <si>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</si>
  <si>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</si>
  <si>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</si>
  <si>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</si>
  <si>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</si>
  <si>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</si>
  <si>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</si>
  <si>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</si>
  <si>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</si>
  <si>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</si>
  <si>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</si>
  <si>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</si>
  <si>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</si>
  <si>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</si>
  <si>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</si>
  <si>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</si>
  <si>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</si>
  <si>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</si>
  <si>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</si>
  <si>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</si>
  <si>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</si>
  <si>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</si>
  <si>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</si>
  <si>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</si>
  <si>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</si>
  <si>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</si>
  <si>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</si>
  <si>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</si>
  <si>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</si>
  <si>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</si>
  <si>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</si>
  <si>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</si>
  <si>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</si>
  <si>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</si>
  <si>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</si>
  <si>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</si>
  <si>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</si>
  <si>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</si>
  <si>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</si>
  <si>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</si>
  <si>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</si>
  <si>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</si>
  <si>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</si>
  <si>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</si>
  <si>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</si>
  <si>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</si>
  <si>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</si>
  <si>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</si>
  <si>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</si>
  <si>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</si>
  <si>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</si>
  <si>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</si>
  <si>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</si>
  <si>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</si>
  <si>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</si>
  <si>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</si>
  <si>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</si>
  <si>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</si>
  <si>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</si>
  <si>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</si>
  <si>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</si>
  <si>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</si>
  <si>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</si>
  <si>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</si>
  <si>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</si>
  <si>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</si>
  <si>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</si>
  <si>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</si>
  <si>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</si>
  <si>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</si>
  <si>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</si>
  <si>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</si>
  <si>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</si>
  <si>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</si>
  <si>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</si>
  <si>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</si>
  <si>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</si>
  <si>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</si>
  <si>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</si>
  <si>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</si>
  <si>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</si>
  <si>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</si>
  <si>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</si>
  <si>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</si>
  <si>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</si>
  <si>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</si>
  <si>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</si>
  <si>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</si>
  <si>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</si>
  <si>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</si>
  <si>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</si>
  <si>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</si>
  <si>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</si>
  <si>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</si>
  <si>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</si>
  <si>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</si>
  <si>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</si>
  <si>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</si>
  <si>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</si>
  <si>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</si>
  <si>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</si>
  <si>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</si>
  <si>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</si>
  <si>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</si>
  <si>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</si>
  <si>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</si>
  <si>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</si>
  <si>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</si>
  <si>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</si>
  <si>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</si>
  <si>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</si>
  <si>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</si>
  <si>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</si>
  <si>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</si>
  <si>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</si>
  <si>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</si>
  <si>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</si>
  <si>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</si>
  <si>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</si>
  <si>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</si>
  <si>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</si>
  <si>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</si>
  <si>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</si>
  <si>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</si>
  <si>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</si>
  <si>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</si>
  <si>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</si>
  <si>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</si>
  <si>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</si>
  <si>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</si>
  <si>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</si>
  <si>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</si>
  <si>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</si>
  <si>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</si>
  <si>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</si>
  <si>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</si>
  <si>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</si>
  <si>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</si>
  <si>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</si>
  <si>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</si>
  <si>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</si>
  <si>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</si>
  <si>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</si>
  <si>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</si>
  <si>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</si>
  <si>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</si>
  <si>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</si>
  <si>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</si>
  <si>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</si>
  <si>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</si>
  <si>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</si>
  <si>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</si>
  <si>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</si>
  <si>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</si>
  <si>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</si>
  <si>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</si>
  <si>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</si>
  <si>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</si>
  <si>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</si>
  <si>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</si>
  <si>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</si>
  <si>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</si>
  <si>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</si>
  <si>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</si>
  <si>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</si>
  <si>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</si>
  <si>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</si>
  <si>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</si>
  <si>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</si>
  <si>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</si>
  <si>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</si>
  <si>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</si>
  <si>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</si>
  <si>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</si>
  <si>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</si>
  <si>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</si>
  <si>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</si>
  <si>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</si>
  <si>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</si>
  <si>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</si>
  <si>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</si>
  <si>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</si>
  <si>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</si>
  <si>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</si>
  <si>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</si>
  <si>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</si>
  <si>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</si>
  <si>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</si>
  <si>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</si>
  <si>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</si>
  <si>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</si>
  <si>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</si>
  <si>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</si>
  <si>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</si>
  <si>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</si>
  <si>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</si>
  <si>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</si>
  <si>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</si>
  <si>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</si>
  <si>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</si>
  <si>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</si>
  <si>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</si>
  <si>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</si>
  <si>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</si>
  <si>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</si>
  <si>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</si>
  <si>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</si>
  <si>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</si>
  <si>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</si>
  <si>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</si>
  <si>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</si>
  <si>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</si>
  <si>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</si>
  <si>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</si>
  <si>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</si>
  <si>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</si>
  <si>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</si>
  <si>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</si>
  <si>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</si>
  <si>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</si>
  <si>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</si>
  <si>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</si>
  <si>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</si>
  <si>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</si>
  <si>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</si>
  <si>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</si>
  <si>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</si>
  <si>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</si>
  <si>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</si>
  <si>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</si>
  <si>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</si>
  <si>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</si>
  <si>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</si>
  <si>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</si>
  <si>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</si>
  <si>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</si>
  <si>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</si>
  <si>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</si>
  <si>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</si>
  <si>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</si>
  <si>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</si>
  <si>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</si>
  <si>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</si>
  <si>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</si>
  <si>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</si>
  <si>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</si>
  <si>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</si>
  <si>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</si>
  <si>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</si>
  <si>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</si>
  <si>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</si>
  <si>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</si>
  <si>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</si>
  <si>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</si>
  <si>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</si>
  <si>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</si>
  <si>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</si>
  <si>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</si>
  <si>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</si>
  <si>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</si>
  <si>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</si>
  <si>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</si>
  <si>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</si>
  <si>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</si>
  <si>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</si>
  <si>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</si>
  <si>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</si>
  <si>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</si>
  <si>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</si>
  <si>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</si>
  <si>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</si>
  <si>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</si>
  <si>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</si>
  <si>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</si>
  <si>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</si>
  <si>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</si>
  <si>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</si>
  <si>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</si>
  <si>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</si>
  <si>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</si>
  <si>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</si>
  <si>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</si>
  <si>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</si>
  <si>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</si>
  <si>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</si>
  <si>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</si>
  <si>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</si>
  <si>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</si>
  <si>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</si>
  <si>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</si>
  <si>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</si>
  <si>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</si>
  <si>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</si>
  <si>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</si>
  <si>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</si>
  <si>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</si>
  <si>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</si>
  <si>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</si>
  <si>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</si>
  <si>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</si>
  <si>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</si>
  <si>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</si>
  <si>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</si>
  <si>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</si>
  <si>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</si>
  <si>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</si>
  <si>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</si>
  <si>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</si>
  <si>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</si>
  <si>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</si>
  <si>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</si>
  <si>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</si>
  <si>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</si>
  <si>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</si>
  <si>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</si>
  <si>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</si>
  <si>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</si>
  <si>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</si>
  <si>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</si>
  <si>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</si>
  <si>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</si>
  <si>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</si>
  <si>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</si>
  <si>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</si>
  <si>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</si>
  <si>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</si>
  <si>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</si>
  <si>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</si>
  <si>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</si>
  <si>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</si>
  <si>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</si>
  <si>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</si>
  <si>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</si>
  <si>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</si>
  <si>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</si>
  <si>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</si>
  <si>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</si>
  <si>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</si>
  <si>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</si>
  <si>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</si>
  <si>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</si>
  <si>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</si>
  <si>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</si>
  <si>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</si>
  <si>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</si>
  <si>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</si>
  <si>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</si>
  <si>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</si>
  <si>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</si>
  <si>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</si>
  <si>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</si>
  <si>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</si>
  <si>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</si>
  <si>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</si>
  <si>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</si>
  <si>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</si>
  <si>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</si>
  <si>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</si>
  <si>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</si>
  <si>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</si>
  <si>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</si>
  <si>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</si>
  <si>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</si>
  <si>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</si>
  <si>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</si>
  <si>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</si>
  <si>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</si>
  <si>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</si>
  <si>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</si>
  <si>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</si>
  <si>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</si>
  <si>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</si>
  <si>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</si>
  <si>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</si>
  <si>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</si>
  <si>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</si>
  <si>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</si>
  <si>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</si>
  <si>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</si>
  <si>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</si>
  <si>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</si>
  <si>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</si>
  <si>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</si>
  <si>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</si>
  <si>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</si>
  <si>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</si>
  <si>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</si>
  <si>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</si>
  <si>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</si>
  <si>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</si>
  <si>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</si>
  <si>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</si>
  <si>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</si>
  <si>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</si>
  <si>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</si>
  <si>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</si>
  <si>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</si>
  <si>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</si>
  <si>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</si>
  <si>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</si>
  <si>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</si>
  <si>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</si>
  <si>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</si>
  <si>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</si>
  <si>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</si>
  <si>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</si>
  <si>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</si>
  <si>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</si>
  <si>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</si>
  <si>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</si>
  <si>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</si>
  <si>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</si>
  <si>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</si>
  <si>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</si>
  <si>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</si>
  <si>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</si>
  <si>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</si>
  <si>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</si>
  <si>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</si>
  <si>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</si>
  <si>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</si>
  <si>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</si>
  <si>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</si>
  <si>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</si>
  <si>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</si>
  <si>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</si>
  <si>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</si>
  <si>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</si>
  <si>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</si>
  <si>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</si>
  <si>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</si>
  <si>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</si>
  <si>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</si>
  <si>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</si>
  <si>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</si>
  <si>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</si>
  <si>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</si>
  <si>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</si>
  <si>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</si>
  <si>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</si>
  <si>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</si>
  <si>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</si>
  <si>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</si>
  <si>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</si>
  <si>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</si>
  <si>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</si>
  <si>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</si>
  <si>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</si>
  <si>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</si>
  <si>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</si>
  <si>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</si>
  <si>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</si>
  <si>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</si>
  <si>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</si>
  <si>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</si>
  <si>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</si>
  <si>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</si>
  <si>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</si>
  <si>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</si>
  <si>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</si>
  <si>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</si>
  <si>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</si>
  <si>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</si>
  <si>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</si>
  <si>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</si>
  <si>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</si>
  <si>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</si>
  <si>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</si>
  <si>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</si>
  <si>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</si>
  <si>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</si>
  <si>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</si>
  <si>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</si>
  <si>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</si>
  <si>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</si>
  <si>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</si>
  <si>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</si>
  <si>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</si>
  <si>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</si>
  <si>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</si>
  <si>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</si>
  <si>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</si>
  <si>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</si>
  <si>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</si>
  <si>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</si>
  <si>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</si>
  <si>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</si>
  <si>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</si>
  <si>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</si>
  <si>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</si>
  <si>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</si>
  <si>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</si>
  <si>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</si>
  <si>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</si>
  <si>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</si>
  <si>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</si>
  <si>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</si>
  <si>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</si>
  <si>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</si>
  <si>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</si>
  <si>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</si>
  <si>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</si>
  <si>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</si>
  <si>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</si>
  <si>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</si>
  <si>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</si>
  <si>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</si>
  <si>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</si>
  <si>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</si>
  <si>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</si>
  <si>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</si>
  <si>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</si>
  <si>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</si>
  <si>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</si>
  <si>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</si>
  <si>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</si>
  <si>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</si>
  <si>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</si>
  <si>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</si>
  <si>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</si>
  <si>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</si>
  <si>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</si>
  <si>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</si>
  <si>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</si>
  <si>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</si>
  <si>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</si>
  <si>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</si>
  <si>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</si>
  <si>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</si>
  <si>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</si>
  <si>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</si>
  <si>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</si>
  <si>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</si>
  <si>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</si>
  <si>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</si>
  <si>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</si>
  <si>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</si>
  <si>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</si>
  <si>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</si>
  <si>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</si>
  <si>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</si>
  <si>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</si>
  <si>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</si>
  <si>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</si>
  <si>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</si>
  <si>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</si>
  <si>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</si>
  <si>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</si>
  <si>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</si>
  <si>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</si>
  <si>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</si>
  <si>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</si>
  <si>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</si>
  <si>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</si>
  <si>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</si>
  <si>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</si>
  <si>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</si>
  <si>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</si>
  <si>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</si>
  <si>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</si>
  <si>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</si>
  <si>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</si>
  <si>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</si>
  <si>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</si>
  <si>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</si>
  <si>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</si>
  <si>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</si>
  <si>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</si>
  <si>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</si>
  <si>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</si>
  <si>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</si>
  <si>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</si>
  <si>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</si>
  <si>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</si>
  <si>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</si>
  <si>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</si>
  <si>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</si>
  <si>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</si>
  <si>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</si>
  <si>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</si>
  <si>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</si>
  <si>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</si>
  <si>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</si>
  <si>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</si>
  <si>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</si>
  <si>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</si>
  <si>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</si>
  <si>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</si>
  <si>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</si>
  <si>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</si>
  <si>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</si>
  <si>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</si>
  <si>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</si>
  <si>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</si>
  <si>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</si>
  <si>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</si>
  <si>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</si>
  <si>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</si>
  <si>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</si>
  <si>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</si>
  <si>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</si>
  <si>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</si>
  <si>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</si>
  <si>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</si>
  <si>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</si>
  <si>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</si>
  <si>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</si>
  <si>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</si>
  <si>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</si>
  <si>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</si>
  <si>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</si>
  <si>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</si>
  <si>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</si>
  <si>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</si>
  <si>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</si>
  <si>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</si>
  <si>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</si>
  <si>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</si>
  <si>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</si>
  <si>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</si>
  <si>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</si>
  <si>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</si>
  <si>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</si>
  <si>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</si>
  <si>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</si>
  <si>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</si>
  <si>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</si>
  <si>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</si>
  <si>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</si>
  <si>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</si>
  <si>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</si>
  <si>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</si>
  <si>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</si>
  <si>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</si>
  <si>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</si>
  <si>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</si>
  <si>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</si>
  <si>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</si>
  <si>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</si>
  <si>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</si>
  <si>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</si>
  <si>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</si>
  <si>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</si>
  <si>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</si>
  <si>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</si>
  <si>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</si>
  <si>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</si>
  <si>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</si>
  <si>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</si>
  <si>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</si>
  <si>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</si>
  <si>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</si>
  <si>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</si>
  <si>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</si>
  <si>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</si>
  <si>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</si>
  <si>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</si>
  <si>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</si>
  <si>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</si>
  <si>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</si>
  <si>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</si>
  <si>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</si>
  <si>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</si>
  <si>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</si>
  <si>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</si>
  <si>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</si>
  <si>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</si>
  <si>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</si>
  <si>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</si>
  <si>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</si>
  <si>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</si>
  <si>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</si>
  <si>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</si>
  <si>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</si>
  <si>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</si>
  <si>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</si>
  <si>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</si>
  <si>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</si>
  <si>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</si>
  <si>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</si>
  <si>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</si>
  <si>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</si>
  <si>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</si>
  <si>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</si>
  <si>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</si>
  <si>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</si>
  <si>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</si>
  <si>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</si>
  <si>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</si>
  <si>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</si>
  <si>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</si>
  <si>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</si>
  <si>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</si>
  <si>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</si>
  <si>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</si>
  <si>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</si>
  <si>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</si>
  <si>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</si>
  <si>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</si>
  <si>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</si>
  <si>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</si>
  <si>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</si>
  <si>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</si>
  <si>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</si>
  <si>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</si>
  <si>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</si>
  <si>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</si>
  <si>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</si>
  <si>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</si>
  <si>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</si>
  <si>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</si>
  <si>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</si>
  <si>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</si>
  <si>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</si>
  <si>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</si>
  <si>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</si>
  <si>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</si>
  <si>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</si>
  <si>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</si>
  <si>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</si>
  <si>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</si>
  <si>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</si>
  <si>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</si>
  <si>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</si>
  <si>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</si>
  <si>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</si>
  <si>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</si>
  <si>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</si>
  <si>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</si>
  <si>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</si>
  <si>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</si>
  <si>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</si>
  <si>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</si>
  <si>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</si>
  <si>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</si>
  <si>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</si>
  <si>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</si>
  <si>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</si>
  <si>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</si>
  <si>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</si>
  <si>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</si>
  <si>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</si>
  <si>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</si>
  <si>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</si>
  <si>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</si>
  <si>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</si>
  <si>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</si>
  <si>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</si>
  <si>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</si>
  <si>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</si>
  <si>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</si>
  <si>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</si>
  <si>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</si>
  <si>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</si>
  <si>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</si>
  <si>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</si>
  <si>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</si>
  <si>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</si>
  <si>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</si>
  <si>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</si>
  <si>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</si>
  <si>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</si>
  <si>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</si>
  <si>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</si>
  <si>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</si>
  <si>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</si>
  <si>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</si>
  <si>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</si>
  <si>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</si>
  <si>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</si>
  <si>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</si>
  <si>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</si>
  <si>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</si>
  <si>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</si>
  <si>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</si>
  <si>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</si>
  <si>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</si>
  <si>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</si>
  <si>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</si>
  <si>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</si>
  <si>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</si>
  <si>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</si>
  <si>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</si>
  <si>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</si>
  <si>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</si>
  <si>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</si>
  <si>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</si>
  <si>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</si>
  <si>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</si>
  <si>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</si>
  <si>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</si>
  <si>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</si>
  <si>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</si>
  <si>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</si>
  <si>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</si>
  <si>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</si>
  <si>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</si>
  <si>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</si>
  <si>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</si>
  <si>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</si>
  <si>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</si>
  <si>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</si>
  <si>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</si>
  <si>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</si>
  <si>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</si>
  <si>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</si>
  <si>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</si>
  <si>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</si>
  <si>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</si>
  <si>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</si>
  <si>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</si>
  <si>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</si>
  <si>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</si>
  <si>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</si>
  <si>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</si>
  <si>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</si>
  <si>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</si>
  <si>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</si>
  <si>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</si>
  <si>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</si>
  <si>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</si>
  <si>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</si>
  <si>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</si>
  <si>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</si>
  <si>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</si>
  <si>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</si>
  <si>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</si>
  <si>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</si>
  <si>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</si>
  <si>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</si>
  <si>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</si>
  <si>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</si>
  <si>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</si>
  <si>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</si>
  <si>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</si>
  <si>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</si>
  <si>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</si>
  <si>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</si>
  <si>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</si>
  <si>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</si>
  <si>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</si>
  <si>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</si>
  <si>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</si>
  <si>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</si>
  <si>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</si>
  <si>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</si>
  <si>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</si>
  <si>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</si>
  <si>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</si>
  <si>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</si>
  <si>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</si>
  <si>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</si>
  <si>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</si>
  <si>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</si>
  <si>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</si>
  <si>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</si>
  <si>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</si>
  <si>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</si>
  <si>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</si>
  <si>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</si>
  <si>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</si>
  <si>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</si>
  <si>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</si>
  <si>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</si>
  <si>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</si>
  <si>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</si>
  <si>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</si>
  <si>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</si>
  <si>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</si>
  <si>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</si>
  <si>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</si>
  <si>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</si>
  <si>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</si>
  <si>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</si>
  <si>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</si>
  <si>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</si>
  <si>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</si>
  <si>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</si>
  <si>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</si>
  <si>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</si>
  <si>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</si>
  <si>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</si>
  <si>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</si>
  <si>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</si>
  <si>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</si>
  <si>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</si>
  <si>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</si>
  <si>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</si>
  <si>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</si>
  <si>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</si>
  <si>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</si>
  <si>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</si>
  <si>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</si>
  <si>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</si>
  <si>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</si>
  <si>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</si>
  <si>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</si>
  <si>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</si>
  <si>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</si>
  <si>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</si>
  <si>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</si>
  <si>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</si>
  <si>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</si>
  <si>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</si>
  <si>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</si>
  <si>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</si>
  <si>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</si>
  <si>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</si>
  <si>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</si>
  <si>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</si>
  <si>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</si>
  <si>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</si>
  <si>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</si>
  <si>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</si>
  <si>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</si>
  <si>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</si>
  <si>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</si>
  <si>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</si>
  <si>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</si>
  <si>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</si>
  <si>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</si>
  <si>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</si>
  <si>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</si>
  <si>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</si>
  <si>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</si>
  <si>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</si>
  <si>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</si>
  <si>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</si>
  <si>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</si>
  <si>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</si>
  <si>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</si>
  <si>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</si>
  <si>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</si>
  <si>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</si>
  <si>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</si>
  <si>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</si>
  <si>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</si>
  <si>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</si>
  <si>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</si>
  <si>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</si>
  <si>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</si>
  <si>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</si>
  <si>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</si>
  <si>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</si>
  <si>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</si>
  <si>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</si>
  <si>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</si>
  <si>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</si>
  <si>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</si>
  <si>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</si>
  <si>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</si>
  <si>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</si>
  <si>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</si>
  <si>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</si>
  <si>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</si>
  <si>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</si>
  <si>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</si>
  <si>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</si>
  <si>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</si>
  <si>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</si>
  <si>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</si>
  <si>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</si>
  <si>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</si>
  <si>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</si>
  <si>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</si>
  <si>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</si>
  <si>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</si>
  <si>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</si>
  <si>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</si>
  <si>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</si>
  <si>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</si>
  <si>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</si>
  <si>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</si>
  <si>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</si>
  <si>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</si>
  <si>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</si>
  <si>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</si>
  <si>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</si>
  <si>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</si>
  <si>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</si>
  <si>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</si>
  <si>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</si>
  <si>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</si>
  <si>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</si>
  <si>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</si>
  <si>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</si>
  <si>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</si>
  <si>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</si>
  <si>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</si>
  <si>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</si>
  <si>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</si>
  <si>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</si>
  <si>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</si>
  <si>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</si>
  <si>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</si>
  <si>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</si>
  <si>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</si>
  <si>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</si>
  <si>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</si>
  <si>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</si>
  <si>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</si>
  <si>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</si>
  <si>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</si>
  <si>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</si>
  <si>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</si>
  <si>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</si>
  <si>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</si>
  <si>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</si>
  <si>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</si>
  <si>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</si>
  <si>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</si>
  <si>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</si>
  <si>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</si>
  <si>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</si>
  <si>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</si>
  <si>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</si>
  <si>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</si>
  <si>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</si>
  <si>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</si>
  <si>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</si>
  <si>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</si>
  <si>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</si>
  <si>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</si>
  <si>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</si>
  <si>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</si>
  <si>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</si>
  <si>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</si>
  <si>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</si>
  <si>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</si>
  <si>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</si>
  <si>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</si>
  <si>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</si>
  <si>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</si>
  <si>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</si>
  <si>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</si>
  <si>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</si>
  <si>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</si>
  <si>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</si>
  <si>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</si>
  <si>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</si>
  <si>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</si>
  <si>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</si>
  <si>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</si>
  <si>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</si>
  <si>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</si>
  <si>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</si>
  <si>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</si>
  <si>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</si>
  <si>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</si>
  <si>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</si>
  <si>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</si>
  <si>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</si>
  <si>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</si>
  <si>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</si>
  <si>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</si>
  <si>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</si>
  <si>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</si>
  <si>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</si>
  <si>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</si>
  <si>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</si>
  <si>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</si>
  <si>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</si>
  <si>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</si>
  <si>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</si>
  <si>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</si>
  <si>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</si>
  <si>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</si>
  <si>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</si>
  <si>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</si>
  <si>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</si>
  <si>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</si>
  <si>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</si>
  <si>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</si>
  <si>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</si>
  <si>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</si>
  <si>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</si>
  <si>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</si>
  <si>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</si>
  <si>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</si>
  <si>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</si>
  <si>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</si>
  <si>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</si>
  <si>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</si>
  <si>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</si>
  <si>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</si>
  <si>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</si>
  <si>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</si>
  <si>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</si>
  <si>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</si>
  <si>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</si>
  <si>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</si>
  <si>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</si>
  <si>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</si>
  <si>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</si>
  <si>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</si>
  <si>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</si>
  <si>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</si>
  <si>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</si>
  <si>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</si>
  <si>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</si>
  <si>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</si>
  <si>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</si>
  <si>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</si>
  <si>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</si>
  <si>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</si>
  <si>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</si>
  <si>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</si>
  <si>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</si>
  <si>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</si>
  <si>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</si>
  <si>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</si>
  <si>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</si>
  <si>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</si>
  <si>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</si>
  <si>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</si>
  <si>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</si>
  <si>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</si>
  <si>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</si>
  <si>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</si>
  <si>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</si>
  <si>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</si>
  <si>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</si>
  <si>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</si>
  <si>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</si>
  <si>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</si>
  <si>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</si>
  <si>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</si>
  <si>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</si>
  <si>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</si>
  <si>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</si>
  <si>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</si>
  <si>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</si>
  <si>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</si>
  <si>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</si>
  <si>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</si>
  <si>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</si>
  <si>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</si>
  <si>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</si>
  <si>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</si>
  <si>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</si>
  <si>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</si>
  <si>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</si>
  <si>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</si>
  <si>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</si>
  <si>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</si>
  <si>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</si>
  <si>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</si>
  <si>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</si>
  <si>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</si>
  <si>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</si>
  <si>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</si>
  <si>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</si>
  <si>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</si>
  <si>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</si>
  <si>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</si>
  <si>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</si>
  <si>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</si>
  <si>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</si>
  <si>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</si>
  <si>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</si>
  <si>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</si>
  <si>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</si>
  <si>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</si>
  <si>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</si>
  <si>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</si>
  <si>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</si>
  <si>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</si>
  <si>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</si>
  <si>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</si>
  <si>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</si>
  <si>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</si>
  <si>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</si>
  <si>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</si>
  <si>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</si>
  <si>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</si>
  <si>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</si>
  <si>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</si>
  <si>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</si>
  <si>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</si>
  <si>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</si>
  <si>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</si>
  <si>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</si>
  <si>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</si>
  <si>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</si>
  <si>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</si>
  <si>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</si>
  <si>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</si>
  <si>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</si>
  <si>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</si>
  <si>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</si>
  <si>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</si>
  <si>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</si>
  <si>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</si>
  <si>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</si>
  <si>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</si>
  <si>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</si>
  <si>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</si>
  <si>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</si>
  <si>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</si>
  <si>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</si>
  <si>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</si>
  <si>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</si>
  <si>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</si>
  <si>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</si>
  <si>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</si>
  <si>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</si>
  <si>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</si>
  <si>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</si>
  <si>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</si>
  <si>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</si>
  <si>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</si>
  <si>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</si>
  <si>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</si>
  <si>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</si>
  <si>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</si>
  <si>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</si>
  <si>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</si>
  <si>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</si>
  <si>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</si>
  <si>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</si>
  <si>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</si>
  <si>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</si>
  <si>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</si>
  <si>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</si>
  <si>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</si>
  <si>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</si>
  <si>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</si>
  <si>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</si>
  <si>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</si>
  <si>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</si>
  <si>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</si>
  <si>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</si>
  <si>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</si>
  <si>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</si>
  <si>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</si>
  <si>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</si>
  <si>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</si>
  <si>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</si>
  <si>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</si>
  <si>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</si>
  <si>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</si>
  <si>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</si>
  <si>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</si>
  <si>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</si>
  <si>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</si>
  <si>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</si>
  <si>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</si>
  <si>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</si>
  <si>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</si>
  <si>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</si>
  <si>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</si>
  <si>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</si>
  <si>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</si>
  <si>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</si>
  <si>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</si>
  <si>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</si>
  <si>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</si>
  <si>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</si>
  <si>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</si>
  <si>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</si>
  <si>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</si>
  <si>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</si>
  <si>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</si>
  <si>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</si>
  <si>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</si>
  <si>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</si>
  <si>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</si>
  <si>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</si>
  <si>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</si>
  <si>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</si>
  <si>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</si>
  <si>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</si>
  <si>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</si>
  <si>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</si>
  <si>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</si>
  <si>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</si>
  <si>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</si>
  <si>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</si>
  <si>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</si>
  <si>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</si>
  <si>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</si>
  <si>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</si>
  <si>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</si>
  <si>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</si>
  <si>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</si>
  <si>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</si>
  <si>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</si>
  <si>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</si>
  <si>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</si>
  <si>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</si>
  <si>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</si>
  <si>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</si>
  <si>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</si>
  <si>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</si>
  <si>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</si>
  <si>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</si>
  <si>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</si>
  <si>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</si>
  <si>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</si>
  <si>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</si>
  <si>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</si>
  <si>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</si>
  <si>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</si>
  <si>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</si>
  <si>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</si>
  <si>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</si>
  <si>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</si>
  <si>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</si>
  <si>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</si>
  <si>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</si>
  <si>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</si>
  <si>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</si>
  <si>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</si>
  <si>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</si>
  <si>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</si>
  <si>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</si>
  <si>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</si>
  <si>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</si>
  <si>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</si>
  <si>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</si>
  <si>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</si>
  <si>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</si>
  <si>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</si>
  <si>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</si>
  <si>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</si>
  <si>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</si>
  <si>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</si>
  <si>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</si>
  <si>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</si>
  <si>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</si>
  <si>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</si>
  <si>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</si>
  <si>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</si>
  <si>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</si>
  <si>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</si>
  <si>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</si>
  <si>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</si>
  <si>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</si>
  <si>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</si>
  <si>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</si>
  <si>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</si>
  <si>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</si>
  <si>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</si>
  <si>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</si>
  <si>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</si>
  <si>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</si>
  <si>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</si>
  <si>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</si>
  <si>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</si>
  <si>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</si>
  <si>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</si>
  <si>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</si>
  <si>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</si>
  <si>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</si>
  <si>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</si>
  <si>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</si>
  <si>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</si>
  <si>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</si>
  <si>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</si>
  <si>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</si>
  <si>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</si>
  <si>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</si>
  <si>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</si>
  <si>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</si>
  <si>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</si>
  <si>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</si>
  <si>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</si>
  <si>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</si>
  <si>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</si>
  <si>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</si>
  <si>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</si>
  <si>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</si>
  <si>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</si>
  <si>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</si>
  <si>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</si>
  <si>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</si>
  <si>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</si>
  <si>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</si>
  <si>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</si>
  <si>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</si>
  <si>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</si>
  <si>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</si>
  <si>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</si>
  <si>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</si>
  <si>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</si>
  <si>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</si>
  <si>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</si>
  <si>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</si>
  <si>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</si>
  <si>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</si>
  <si>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</si>
  <si>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</si>
  <si>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</si>
  <si>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</si>
  <si>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</si>
  <si>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</si>
  <si>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</si>
  <si>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</si>
  <si>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</si>
  <si>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</si>
  <si>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</si>
  <si>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</si>
  <si>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</si>
  <si>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</si>
  <si>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</si>
  <si>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</si>
  <si>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</si>
  <si>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</si>
  <si>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</si>
  <si>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</si>
  <si>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</si>
  <si>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</si>
  <si>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</si>
  <si>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</si>
  <si>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</si>
  <si>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</si>
  <si>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</si>
  <si>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</si>
  <si>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</si>
  <si>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</si>
  <si>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</si>
  <si>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</si>
  <si>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</si>
  <si>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</si>
  <si>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</si>
  <si>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</si>
  <si>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</si>
  <si>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</si>
  <si>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</si>
  <si>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</si>
  <si>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</si>
  <si>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</si>
  <si>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</si>
  <si>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</si>
  <si>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</si>
  <si>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</si>
  <si>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</si>
  <si>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</si>
  <si>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</si>
  <si>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</si>
  <si>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</si>
  <si>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</si>
  <si>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</si>
  <si>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</si>
  <si>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</si>
  <si>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</si>
  <si>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</si>
  <si>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</si>
  <si>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</si>
  <si>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</si>
  <si>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</si>
  <si>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</si>
  <si>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</si>
  <si>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</si>
  <si>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</si>
  <si>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</si>
  <si>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</si>
  <si>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</si>
  <si>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</si>
  <si>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</si>
  <si>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</si>
  <si>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</si>
  <si>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</si>
  <si>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</si>
  <si>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</si>
  <si>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</si>
  <si>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</si>
  <si>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</si>
  <si>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</si>
  <si>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</si>
  <si>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</si>
  <si>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</si>
  <si>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</si>
  <si>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</si>
  <si>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</si>
  <si>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</si>
  <si>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</si>
  <si>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</si>
  <si>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</si>
  <si>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</si>
  <si>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</si>
  <si>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</si>
  <si>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</si>
  <si>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</si>
  <si>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</si>
  <si>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</si>
  <si>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</si>
  <si>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</si>
  <si>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</si>
  <si>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</si>
  <si>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</si>
  <si>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</si>
  <si>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</si>
  <si>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</si>
  <si>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</si>
  <si>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</si>
  <si>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</si>
  <si>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</si>
  <si>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</si>
  <si>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</si>
  <si>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</si>
  <si>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</si>
  <si>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</si>
  <si>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</si>
  <si>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</si>
  <si>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</si>
  <si>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</si>
  <si>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</si>
  <si>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</si>
  <si>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</si>
  <si>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</si>
  <si>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</si>
  <si>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</si>
  <si>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</si>
  <si>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</si>
  <si>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</si>
  <si>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</si>
  <si>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</si>
  <si>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</si>
  <si>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</si>
  <si>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</si>
  <si>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</si>
  <si>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</si>
  <si>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</si>
  <si>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</si>
  <si>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</si>
  <si>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</si>
  <si>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</si>
  <si>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</si>
  <si>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</si>
  <si>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</si>
  <si>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</si>
  <si>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</si>
  <si>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</si>
  <si>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</si>
  <si>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</si>
  <si>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</si>
  <si>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</si>
  <si>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</si>
  <si>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</si>
  <si>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</si>
  <si>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</si>
  <si>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</si>
  <si>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</si>
  <si>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</si>
  <si>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</si>
  <si>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</si>
  <si>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</si>
  <si>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</si>
  <si>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</si>
  <si>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</si>
  <si>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</si>
  <si>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</si>
  <si>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</si>
  <si>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</si>
  <si>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</si>
  <si>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</si>
  <si>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</si>
  <si>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</si>
  <si>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</si>
  <si>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</si>
  <si>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</si>
  <si>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</si>
  <si>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</si>
  <si>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</si>
  <si>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</si>
  <si>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</si>
  <si>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</si>
  <si>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</si>
  <si>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</si>
  <si>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</si>
  <si>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</si>
  <si>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</si>
  <si>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</si>
  <si>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</si>
  <si>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</si>
  <si>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</si>
  <si>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</si>
  <si>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</si>
  <si>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</si>
  <si>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</si>
  <si>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</si>
  <si>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</si>
  <si>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</si>
  <si>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</si>
  <si>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</si>
  <si>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</si>
  <si>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</si>
  <si>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</si>
  <si>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</si>
  <si>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</si>
  <si>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</si>
  <si>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</si>
  <si>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</si>
  <si>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</si>
  <si>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</si>
  <si>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</si>
  <si>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</si>
  <si>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</si>
  <si>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</si>
  <si>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</si>
  <si>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</si>
  <si>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</si>
  <si>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</si>
  <si>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</si>
  <si>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</si>
  <si>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</si>
  <si>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</si>
  <si>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</si>
  <si>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</si>
  <si>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</si>
  <si>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</si>
  <si>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</si>
  <si>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</si>
  <si>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</si>
  <si>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</si>
  <si>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</si>
  <si>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</si>
  <si>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</si>
  <si>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</si>
  <si>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</si>
  <si>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</si>
  <si>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</si>
  <si>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</si>
  <si>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</si>
  <si>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</si>
  <si>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</si>
  <si>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</si>
  <si>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</si>
  <si>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</si>
  <si>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</si>
  <si>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</si>
  <si>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</si>
  <si>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</si>
  <si>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</si>
  <si>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</si>
  <si>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</si>
  <si>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</si>
  <si>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</si>
  <si>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</si>
  <si>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</si>
  <si>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</si>
  <si>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</si>
  <si>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</si>
  <si>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</si>
  <si>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</si>
  <si>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</si>
  <si>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</si>
  <si>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</si>
  <si>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</si>
  <si>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</si>
  <si>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</si>
  <si>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</si>
  <si>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</si>
  <si>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</si>
  <si>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</si>
  <si>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</si>
  <si>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</si>
  <si>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</si>
  <si>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</si>
  <si>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</si>
  <si>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</si>
  <si>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</si>
  <si>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</si>
  <si>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</si>
  <si>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</si>
  <si>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</si>
  <si>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</si>
  <si>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</si>
  <si>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</si>
  <si>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</si>
  <si>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</si>
  <si>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</si>
  <si>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</si>
  <si>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</si>
  <si>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</si>
  <si>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</si>
  <si>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</si>
  <si>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</si>
  <si>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</si>
  <si>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</si>
  <si>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</si>
  <si>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</si>
  <si>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</si>
  <si>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</si>
  <si>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</si>
  <si>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</si>
  <si>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</si>
  <si>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</si>
  <si>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</si>
  <si>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</si>
  <si>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</si>
  <si>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</si>
  <si>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</si>
  <si>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</si>
  <si>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</si>
  <si>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</si>
  <si>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</si>
  <si>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</si>
  <si>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</si>
  <si>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</si>
  <si>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</si>
  <si>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</si>
  <si>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</si>
  <si>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</si>
  <si>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</si>
  <si>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</si>
  <si>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</si>
  <si>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</si>
  <si>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</si>
  <si>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</si>
  <si>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</si>
  <si>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</si>
  <si>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</si>
  <si>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</si>
  <si>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</si>
  <si>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</si>
  <si>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</si>
  <si>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</si>
  <si>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</si>
  <si>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</si>
  <si>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</si>
  <si>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</si>
  <si>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</si>
  <si>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</si>
  <si>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</si>
  <si>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</si>
  <si>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</si>
  <si>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</si>
  <si>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</si>
  <si>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</si>
  <si>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</si>
  <si>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</si>
  <si>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</si>
  <si>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</si>
  <si>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</si>
  <si>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</si>
  <si>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</si>
  <si>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</si>
  <si>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</si>
  <si>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</si>
  <si>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</si>
  <si>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</si>
  <si>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</si>
  <si>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</si>
  <si>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</si>
  <si>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</si>
  <si>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</si>
  <si>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</si>
  <si>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</si>
  <si>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</si>
  <si>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</si>
  <si>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</si>
  <si>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</si>
  <si>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</si>
  <si>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</si>
  <si>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</si>
  <si>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</si>
  <si>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</si>
  <si>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</si>
  <si>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</si>
  <si>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</si>
  <si>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</si>
  <si>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</si>
  <si>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</si>
  <si>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</si>
  <si>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</si>
  <si>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</si>
  <si>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</si>
  <si>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</si>
  <si>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</si>
  <si>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</si>
  <si>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</si>
  <si>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</si>
  <si>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</si>
  <si>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</si>
  <si>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</si>
  <si>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</si>
  <si>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</si>
  <si>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</si>
  <si>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</si>
  <si>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</si>
  <si>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</si>
  <si>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</si>
  <si>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</si>
  <si>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</si>
  <si>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</si>
  <si>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</si>
  <si>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</si>
  <si>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</si>
  <si>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</si>
  <si>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</si>
  <si>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</si>
  <si>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</si>
  <si>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</si>
  <si>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</si>
  <si>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</si>
  <si>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</si>
  <si>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</si>
  <si>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</si>
  <si>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</si>
  <si>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</si>
  <si>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</si>
  <si>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</si>
  <si>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</si>
  <si>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</si>
  <si>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</si>
  <si>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</si>
  <si>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</si>
  <si>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</si>
  <si>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</si>
  <si>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</si>
  <si>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</si>
  <si>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</si>
  <si>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</si>
  <si>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</si>
  <si>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</si>
  <si>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</si>
  <si>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</si>
  <si>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</si>
  <si>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</si>
  <si>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</si>
  <si>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</si>
  <si>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</si>
  <si>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</si>
  <si>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</si>
  <si>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</si>
  <si>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</si>
  <si>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</si>
  <si>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</si>
  <si>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</si>
  <si>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</si>
  <si>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</si>
  <si>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</si>
  <si>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</si>
  <si>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</si>
  <si>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</si>
  <si>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</si>
  <si>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</si>
  <si>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</si>
  <si>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</si>
  <si>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</si>
  <si>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</si>
  <si>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</si>
  <si>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</si>
  <si>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</si>
  <si>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</si>
  <si>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</si>
  <si>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</si>
  <si>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</si>
  <si>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</si>
  <si>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</si>
  <si>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</si>
  <si>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</si>
  <si>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</si>
  <si>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</si>
  <si>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</si>
  <si>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</si>
  <si>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</si>
  <si>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</si>
  <si>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</si>
  <si>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</si>
  <si>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</si>
  <si>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</si>
  <si>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</si>
  <si>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</si>
  <si>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</si>
  <si>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</si>
  <si>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</si>
  <si>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</si>
  <si>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</si>
  <si>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</si>
  <si>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</si>
  <si>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</si>
  <si>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</si>
  <si>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</si>
  <si>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</si>
  <si>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</si>
  <si>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</si>
  <si>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</si>
  <si>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</si>
  <si>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</si>
  <si>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</si>
  <si>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</si>
  <si>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</si>
  <si>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</si>
  <si>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</si>
  <si>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</si>
  <si>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</si>
  <si>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</si>
  <si>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</si>
  <si>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</si>
  <si>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</si>
  <si>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</si>
  <si>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</si>
  <si>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</si>
  <si>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</si>
  <si>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</si>
  <si>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</si>
  <si>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</si>
  <si>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</si>
  <si>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</si>
  <si>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</si>
  <si>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</si>
  <si>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</si>
  <si>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</si>
  <si>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</si>
  <si>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</si>
  <si>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</si>
  <si>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</si>
  <si>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</si>
  <si>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</si>
  <si>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</si>
  <si>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</si>
  <si>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</si>
  <si>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</si>
  <si>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</si>
  <si>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</si>
  <si>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</si>
  <si>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</si>
  <si>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</si>
  <si>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</si>
  <si>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</si>
  <si>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</si>
  <si>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</si>
  <si>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</si>
  <si>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</si>
  <si>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</si>
  <si>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</si>
  <si>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</si>
  <si>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</si>
  <si>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</si>
  <si>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</si>
  <si>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</si>
  <si>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</si>
  <si>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</si>
  <si>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</si>
  <si>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</si>
  <si>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</si>
  <si>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</si>
  <si>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</si>
  <si>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</si>
  <si>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</si>
  <si>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</si>
  <si>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</si>
  <si>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</si>
  <si>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</si>
  <si>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</si>
  <si>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</si>
  <si>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</si>
  <si>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</si>
  <si>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</si>
  <si>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</si>
  <si>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</si>
  <si>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</si>
  <si>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</si>
  <si>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</si>
  <si>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</si>
  <si>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</si>
  <si>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</si>
  <si>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</si>
  <si>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</si>
  <si>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</si>
  <si>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</si>
  <si>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</si>
  <si>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</si>
  <si>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</si>
  <si>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</si>
  <si>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</si>
  <si>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</si>
  <si>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</si>
  <si>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</si>
  <si>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</si>
  <si>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</si>
  <si>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</si>
  <si>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</si>
  <si>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</si>
  <si>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</si>
  <si>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</si>
  <si>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</si>
  <si>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</si>
  <si>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</si>
  <si>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</si>
  <si>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</si>
  <si>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</si>
  <si>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</si>
  <si>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</si>
  <si>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</si>
  <si>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</si>
  <si>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</si>
  <si>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</si>
  <si>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</si>
  <si>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</si>
  <si>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</si>
  <si>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</si>
  <si>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</si>
  <si>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</si>
  <si>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</si>
  <si>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</si>
  <si>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</si>
  <si>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</si>
  <si>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</si>
  <si>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</si>
  <si>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</si>
  <si>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</si>
  <si>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</si>
  <si>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</si>
  <si>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</si>
  <si>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</si>
  <si>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</si>
  <si>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</si>
  <si>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</si>
  <si>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</si>
  <si>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</si>
  <si>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</si>
  <si>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</si>
  <si>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</si>
  <si>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</si>
  <si>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</si>
  <si>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</si>
  <si>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</si>
  <si>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</si>
  <si>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</si>
  <si>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</si>
  <si>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</si>
  <si>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</si>
  <si>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</si>
  <si>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</si>
  <si>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</si>
  <si>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</si>
  <si>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</si>
  <si>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</si>
  <si>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</si>
  <si>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</si>
  <si>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</si>
  <si>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</si>
  <si>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</si>
  <si>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</si>
  <si>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</si>
  <si>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</si>
  <si>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</si>
  <si>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</si>
  <si>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</si>
  <si>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</si>
  <si>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</si>
  <si>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</si>
  <si>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</si>
  <si>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</si>
  <si>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</si>
  <si>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</si>
  <si>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</si>
  <si>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</si>
  <si>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</si>
  <si>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</si>
  <si>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</si>
  <si>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</si>
  <si>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</si>
  <si>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</si>
  <si>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</si>
  <si>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</si>
  <si>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</si>
  <si>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</si>
  <si>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</si>
  <si>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</si>
  <si>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</si>
  <si>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</si>
  <si>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</si>
  <si>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</si>
  <si>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</si>
  <si>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</si>
  <si>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</si>
  <si>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</si>
  <si>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</si>
  <si>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</si>
  <si>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</si>
  <si>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</si>
  <si>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</si>
  <si>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</si>
  <si>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</si>
  <si>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</si>
  <si>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</si>
  <si>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</si>
  <si>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</si>
  <si>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</si>
  <si>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</si>
  <si>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</si>
  <si>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</si>
  <si>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</si>
  <si>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</si>
  <si>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</si>
  <si>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</si>
  <si>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</si>
  <si>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</si>
  <si>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</si>
  <si>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</si>
  <si>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</si>
  <si>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</si>
  <si>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</si>
  <si>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</si>
  <si>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</si>
  <si>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</si>
  <si>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</si>
  <si>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</si>
  <si>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</si>
  <si>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</si>
  <si>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</si>
  <si>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</si>
  <si>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</si>
  <si>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</si>
  <si>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</si>
  <si>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</si>
  <si>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</si>
  <si>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</si>
  <si>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</si>
  <si>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</si>
  <si>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</si>
  <si>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</si>
  <si>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</si>
  <si>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</si>
  <si>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</si>
  <si>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</si>
  <si>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</si>
  <si>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</si>
  <si>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</si>
  <si>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</si>
  <si>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</si>
  <si>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</si>
  <si>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</si>
  <si>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</si>
  <si>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</si>
  <si>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</si>
  <si>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</si>
  <si>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</si>
  <si>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</si>
  <si>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</si>
  <si>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</si>
  <si>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</si>
  <si>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</si>
  <si>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</si>
  <si>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</si>
  <si>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</si>
  <si>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</si>
  <si>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</si>
  <si>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</si>
  <si>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</si>
  <si>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</si>
  <si>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</si>
  <si>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</si>
  <si>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</si>
  <si>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</si>
  <si>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</si>
  <si>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</si>
  <si>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</si>
  <si>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</si>
  <si>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</si>
  <si>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</si>
  <si>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</si>
  <si>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</si>
  <si>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</si>
  <si>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</si>
  <si>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</si>
  <si>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</si>
  <si>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</si>
  <si>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</si>
  <si>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</si>
  <si>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</si>
  <si>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</si>
  <si>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</si>
  <si>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</si>
  <si>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</si>
  <si>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</si>
  <si>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</si>
  <si>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</si>
  <si>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</si>
  <si>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</si>
  <si>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</si>
  <si>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</si>
  <si>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</si>
  <si>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</si>
  <si>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</si>
  <si>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</si>
  <si>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</si>
  <si>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</si>
  <si>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</si>
  <si>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</si>
  <si>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</si>
  <si>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</si>
  <si>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</si>
  <si>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</si>
  <si>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</si>
  <si>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</si>
  <si>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</si>
  <si>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</si>
  <si>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</si>
  <si>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</si>
  <si>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</si>
  <si>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</si>
  <si>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</si>
  <si>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</si>
  <si>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</si>
  <si>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</si>
  <si>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</si>
  <si>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</si>
  <si>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</si>
  <si>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</si>
  <si>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</si>
  <si>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</si>
  <si>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</si>
  <si>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</si>
  <si>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</si>
  <si>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</si>
  <si>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</si>
  <si>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</si>
  <si>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</si>
  <si>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</si>
  <si>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</si>
  <si>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</si>
  <si>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</si>
  <si>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</si>
  <si>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</si>
  <si>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</si>
  <si>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</si>
  <si>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</si>
  <si>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</si>
  <si>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</si>
  <si>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</si>
  <si>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</si>
  <si>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</si>
  <si>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</si>
  <si>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</si>
  <si>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</si>
  <si>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</si>
  <si>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</si>
  <si>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</si>
  <si>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</si>
  <si>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</si>
  <si>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</si>
  <si>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</si>
  <si>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</si>
  <si>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</si>
  <si>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</si>
  <si>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</si>
  <si>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</si>
  <si>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</si>
  <si>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</si>
  <si>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</si>
  <si>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</si>
  <si>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</si>
  <si>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</si>
  <si>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</si>
  <si>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</si>
  <si>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</si>
  <si>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</si>
  <si>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</si>
  <si>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</si>
  <si>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</si>
  <si>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</si>
  <si>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</si>
  <si>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</si>
  <si>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</si>
  <si>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</si>
  <si>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</si>
  <si>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</si>
  <si>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</si>
  <si>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</si>
  <si>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</si>
  <si>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</si>
  <si>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</si>
  <si>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</si>
  <si>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</si>
  <si>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</si>
  <si>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</si>
  <si>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</si>
  <si>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</si>
  <si>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</si>
  <si>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</si>
  <si>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</si>
  <si>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</si>
  <si>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</si>
  <si>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</si>
  <si>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</si>
  <si>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</si>
  <si>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</si>
  <si>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</si>
  <si>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</si>
  <si>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</si>
  <si>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</si>
  <si>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</si>
  <si>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</si>
  <si>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</si>
  <si>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</si>
  <si>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</si>
  <si>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</si>
  <si>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</si>
  <si>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</si>
  <si>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</si>
  <si>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</si>
  <si>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</si>
  <si>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</si>
  <si>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</si>
  <si>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</si>
  <si>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</si>
  <si>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</si>
  <si>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</si>
  <si>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</si>
  <si>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</si>
  <si>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</si>
  <si>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</si>
  <si>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</si>
  <si>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</si>
  <si>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</si>
  <si>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</si>
  <si>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</si>
  <si>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</si>
  <si>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</si>
  <si>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</si>
  <si>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</si>
  <si>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</si>
  <si>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</si>
  <si>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</si>
  <si>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</si>
  <si>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</si>
  <si>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</si>
  <si>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</si>
  <si>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</si>
  <si>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</si>
  <si>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</si>
  <si>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</si>
  <si>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</si>
  <si>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</si>
  <si>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</si>
  <si>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</si>
  <si>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</si>
  <si>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</si>
  <si>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</si>
  <si>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</si>
  <si>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</si>
  <si>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</si>
  <si>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</si>
  <si>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</si>
  <si>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</si>
  <si>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</si>
  <si>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</si>
  <si>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</si>
  <si>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</si>
  <si>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</si>
  <si>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</si>
  <si>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</si>
  <si>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</si>
  <si>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</si>
  <si>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</si>
  <si>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</si>
  <si>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</si>
  <si>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</si>
  <si>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</si>
  <si>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</si>
  <si>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</si>
  <si>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</si>
  <si>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</si>
  <si>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</si>
  <si>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</si>
  <si>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</si>
  <si>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</si>
  <si>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</si>
  <si>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</si>
  <si>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</si>
  <si>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</si>
  <si>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</si>
  <si>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</si>
  <si>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</si>
  <si>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</si>
  <si>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</si>
  <si>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</si>
  <si>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</si>
  <si>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</si>
  <si>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</si>
  <si>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</si>
  <si>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</si>
  <si>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</si>
  <si>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</si>
  <si>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</si>
  <si>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</si>
  <si>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</si>
  <si>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</si>
  <si>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</si>
  <si>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</si>
  <si>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</si>
  <si>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</si>
  <si>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</si>
  <si>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</si>
  <si>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</si>
  <si>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</si>
  <si>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</si>
  <si>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</si>
  <si>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</si>
  <si>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</si>
  <si>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</si>
  <si>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</si>
  <si>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</si>
  <si>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</si>
  <si>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</si>
  <si>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</si>
  <si>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</si>
  <si>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</si>
  <si>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</si>
  <si>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</si>
  <si>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</si>
  <si>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</si>
  <si>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</si>
  <si>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</si>
  <si>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</si>
  <si>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</si>
  <si>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</si>
  <si>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</si>
  <si>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</si>
  <si>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</si>
  <si>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</si>
  <si>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</si>
  <si>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</si>
  <si>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</si>
  <si>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</si>
  <si>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</si>
  <si>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</si>
  <si>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</si>
  <si>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</si>
  <si>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</si>
  <si>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</si>
  <si>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</si>
  <si>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</si>
  <si>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</si>
  <si>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</si>
  <si>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</si>
  <si>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</si>
  <si>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</si>
  <si>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</si>
  <si>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</si>
  <si>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</si>
  <si>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</si>
  <si>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</si>
  <si>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</si>
  <si>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</si>
  <si>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</si>
  <si>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</si>
  <si>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</si>
  <si>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</si>
  <si>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</si>
  <si>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</si>
  <si>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</si>
  <si>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</si>
  <si>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</si>
  <si>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</si>
  <si>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</si>
  <si>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</si>
  <si>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</si>
  <si>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</si>
  <si>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</si>
  <si>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</si>
  <si>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</si>
  <si>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</si>
  <si>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</si>
  <si>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</si>
  <si>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</si>
  <si>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</si>
  <si>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</si>
  <si>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</si>
  <si>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</si>
  <si>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</si>
  <si>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</si>
  <si>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</si>
  <si>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</si>
  <si>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</si>
  <si>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</si>
  <si>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</si>
  <si>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</si>
  <si>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</si>
  <si>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</si>
  <si>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</si>
  <si>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</si>
  <si>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</si>
  <si>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</si>
  <si>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</si>
  <si>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</si>
  <si>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</si>
  <si>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</si>
  <si>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</si>
  <si>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</si>
  <si>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</si>
  <si>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</si>
  <si>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</si>
  <si>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</si>
  <si>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</si>
  <si>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</si>
  <si>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</si>
  <si>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</si>
  <si>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</si>
  <si>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</si>
  <si>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</si>
  <si>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</si>
  <si>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</si>
  <si>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</si>
  <si>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</si>
  <si>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</si>
  <si>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</si>
  <si>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</si>
  <si>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</si>
  <si>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</si>
  <si>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</si>
  <si>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</si>
  <si>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</si>
  <si>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</si>
  <si>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</si>
  <si>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</si>
  <si>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</si>
  <si>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</si>
  <si>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</si>
  <si>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</si>
  <si>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</si>
  <si>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</si>
  <si>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</si>
  <si>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</si>
  <si>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</si>
  <si>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</si>
  <si>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</si>
  <si>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</si>
  <si>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</si>
  <si>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</si>
  <si>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</si>
  <si>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</si>
  <si>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</si>
  <si>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</si>
  <si>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</si>
  <si>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</si>
  <si>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</si>
  <si>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</si>
  <si>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</si>
  <si>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</si>
  <si>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</si>
  <si>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</si>
  <si>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</si>
  <si>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</si>
  <si>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</si>
  <si>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</si>
  <si>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</si>
  <si>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</si>
  <si>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</si>
  <si>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</si>
  <si>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</si>
  <si>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</si>
  <si>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</si>
  <si>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</si>
  <si>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</si>
  <si>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</si>
  <si>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</si>
  <si>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</si>
  <si>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</si>
  <si>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</si>
  <si>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</si>
  <si>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</si>
  <si>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</si>
  <si>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</si>
  <si>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</si>
  <si>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</si>
  <si>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</si>
  <si>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</si>
  <si>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</si>
  <si>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</si>
  <si>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</si>
  <si>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</si>
  <si>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</si>
  <si>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</si>
  <si>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</si>
  <si>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</si>
  <si>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</si>
  <si>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</si>
  <si>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</si>
  <si>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</si>
  <si>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</si>
  <si>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</si>
  <si>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</si>
  <si>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</si>
  <si>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</si>
  <si>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</si>
  <si>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</si>
  <si>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</si>
  <si>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</si>
  <si>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</si>
  <si>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</si>
  <si>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</si>
  <si>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</si>
  <si>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</si>
  <si>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</si>
  <si>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</si>
  <si>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</si>
  <si>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</si>
  <si>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</si>
  <si>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</si>
  <si>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</si>
  <si>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</si>
  <si>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</si>
  <si>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</si>
  <si>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</si>
  <si>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</si>
  <si>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</si>
  <si>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</si>
  <si>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</si>
  <si>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</si>
  <si>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</si>
  <si>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</si>
  <si>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</si>
  <si>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</si>
  <si>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</si>
  <si>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</si>
  <si>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</si>
  <si>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</si>
  <si>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</si>
  <si>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</si>
  <si>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</si>
  <si>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</si>
  <si>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</si>
  <si>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</si>
  <si>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</si>
  <si>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</si>
  <si>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</si>
  <si>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</si>
  <si>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</si>
  <si>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</si>
  <si>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</si>
  <si>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</si>
  <si>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</si>
  <si>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</si>
  <si>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</si>
  <si>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</si>
  <si>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</si>
  <si>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</si>
  <si>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</si>
  <si>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</si>
  <si>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</si>
  <si>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</si>
  <si>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</si>
  <si>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</si>
  <si>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</si>
  <si>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</si>
  <si>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</si>
  <si>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</si>
  <si>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</si>
  <si>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</si>
  <si>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</si>
  <si>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</si>
  <si>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</si>
  <si>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</si>
  <si>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</si>
  <si>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</si>
  <si>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</si>
  <si>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</si>
  <si>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</si>
  <si>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</si>
  <si>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</si>
  <si>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</si>
  <si>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</si>
  <si>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</si>
  <si>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</si>
  <si>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</si>
  <si>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</si>
  <si>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</si>
  <si>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</si>
  <si>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</si>
  <si>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</si>
  <si>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</si>
  <si>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</si>
  <si>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</si>
  <si>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</si>
  <si>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</si>
  <si>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</si>
  <si>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</si>
  <si>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</si>
  <si>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</si>
  <si>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</si>
  <si>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</si>
  <si>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</si>
  <si>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</si>
  <si>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</si>
  <si>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</si>
  <si>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</si>
  <si>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</si>
  <si>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</si>
  <si>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</si>
  <si>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</si>
  <si>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</si>
  <si>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</si>
  <si>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</si>
  <si>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</si>
  <si>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</si>
  <si>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</si>
  <si>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</si>
  <si>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</si>
  <si>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</si>
  <si>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</si>
  <si>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</si>
  <si>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</si>
  <si>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</si>
  <si>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</si>
  <si>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</si>
  <si>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</si>
  <si>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</si>
  <si>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</si>
  <si>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</si>
  <si>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</si>
  <si>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</si>
  <si>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</si>
  <si>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</si>
  <si>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</si>
  <si>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</si>
  <si>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</si>
  <si>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</si>
  <si>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</si>
  <si>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</si>
  <si>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</si>
  <si>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</si>
  <si>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</si>
  <si>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</si>
  <si>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</si>
  <si>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</si>
  <si>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</si>
  <si>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</si>
  <si>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</si>
  <si>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</si>
  <si>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</si>
  <si>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</si>
  <si>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</si>
  <si>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</si>
  <si>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</si>
  <si>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</si>
  <si>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</si>
  <si>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</si>
  <si>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</si>
  <si>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</si>
  <si>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</si>
  <si>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</si>
  <si>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</si>
  <si>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</si>
  <si>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</si>
  <si>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</si>
  <si>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</si>
  <si>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</si>
  <si>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</si>
  <si>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</si>
  <si>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</si>
  <si>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</si>
  <si>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</si>
  <si>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</si>
  <si>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</si>
  <si>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</si>
  <si>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</si>
  <si>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</si>
  <si>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</si>
  <si>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</si>
  <si>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</si>
  <si>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</si>
  <si>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</si>
  <si>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</si>
  <si>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</si>
  <si>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</si>
  <si>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</si>
  <si>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</si>
  <si>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</si>
  <si>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</si>
  <si>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</si>
  <si>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</si>
  <si>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</si>
  <si>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</si>
  <si>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</si>
  <si>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</si>
  <si>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</si>
  <si>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</si>
  <si>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</si>
  <si>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</si>
  <si>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</si>
  <si>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</si>
  <si>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</si>
  <si>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</si>
  <si>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</si>
  <si>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</si>
  <si>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</si>
  <si>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</si>
  <si>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</si>
  <si>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</si>
  <si>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</si>
  <si>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</si>
  <si>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</si>
  <si>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</si>
  <si>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</si>
  <si>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</si>
  <si>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</si>
  <si>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</si>
  <si>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</si>
  <si>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</si>
  <si>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</si>
  <si>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</si>
  <si>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</si>
  <si>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</si>
  <si>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</si>
  <si>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</si>
  <si>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</si>
  <si>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</si>
  <si>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</si>
  <si>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</si>
  <si>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</si>
  <si>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</si>
  <si>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</si>
  <si>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</si>
  <si>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</si>
  <si>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</si>
  <si>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</si>
  <si>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</si>
  <si>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</si>
  <si>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</si>
  <si>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</si>
  <si>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</si>
  <si>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</si>
  <si>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</si>
  <si>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</si>
  <si>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</si>
  <si>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</si>
  <si>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</si>
  <si>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</si>
  <si>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</si>
  <si>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</si>
  <si>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</si>
  <si>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</si>
  <si>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</si>
  <si>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</si>
  <si>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</si>
  <si>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</si>
  <si>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</si>
  <si>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</si>
  <si>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</si>
  <si>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</si>
  <si>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</si>
  <si>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</si>
  <si>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</si>
  <si>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</si>
  <si>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</si>
  <si>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</si>
  <si>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</si>
  <si>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</si>
  <si>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</si>
  <si>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</si>
  <si>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</si>
  <si>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</si>
  <si>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</si>
  <si>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</si>
  <si>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</si>
  <si>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</si>
  <si>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</si>
  <si>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</si>
  <si>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</si>
  <si>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</si>
  <si>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</si>
  <si>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</si>
  <si>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</si>
  <si>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</si>
  <si>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</si>
  <si>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</si>
  <si>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</si>
  <si>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</si>
  <si>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</si>
  <si>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</si>
  <si>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</si>
  <si>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</si>
  <si>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</si>
  <si>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</si>
  <si>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</si>
  <si>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</si>
  <si>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</si>
  <si>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</si>
  <si>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</si>
  <si>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</si>
  <si>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</si>
  <si>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</si>
  <si>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</si>
  <si>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</si>
  <si>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</si>
  <si>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</si>
  <si>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</si>
  <si>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</si>
  <si>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</si>
  <si>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</si>
  <si>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</si>
  <si>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</si>
  <si>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</si>
  <si>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</si>
  <si>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</si>
  <si>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</si>
  <si>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</si>
  <si>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</si>
  <si>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</si>
  <si>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</si>
  <si>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</si>
  <si>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</si>
  <si>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</si>
  <si>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</si>
  <si>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</si>
  <si>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</si>
  <si>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</si>
  <si>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</si>
  <si>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</si>
  <si>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</si>
  <si>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</si>
  <si>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</si>
  <si>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</si>
  <si>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</si>
  <si>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</si>
  <si>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</si>
  <si>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</si>
  <si>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</si>
  <si>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</si>
  <si>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</si>
  <si>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</si>
  <si>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</si>
  <si>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</si>
  <si>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</si>
  <si>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</si>
  <si>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</si>
  <si>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</si>
  <si>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</si>
  <si>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</si>
  <si>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</si>
  <si>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</si>
  <si>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</si>
  <si>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</si>
  <si>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</si>
  <si>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</si>
  <si>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</si>
  <si>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</si>
  <si>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</si>
  <si>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</si>
  <si>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</si>
  <si>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</si>
  <si>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</si>
  <si>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</si>
  <si>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</si>
  <si>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</si>
  <si>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</si>
  <si>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</si>
  <si>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</si>
  <si>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</si>
  <si>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</si>
  <si>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</si>
  <si>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</si>
  <si>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</si>
  <si>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</si>
  <si>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</si>
  <si>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</si>
  <si>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</si>
  <si>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</si>
  <si>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</si>
  <si>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</si>
  <si>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</si>
  <si>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</si>
  <si>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</si>
  <si>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</si>
  <si>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</si>
  <si>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</si>
  <si>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</si>
  <si>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</si>
  <si>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</si>
  <si>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</si>
  <si>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</si>
  <si>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</si>
  <si>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</si>
  <si>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</si>
  <si>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</si>
  <si>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</si>
  <si>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</si>
  <si>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</si>
  <si>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</si>
  <si>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</si>
  <si>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</si>
  <si>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</si>
  <si>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</si>
  <si>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</si>
  <si>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</si>
  <si>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</si>
  <si>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</si>
  <si>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</si>
  <si>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</si>
  <si>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</si>
  <si>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</si>
  <si>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</si>
  <si>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</si>
  <si>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</si>
  <si>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</si>
  <si>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</si>
  <si>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</si>
  <si>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</si>
  <si>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</si>
  <si>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</si>
  <si>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</si>
  <si>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</si>
  <si>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</si>
  <si>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</si>
  <si>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</si>
  <si>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</si>
  <si>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</si>
  <si>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</si>
  <si>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</si>
  <si>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</si>
  <si>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</si>
  <si>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</si>
  <si>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</si>
  <si>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</si>
  <si>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</si>
  <si>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</si>
  <si>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</si>
  <si>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</si>
  <si>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</si>
  <si>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</si>
  <si>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</si>
  <si>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</si>
  <si>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</si>
  <si>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</si>
  <si>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</si>
  <si>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</si>
  <si>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</si>
  <si>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</si>
  <si>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</si>
  <si>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</si>
  <si>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</si>
  <si>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</si>
  <si>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</si>
  <si>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</si>
  <si>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</si>
  <si>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</si>
  <si>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</si>
  <si>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</si>
  <si>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</si>
  <si>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</si>
  <si>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</si>
  <si>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</si>
  <si>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</si>
  <si>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</si>
  <si>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</si>
  <si>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</si>
  <si>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</si>
  <si>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</si>
  <si>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</si>
  <si>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</si>
  <si>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</si>
  <si>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</si>
  <si>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</si>
  <si>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</si>
  <si>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</si>
  <si>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</si>
  <si>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</si>
  <si>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</si>
  <si>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</si>
  <si>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</si>
  <si>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</si>
  <si>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</si>
  <si>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</si>
  <si>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</si>
  <si>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</si>
  <si>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</si>
  <si>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</si>
  <si>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</si>
  <si>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</si>
  <si>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</si>
  <si>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</si>
  <si>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</si>
  <si>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</si>
  <si>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</si>
  <si>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</si>
  <si>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</si>
  <si>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</si>
  <si>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</si>
  <si>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</si>
  <si>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</si>
  <si>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</si>
  <si>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</si>
  <si>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</si>
  <si>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</si>
  <si>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</si>
  <si>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</si>
  <si>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</si>
  <si>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</si>
  <si>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</si>
  <si>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</si>
  <si>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</si>
  <si>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</si>
  <si>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</si>
  <si>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</si>
  <si>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</si>
  <si>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</si>
  <si>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</si>
  <si>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</si>
  <si>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</si>
  <si>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</si>
  <si>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</si>
  <si>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</si>
  <si>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</si>
  <si>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</si>
  <si>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</si>
  <si>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</si>
  <si>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</si>
  <si>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</si>
  <si>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</si>
  <si>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</si>
  <si>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</si>
  <si>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</si>
  <si>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</si>
  <si>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</si>
  <si>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</si>
  <si>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</si>
  <si>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</si>
  <si>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</si>
  <si>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</si>
  <si>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</si>
  <si>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</si>
  <si>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</si>
  <si>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</si>
  <si>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</si>
  <si>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</si>
  <si>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</si>
  <si>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</si>
  <si>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</si>
  <si>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</si>
  <si>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</si>
  <si>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</si>
  <si>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</si>
  <si>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</si>
  <si>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</si>
  <si>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</si>
  <si>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</si>
  <si>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</si>
  <si>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</si>
  <si>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</si>
  <si>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</si>
  <si>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</si>
  <si>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</si>
  <si>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</si>
  <si>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</si>
  <si>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</si>
  <si>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</si>
  <si>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</si>
  <si>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</si>
  <si>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</si>
  <si>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</si>
  <si>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</si>
  <si>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</si>
  <si>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</si>
  <si>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</si>
  <si>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</si>
  <si>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</si>
  <si>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</si>
  <si>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</si>
  <si>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</si>
  <si>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</si>
  <si>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</si>
  <si>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</si>
  <si>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</si>
  <si>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</si>
  <si>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</si>
  <si>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</si>
  <si>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</si>
  <si>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</si>
  <si>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</si>
  <si>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</si>
  <si>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</si>
  <si>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</si>
  <si>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</si>
  <si>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</si>
  <si>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</si>
  <si>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</si>
  <si>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</si>
  <si>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</si>
  <si>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</si>
  <si>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</si>
  <si>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</si>
  <si>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</si>
  <si>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</si>
  <si>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</si>
  <si>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</si>
  <si>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</si>
  <si>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</si>
  <si>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</si>
  <si>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</si>
  <si>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</si>
  <si>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</si>
  <si>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</si>
  <si>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</si>
  <si>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</si>
  <si>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</si>
  <si>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</si>
  <si>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</si>
  <si>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</si>
  <si>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</si>
  <si>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</si>
  <si>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</si>
  <si>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</si>
  <si>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</si>
  <si>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</si>
  <si>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</si>
  <si>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</si>
  <si>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</si>
  <si>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</si>
  <si>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</si>
  <si>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</si>
  <si>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</si>
  <si>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</si>
  <si>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</si>
  <si>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</si>
  <si>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</si>
  <si>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</si>
  <si>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</si>
  <si>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</si>
  <si>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</si>
  <si>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</si>
  <si>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</si>
  <si>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</si>
  <si>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</si>
  <si>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</si>
  <si>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</si>
  <si>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</si>
  <si>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</si>
  <si>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</si>
  <si>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</si>
  <si>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</si>
  <si>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</si>
  <si>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</si>
  <si>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</si>
  <si>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</si>
  <si>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</si>
  <si>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</si>
  <si>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</si>
  <si>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</si>
  <si>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</si>
  <si>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</si>
  <si>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</si>
  <si>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</si>
  <si>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</si>
  <si>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</si>
  <si>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</si>
  <si>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</si>
  <si>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</si>
  <si>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</si>
  <si>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</si>
  <si>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</si>
  <si>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</si>
  <si>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</si>
  <si>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</si>
  <si>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</si>
  <si>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</si>
  <si>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</si>
  <si>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</si>
  <si>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</si>
  <si>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</si>
  <si>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</si>
  <si>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</si>
  <si>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</si>
  <si>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</si>
  <si>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</si>
  <si>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</si>
  <si>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</si>
  <si>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</si>
  <si>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</si>
  <si>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</si>
  <si>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</si>
  <si>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</si>
  <si>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</si>
  <si>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</si>
  <si>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</si>
  <si>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</si>
  <si>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</si>
  <si>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</si>
  <si>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</si>
  <si>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</si>
  <si>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</si>
  <si>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</si>
  <si>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</si>
  <si>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</si>
  <si>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</si>
  <si>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</si>
  <si>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</si>
  <si>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</si>
  <si>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</si>
  <si>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</si>
  <si>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</si>
  <si>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</si>
  <si>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</si>
  <si>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</si>
  <si>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</si>
  <si>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</si>
  <si>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</si>
  <si>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</si>
  <si>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</si>
  <si>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</si>
  <si>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</si>
  <si>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</si>
  <si>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</si>
  <si>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</si>
  <si>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</si>
  <si>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</si>
  <si>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</si>
  <si>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</si>
  <si>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</si>
  <si>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</si>
  <si>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</si>
  <si>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</si>
  <si>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</si>
  <si>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</si>
  <si>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</si>
  <si>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</si>
  <si>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</si>
  <si>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</si>
  <si>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</si>
  <si>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</si>
  <si>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</si>
  <si>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</si>
  <si>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</si>
  <si>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</si>
  <si>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</si>
  <si>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</si>
  <si>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</si>
  <si>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</si>
  <si>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</si>
  <si>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</si>
  <si>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</si>
  <si>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</si>
  <si>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</si>
  <si>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</si>
  <si>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</si>
  <si>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</si>
  <si>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</si>
  <si>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</si>
  <si>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</si>
  <si>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</si>
  <si>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</si>
  <si>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</si>
  <si>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</si>
  <si>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</si>
  <si>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</si>
  <si>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</si>
  <si>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</si>
  <si>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</si>
  <si>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</si>
  <si>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</si>
  <si>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</si>
  <si>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</si>
  <si>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</si>
  <si>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</si>
  <si>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</si>
  <si>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</si>
  <si>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</si>
  <si>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</si>
  <si>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</si>
  <si>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</si>
  <si>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</si>
  <si>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</si>
  <si>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</si>
  <si>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</si>
  <si>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</si>
  <si>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</si>
  <si>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</si>
  <si>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</si>
  <si>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</si>
  <si>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</si>
  <si>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</si>
  <si>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</si>
  <si>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</si>
  <si>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</si>
  <si>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</si>
  <si>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</si>
  <si>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</si>
  <si>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</si>
  <si>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</si>
  <si>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</si>
  <si>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</si>
  <si>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</si>
  <si>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</si>
  <si>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</si>
  <si>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</si>
  <si>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</si>
  <si>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</si>
  <si>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</si>
  <si>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</si>
  <si>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</si>
  <si>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</si>
  <si>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</si>
  <si>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</si>
  <si>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</si>
  <si>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</si>
  <si>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</si>
  <si>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</si>
  <si>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</si>
  <si>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</si>
  <si>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</si>
  <si>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</si>
  <si>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</si>
  <si>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</si>
  <si>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</si>
  <si>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</si>
  <si>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</si>
  <si>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</si>
  <si>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</si>
  <si>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</si>
  <si>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</si>
  <si>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</si>
  <si>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</si>
  <si>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</si>
  <si>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</si>
  <si>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</si>
  <si>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</si>
  <si>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</si>
  <si>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</si>
  <si>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</si>
  <si>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</si>
  <si>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</si>
  <si>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</si>
  <si>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</si>
  <si>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</si>
  <si>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</si>
  <si>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</si>
  <si>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</si>
  <si>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</si>
  <si>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</si>
  <si>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</si>
  <si>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</si>
  <si>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</si>
  <si>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</si>
  <si>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</si>
  <si>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</si>
  <si>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</si>
  <si>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</si>
  <si>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</si>
  <si>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</si>
  <si>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</si>
  <si>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</si>
  <si>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</si>
  <si>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</si>
  <si>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</si>
  <si>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</si>
  <si>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</si>
  <si>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</si>
  <si>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</si>
  <si>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</si>
  <si>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</si>
  <si>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</si>
  <si>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</si>
  <si>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</si>
  <si>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</si>
  <si>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</si>
  <si>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</si>
  <si>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</si>
  <si>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</si>
  <si>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</si>
  <si>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</si>
  <si>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</si>
  <si>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</si>
  <si>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</si>
  <si>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</si>
  <si>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</si>
  <si>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</si>
  <si>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</si>
  <si>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</si>
  <si>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</si>
  <si>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</si>
  <si>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</si>
  <si>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</si>
  <si>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</si>
  <si>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</si>
  <si>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</si>
  <si>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</si>
  <si>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</si>
  <si>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</si>
  <si>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</si>
  <si>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</si>
  <si>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</si>
  <si>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</si>
  <si>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</si>
  <si>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</si>
  <si>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</si>
  <si>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</si>
  <si>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</si>
  <si>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</si>
  <si>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</si>
  <si>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</si>
  <si>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</si>
  <si>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</si>
  <si>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</si>
  <si>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</si>
  <si>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</si>
  <si>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</si>
  <si>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</si>
  <si>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</si>
  <si>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</si>
  <si>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</si>
  <si>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</si>
  <si>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</si>
  <si>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</si>
  <si>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</si>
  <si>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</si>
  <si>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</si>
  <si>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</si>
  <si>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</si>
  <si>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</si>
  <si>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</si>
  <si>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</si>
  <si>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</si>
  <si>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</si>
  <si>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</si>
  <si>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</si>
  <si>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</si>
  <si>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</si>
  <si>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</si>
  <si>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</si>
  <si>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</si>
  <si>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</si>
  <si>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</si>
  <si>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</si>
  <si>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</si>
  <si>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</si>
  <si>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</si>
  <si>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</si>
  <si>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</si>
  <si>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</si>
  <si>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</si>
  <si>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</si>
  <si>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</si>
  <si>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</si>
  <si>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</si>
  <si>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</si>
  <si>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</si>
  <si>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</si>
  <si>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</si>
  <si>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</si>
  <si>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</si>
  <si>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</si>
  <si>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</si>
  <si>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</si>
  <si>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</si>
  <si>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</si>
  <si>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</si>
  <si>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</si>
  <si>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</si>
  <si>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</si>
  <si>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</si>
  <si>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</si>
  <si>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</si>
  <si>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</si>
  <si>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</si>
  <si>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</si>
  <si>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</si>
  <si>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</si>
  <si>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</si>
  <si>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</si>
  <si>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</si>
  <si>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</si>
  <si>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</si>
  <si>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</si>
  <si>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</si>
  <si>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</si>
  <si>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</si>
  <si>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</si>
  <si>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</si>
  <si>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</si>
  <si>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</si>
  <si>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</si>
  <si>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</si>
  <si>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theater</t>
  </si>
  <si>
    <t>plays</t>
  </si>
  <si>
    <t>Column Labels</t>
  </si>
  <si>
    <t>Grand Total</t>
  </si>
  <si>
    <t>Row Labels</t>
  </si>
  <si>
    <t>Count of outcomes</t>
  </si>
  <si>
    <t>Parent</t>
  </si>
  <si>
    <t xml:space="preserve"> Subcategory</t>
  </si>
  <si>
    <t>Category/ Subcategory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</si>
  <si>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</si>
  <si>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</si>
  <si>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</si>
  <si>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</si>
  <si>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</si>
  <si>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</si>
  <si>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</si>
  <si>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</si>
  <si>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</si>
  <si>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</si>
  <si>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</si>
  <si>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</si>
  <si>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</si>
  <si>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</si>
  <si>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</si>
  <si>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spaces</t>
  </si>
  <si>
    <t>drama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</si>
  <si>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</si>
  <si>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</si>
  <si>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</si>
  <si>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</si>
  <si>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</si>
  <si>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</si>
  <si>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</si>
  <si>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</si>
  <si>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</si>
  <si>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</si>
  <si>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</si>
  <si>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</si>
  <si>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</si>
  <si>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</si>
  <si>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</si>
  <si>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</si>
  <si>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</si>
  <si>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</si>
  <si>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</si>
  <si>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</si>
  <si>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</si>
  <si>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</si>
  <si>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</si>
  <si>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</si>
  <si>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</si>
  <si>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</si>
  <si>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</si>
  <si>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</si>
  <si>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</si>
  <si>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</si>
  <si>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</si>
  <si>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(All)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</si>
  <si>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</si>
  <si>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</si>
  <si>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</si>
  <si>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</si>
  <si>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</si>
  <si>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</si>
  <si>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</si>
  <si>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</si>
  <si>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</si>
  <si>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</si>
  <si>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</si>
  <si>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</si>
  <si>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</si>
  <si>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</si>
  <si>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</si>
  <si>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</si>
  <si>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Years2</t>
  </si>
  <si>
    <t>Play Titles</t>
  </si>
  <si>
    <t>Goal</t>
  </si>
  <si>
    <t>Pledged</t>
  </si>
  <si>
    <t>Average Donations</t>
  </si>
  <si>
    <t>Number of Backers</t>
  </si>
  <si>
    <t>Number of US Rock Campaigns</t>
  </si>
  <si>
    <t>Less Than 1000</t>
  </si>
  <si>
    <t>1000-9999</t>
  </si>
  <si>
    <t>10000-99999</t>
  </si>
  <si>
    <t>Greater than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</si>
</sst>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Outcomes!PivotTable5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33030637525449502"/>
          <c:y val="3.78612400941298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4F26-8A57-CAAE9711B185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3-4F26-8A57-CAAE9711B185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3-4F26-8A57-CAAE9711B185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3-4F26-8A57-CAAE9711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4972880"/>
        <c:axId val="1204964560"/>
      </c:barChart>
      <c:catAx>
        <c:axId val="120497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64560"/>
        <c:crosses val="autoZero"/>
        <c:auto val="1"/>
        <c:lblAlgn val="ctr"/>
        <c:lblOffset val="100"/>
        <c:noMultiLvlLbl val="0"/>
      </c:catAx>
      <c:valAx>
        <c:axId val="12049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Subcategory Statistics</a:t>
            </a:r>
            <a:endParaRPr lang="en-US"/>
          </a:p>
        </c:rich>
      </c:tx>
      <c:layout>
        <c:manualLayout>
          <c:xMode val="edge"/>
          <c:yMode val="edge"/>
          <c:x val="0.39513502960890218"/>
          <c:y val="5.51737117511813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9-4A00-B9B1-B568DB975AA6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59-4A00-B9B1-B568DB975AA6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9-4A00-B9B1-B568DB97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070288"/>
        <c:axId val="1159074032"/>
      </c:barChart>
      <c:catAx>
        <c:axId val="11590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74032"/>
        <c:crosses val="autoZero"/>
        <c:auto val="1"/>
        <c:lblAlgn val="ctr"/>
        <c:lblOffset val="100"/>
        <c:noMultiLvlLbl val="0"/>
      </c:catAx>
      <c:valAx>
        <c:axId val="11590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by Launch Date</a:t>
            </a:r>
            <a:endParaRPr lang="en-US"/>
          </a:p>
        </c:rich>
      </c:tx>
      <c:layout>
        <c:manualLayout>
          <c:xMode val="edge"/>
          <c:yMode val="edge"/>
          <c:x val="0.29992494439061668"/>
          <c:y val="3.04405158044388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'Theater Outcomes by Launch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Date'!$B$7:$B$23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A52-831C-D4C9D23044BB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'Theater Outcomes by Launch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Date'!$C$7:$C$23</c:f>
              <c:numCache>
                <c:formatCode>General</c:formatCode>
                <c:ptCount val="12"/>
                <c:pt idx="0">
                  <c:v>38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  <c:pt idx="10">
                  <c:v>38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E-4A52-831C-D4C9D23044BB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'Theater Outcomes by Launch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Date'!$D$7:$D$23</c:f>
              <c:numCache>
                <c:formatCode>General</c:formatCode>
                <c:ptCount val="12"/>
                <c:pt idx="2">
                  <c:v>10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E-4A52-831C-D4C9D23044BB}"/>
            </c:ext>
          </c:extLst>
        </c:ser>
        <c:ser>
          <c:idx val="3"/>
          <c:order val="3"/>
          <c:tx>
            <c:strRef>
              <c:f>'Theater Outcomes by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'Theater Outcomes by Launch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Date'!$E$7:$E$23</c:f>
              <c:numCache>
                <c:formatCode>General</c:formatCode>
                <c:ptCount val="12"/>
                <c:pt idx="0">
                  <c:v>44</c:v>
                </c:pt>
                <c:pt idx="1">
                  <c:v>56</c:v>
                </c:pt>
                <c:pt idx="2">
                  <c:v>63</c:v>
                </c:pt>
                <c:pt idx="3">
                  <c:v>62</c:v>
                </c:pt>
                <c:pt idx="4">
                  <c:v>73</c:v>
                </c:pt>
                <c:pt idx="5">
                  <c:v>101</c:v>
                </c:pt>
                <c:pt idx="6">
                  <c:v>109</c:v>
                </c:pt>
                <c:pt idx="7">
                  <c:v>94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E-4A52-831C-D4C9D23044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9121040"/>
        <c:axId val="1159096496"/>
      </c:lineChart>
      <c:catAx>
        <c:axId val="1159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96496"/>
        <c:crosses val="autoZero"/>
        <c:auto val="1"/>
        <c:lblAlgn val="ctr"/>
        <c:lblOffset val="100"/>
        <c:noMultiLvlLbl val="0"/>
      </c:catAx>
      <c:valAx>
        <c:axId val="11590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171450</xdr:rowOff>
    </xdr:from>
    <xdr:to>
      <xdr:col>16</xdr:col>
      <xdr:colOff>581025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A694-B3A3-4F05-9966-D733ADDC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66674</xdr:rowOff>
    </xdr:from>
    <xdr:to>
      <xdr:col>17</xdr:col>
      <xdr:colOff>447675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FA52-C494-46A7-AB17-747B7EC1B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61911</xdr:rowOff>
    </xdr:from>
    <xdr:to>
      <xdr:col>18</xdr:col>
      <xdr:colOff>419100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9AC69-39D4-46EF-A665-8CBDA95B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Livingston" refreshedDate="44682.858828703706" createdVersion="7" refreshedVersion="7" minRefreshableVersion="3" recordCount="4114" xr:uid="{8940A3EA-A77A-4063-BD0E-D8A2EFCA2DF5}">
  <cacheSource type="worksheet">
    <worksheetSource ref="A1:T4115" sheet="Kickstarter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1551"/>
        <n v="800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39400"/>
        <n v="9041"/>
        <n v="1350000"/>
        <n v="12100"/>
        <n v="11180"/>
        <n v="1930"/>
        <n v="40"/>
        <n v="8888"/>
        <n v="666"/>
        <n v="12700"/>
        <n v="850000"/>
        <n v="550000"/>
        <n v="240000"/>
        <n v="14920"/>
        <n v="117000"/>
        <n v="3495"/>
        <n v="372625"/>
        <n v="3759"/>
        <n v="380000"/>
        <n v="4480"/>
        <n v="11200"/>
        <n v="3333"/>
        <n v="800000"/>
        <n v="94875"/>
        <n v="13"/>
        <n v="175000"/>
        <n v="42500"/>
        <n v="11999"/>
        <n v="5050"/>
        <n v="5"/>
        <n v="2995"/>
        <n v="12999"/>
        <n v="4290"/>
        <n v="911"/>
        <n v="780"/>
        <n v="18950"/>
        <n v="2500000"/>
        <n v="2880"/>
        <n v="1010"/>
        <n v="530"/>
        <n v="100000000"/>
        <n v="30000000"/>
        <n v="25000000"/>
        <n v="10000000"/>
        <n v="6000000"/>
        <n v="5000000"/>
        <n v="1500000"/>
        <n v="510000"/>
        <n v="474900"/>
        <n v="375000"/>
        <n v="133800"/>
        <n v="124000"/>
        <n v="71764"/>
        <n v="42850"/>
        <n v="19980"/>
        <n v="17600"/>
        <n v="13803"/>
        <n v="10115"/>
        <n v="9300"/>
        <n v="8880"/>
        <n v="7175"/>
        <n v="6750"/>
        <n v="5999"/>
        <n v="5200"/>
        <n v="4950"/>
        <n v="4336"/>
        <n v="3274"/>
        <n v="2888"/>
        <n v="1999"/>
        <n v="1680"/>
        <n v="1110"/>
        <n v="678"/>
        <n v="575"/>
        <n v="525"/>
        <n v="516"/>
        <n v="515"/>
        <n v="280"/>
        <n v="270"/>
        <n v="128"/>
        <n v="60"/>
        <n v="20"/>
        <n v="2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Date="1" containsString="0" containsMixedTypes="1" minDate="2013-03-25T04:08:59" maxDate="1900-01-02T21:35:05"/>
    </cacheField>
    <cacheField name="deadline2" numFmtId="14">
      <sharedItems containsSemiMixedTypes="0" containsNonDate="0" containsDate="1" containsString="0" minDate="1970-01-01T11:42:27" maxDate="2017-05-03T19:12:00" count="4092">
        <d v="2013-03-25T04:08:59"/>
        <d v="2017-01-24T10:34:12"/>
        <d v="2013-11-15T04:00:00"/>
        <d v="2014-07-23T21:08:09"/>
        <d v="2016-06-06T17:02:00"/>
        <d v="2016-07-08T23:03:34"/>
        <d v="2013-05-14T20:55:13"/>
        <d v="2012-06-12T07:00:00"/>
        <d v="2016-08-06T07:00:00"/>
        <d v="2013-05-31T12:00:00"/>
        <d v="2016-03-16T05:04:57"/>
        <d v="2016-01-11T23:00:00"/>
        <d v="2016-06-28T15:45:23"/>
        <d v="2016-03-12T05:00:00"/>
        <d v="2015-07-12T06:02:38"/>
        <d v="2016-12-21T07:59:00"/>
        <d v="2014-05-15T06:58:51"/>
        <d v="2014-05-01T14:01:30"/>
        <d v="2017-01-02T22:59:00"/>
        <d v="2015-05-07T06:58:00"/>
        <d v="2015-08-19T15:37:54"/>
        <d v="2015-02-28T14:00:59"/>
        <d v="2016-12-03T01:07:53"/>
        <d v="2016-04-22T06:32:52"/>
        <d v="2015-11-19T04:59:00"/>
        <d v="2015-06-12T20:00:00"/>
        <d v="2014-08-14T12:58:18"/>
        <d v="2017-02-10T06:28:53"/>
        <d v="2015-04-03T03:59:00"/>
        <d v="2015-12-19T07:59:00"/>
        <d v="2014-09-21T19:00:15"/>
        <d v="2016-09-22T17:00:21"/>
        <d v="2014-08-26T22:00:40"/>
        <d v="2017-01-10T21:59:00"/>
        <d v="2016-04-03T12:01:02"/>
        <d v="2016-02-20T02:00:53"/>
        <d v="2015-04-18T21:10:05"/>
        <d v="2013-02-01T18:25:39"/>
        <d v="2016-08-11T06:28:36"/>
        <d v="2016-12-01T04:59:00"/>
        <d v="2014-11-11T16:10:36"/>
        <d v="2017-03-14T22:57:00"/>
        <d v="2015-12-19T01:00:00"/>
        <d v="2013-07-25T16:21:28"/>
        <d v="2012-05-23T19:00:00"/>
        <d v="2015-06-11T10:05:53"/>
        <d v="2015-06-11T04:25:46"/>
        <d v="2015-12-24T15:41:24"/>
        <d v="2015-05-08T16:01:58"/>
        <d v="2016-11-23T08:45:43"/>
        <d v="2016-08-04T14:00:03"/>
        <d v="2015-10-30T14:59:43"/>
        <d v="2017-02-22T04:43:42"/>
        <d v="2016-12-03T15:05:15"/>
        <d v="2014-05-09T21:00:00"/>
        <d v="2012-03-22T03:00:00"/>
        <d v="2013-11-27T03:02:00"/>
        <d v="2016-12-15T23:00:00"/>
        <d v="2013-05-23T15:38:11"/>
        <d v="2016-06-11T13:39:32"/>
        <d v="2014-12-03T13:00:45"/>
        <d v="2014-03-07T22:59:00"/>
        <d v="2015-03-30T18:31:59"/>
        <d v="2014-07-10T14:31:03"/>
        <d v="2014-05-30T14:10:35"/>
        <d v="2016-08-05T19:01:08"/>
        <d v="2016-12-08T04:59:00"/>
        <d v="2016-03-24T08:11:38"/>
        <d v="2015-10-28T08:00:00"/>
        <d v="2016-11-01T03:59:00"/>
        <d v="2012-10-06T03:59:00"/>
        <d v="2012-09-13T10:07:02"/>
        <d v="2017-01-23T17:05:43"/>
        <d v="2016-06-17T12:59:50"/>
        <d v="2013-11-22T16:00:00"/>
        <d v="2012-07-15T05:42:31"/>
        <d v="2016-11-07T11:05:37"/>
        <d v="2015-08-20T14:50:40"/>
        <d v="2014-02-21T18:00:00"/>
        <d v="2016-04-22T13:55:11"/>
        <d v="2014-03-08T22:11:35"/>
        <d v="2015-04-17T00:00:00"/>
        <d v="1970-01-01T11:42:27"/>
        <d v="2013-03-23T22:42:41"/>
        <d v="1970-01-03T04:17:55"/>
        <d v="2015-04-08T17:42:49"/>
        <d v="2016-02-25T07:25:01"/>
        <d v="2011-04-22T04:21:13"/>
        <d v="2016-08-18T23:54:51"/>
        <d v="2015-10-11T01:00:00"/>
        <d v="2013-03-26T08:23:59"/>
        <d v="2014-08-09T02:00:00"/>
        <d v="2013-03-09T21:08:19"/>
        <d v="2015-07-08T14:00:23"/>
        <d v="2012-01-07T18:35:09"/>
        <d v="2016-07-09T23:49:58"/>
        <d v="2014-12-17T20:43:48"/>
        <d v="2014-12-21T08:42:21"/>
        <d v="2015-08-15T06:00:00"/>
        <d v="2016-11-30T20:15:19"/>
        <d v="2013-12-25T08:00:29"/>
        <d v="2013-03-21T18:03:35"/>
        <d v="2016-05-07T13:57:12"/>
        <d v="2015-11-01T04:00:00"/>
        <d v="2015-03-16T19:00:37"/>
        <d v="2013-04-17T18:15:42"/>
        <d v="2011-10-29T03:59:00"/>
        <d v="2014-12-21T01:00:00"/>
        <d v="2016-12-15T05:00:00"/>
        <d v="2013-08-19T08:01:09"/>
        <d v="2014-10-29T01:00:00"/>
        <d v="2012-11-29T23:54:56"/>
        <d v="2014-05-01T15:55:29"/>
        <d v="2014-01-15T19:00:00"/>
        <d v="2016-12-19T07:59:00"/>
        <d v="2014-12-04T10:58:54"/>
        <d v="2015-05-23T21:23:39"/>
        <d v="2013-10-16T14:33:35"/>
        <d v="2016-11-21T04:59:00"/>
        <d v="2013-11-01T00:00:00"/>
        <d v="2015-08-13T08:46:49"/>
        <d v="2017-03-29T02:00:00"/>
        <d v="2016-05-02T03:59:00"/>
        <d v="2015-09-02T22:49:03"/>
        <d v="2016-01-02T23:19:51"/>
        <d v="2014-11-12T07:59:00"/>
        <d v="2015-11-19T20:00:19"/>
        <d v="2014-10-17T19:55:39"/>
        <d v="2015-05-26T21:54:00"/>
        <d v="2015-01-09T01:00:00"/>
        <d v="2013-12-02T22:59:00"/>
        <d v="2014-09-06T15:25:31"/>
        <d v="2013-07-26T17:00:00"/>
        <d v="2017-03-01T17:52:15"/>
        <d v="2015-06-05T21:00:00"/>
        <d v="2011-06-18T01:14:26"/>
        <d v="2015-11-21T17:12:15"/>
        <d v="2016-12-10T00:00:04"/>
        <d v="2013-04-20T03:38:21"/>
        <d v="2016-10-02T06:41:24"/>
        <d v="2014-11-26T07:59:00"/>
        <d v="2013-10-10T17:00:52"/>
        <d v="2016-04-29T18:44:25"/>
        <d v="2015-12-19T20:01:19"/>
        <d v="2014-12-04T00:39:00"/>
        <d v="2015-04-10T05:32:54"/>
        <d v="2016-03-26T17:11:30"/>
        <d v="2017-01-01T15:55:27"/>
        <d v="2015-11-14T13:20:00"/>
        <d v="2014-07-10T10:09:11"/>
        <d v="2015-03-20T15:54:11"/>
        <d v="2016-12-20T04:30:33"/>
        <d v="2011-08-07T20:12:50"/>
        <d v="2012-06-26T04:03:13"/>
        <d v="2016-06-15T15:00:00"/>
        <d v="2014-06-16T04:25:00"/>
        <d v="2015-03-02T04:59:00"/>
        <d v="2016-08-19T03:59:00"/>
        <d v="2015-05-31T21:00:00"/>
        <d v="2016-10-04T03:59:00"/>
        <d v="2014-08-29T01:00:00"/>
        <d v="2012-10-27T02:21:53"/>
        <d v="2016-04-07T14:16:31"/>
        <d v="2015-01-07T16:41:46"/>
        <d v="2015-06-27T06:55:54"/>
        <d v="2014-07-16T03:00:00"/>
        <d v="2015-08-07T16:14:23"/>
        <d v="2014-07-23T15:25:50"/>
        <d v="2012-10-02T18:40:03"/>
        <d v="2013-02-15T14:21:49"/>
        <d v="2015-08-13T13:40:48"/>
        <d v="2015-05-31T01:42:58"/>
        <d v="2015-10-23T18:24:55"/>
        <d v="2014-09-11T09:04:10"/>
        <d v="2016-07-21T16:45:26"/>
        <d v="2014-09-11T14:01:08"/>
        <d v="2012-03-25T18:14:45"/>
        <d v="2013-04-22T12:59:35"/>
        <d v="2010-02-22T22:00:00"/>
        <d v="2014-11-15T22:08:44"/>
        <d v="2017-03-07T05:00:00"/>
        <d v="2014-04-26T01:58:38"/>
        <d v="2015-11-14T12:53:29"/>
        <d v="2014-10-14T16:38:28"/>
        <d v="2017-03-08T21:00:00"/>
        <d v="2016-04-07T22:09:14"/>
        <d v="2016-01-31T21:59:00"/>
        <d v="2016-07-06T15:00:58"/>
        <d v="2016-06-17T13:57:14"/>
        <d v="2016-10-30T15:25:38"/>
        <d v="2015-09-09T07:31:09"/>
        <d v="2016-07-10T05:28:57"/>
        <d v="2012-01-21T17:43:00"/>
        <d v="2017-03-22T15:33:50"/>
        <d v="2014-12-21T16:45:04"/>
        <d v="2015-12-16T20:18:00"/>
        <d v="2014-12-01T08:03:14"/>
        <d v="2012-10-12T00:58:59"/>
        <d v="2014-08-15T15:00:22"/>
        <d v="2015-11-06T01:00:00"/>
        <d v="2015-02-27T16:37:59"/>
        <d v="2015-04-08T11:42:59"/>
        <d v="2014-10-05T07:00:45"/>
        <d v="2012-07-09T02:07:27"/>
        <d v="2017-02-20T19:00:00"/>
        <d v="2016-06-07T04:01:31"/>
        <d v="2016-05-14T03:59:00"/>
        <d v="2014-05-02T12:30:10"/>
        <d v="2011-09-10T01:00:22"/>
        <d v="2015-09-17T14:59:51"/>
        <d v="2014-05-09T20:45:19"/>
        <d v="2014-05-30T22:09:16"/>
        <d v="2014-10-16T06:59:00"/>
        <d v="2015-12-18T19:38:59"/>
        <d v="2014-11-12T21:20:00"/>
        <d v="2014-11-23T01:01:46"/>
        <d v="2012-08-30T16:33:45"/>
        <d v="2012-05-20T19:01:58"/>
        <d v="2015-09-15T19:39:00"/>
        <d v="2016-06-13T05:59:00"/>
        <d v="2016-05-19T15:02:42"/>
        <d v="2013-10-16T03:59:00"/>
        <d v="2014-02-05T23:04:00"/>
        <d v="2016-11-08T11:43:06"/>
        <d v="2015-12-25T00:00:00"/>
        <d v="2013-05-17T03:59:00"/>
        <d v="2012-02-12T22:03:51"/>
        <d v="2015-04-30T19:23:47"/>
        <d v="2015-12-21T04:59:00"/>
        <d v="2017-03-11T04:50:08"/>
        <d v="2015-09-29T03:59:00"/>
        <d v="2015-11-19T05:03:21"/>
        <d v="2015-09-10T03:59:00"/>
        <d v="2016-03-23T06:59:00"/>
        <d v="2013-10-16T13:01:43"/>
        <d v="2017-01-18T15:16:37"/>
        <d v="2015-06-01T02:20:00"/>
        <d v="2014-04-11T14:15:46"/>
        <d v="2012-03-02T03:00:00"/>
        <d v="2016-12-14T12:01:08"/>
        <d v="2013-07-01T18:00:00"/>
        <d v="2015-10-31T22:45:00"/>
        <d v="2013-03-10T18:07:31"/>
        <d v="2011-12-23T03:00:00"/>
        <d v="2014-04-21T03:59:00"/>
        <d v="2015-04-09T22:58:54"/>
        <d v="2012-04-08T18:19:38"/>
        <d v="2014-11-18T04:35:00"/>
        <d v="2016-12-28T05:05:46"/>
        <d v="2014-05-25T22:59:00"/>
        <d v="2015-08-12T02:00:00"/>
        <d v="2016-08-22T06:59:00"/>
        <d v="2015-07-08T22:58:33"/>
        <d v="2013-09-19T18:08:48"/>
        <d v="2013-12-01T04:02:00"/>
        <d v="2014-09-17T13:00:56"/>
        <d v="2016-04-29T04:39:48"/>
        <d v="2016-02-21T09:33:48"/>
        <d v="2013-08-16T11:59:00"/>
        <d v="2013-06-06T13:34:51"/>
        <d v="2014-03-26T19:10:33"/>
        <d v="2014-01-02T08:00:00"/>
        <d v="2015-09-04T16:11:02"/>
        <d v="2014-10-18T04:00:00"/>
        <d v="2012-03-24T04:00:00"/>
        <d v="2015-01-19T08:30:00"/>
        <d v="2014-10-04T14:48:56"/>
        <d v="2014-07-13T00:00:00"/>
        <d v="2014-05-31T19:40:52"/>
        <d v="2016-08-23T20:54:00"/>
        <d v="2016-03-23T14:18:05"/>
        <d v="2017-01-10T05:00:00"/>
        <d v="2014-11-14T03:00:00"/>
        <d v="2017-01-06T19:05:00"/>
        <d v="2014-09-03T18:48:27"/>
        <d v="2016-02-26T11:52:12"/>
        <d v="2013-12-22T05:00:00"/>
        <d v="2013-06-25T05:00:00"/>
        <d v="2015-12-30T14:23:54"/>
        <d v="2013-12-11T16:14:43"/>
        <d v="2015-03-19T15:00:28"/>
        <d v="2015-07-26T18:00:00"/>
        <d v="2015-05-26T03:53:02"/>
        <d v="2013-12-30T06:02:33"/>
        <d v="2015-08-27T19:15:10"/>
        <d v="2014-12-06T22:57:29"/>
        <d v="2014-11-26T14:40:40"/>
        <d v="2012-09-07T11:24:43"/>
        <d v="2016-11-11T12:10:53"/>
        <d v="2012-09-27T22:54:54"/>
        <d v="2015-11-13T15:18:38"/>
        <d v="2016-10-14T23:00:00"/>
        <d v="2016-06-20T18:59:00"/>
        <d v="2015-06-25T19:00:00"/>
        <d v="2017-03-12T01:58:35"/>
        <d v="2016-09-11T03:59:00"/>
        <d v="2015-08-25T23:52:09"/>
        <d v="2016-05-13T03:59:00"/>
        <d v="2016-01-25T16:00:00"/>
        <d v="2014-12-20T04:59:00"/>
        <d v="2014-11-05T05:00:00"/>
        <d v="2012-11-01T20:22:48"/>
        <d v="2013-05-27T06:59:00"/>
        <d v="2015-10-17T02:00:00"/>
        <d v="2015-04-22T22:00:37"/>
        <d v="2016-01-19T06:37:27"/>
        <d v="2016-10-13T00:00:00"/>
        <d v="2014-08-15T02:00:00"/>
        <d v="2017-01-03T22:03:39"/>
        <d v="2013-05-04T13:26:49"/>
        <d v="2016-07-14T19:25:40"/>
        <d v="2016-05-13T13:40:48"/>
        <d v="2017-02-27T02:01:00"/>
        <d v="2015-09-27T14:20:40"/>
        <d v="2015-02-06T15:04:31"/>
        <d v="2014-11-21T15:01:41"/>
        <d v="2014-07-17T14:59:06"/>
        <d v="2015-05-31T15:24:35"/>
        <d v="2012-11-02T04:00:00"/>
        <d v="2011-12-07T17:53:11"/>
        <d v="2014-04-20T16:01:54"/>
        <d v="2016-06-19T08:10:00"/>
        <d v="2016-10-20T20:11:55"/>
        <d v="2016-12-18T18:30:57"/>
        <d v="2012-05-24T18:46:08"/>
        <d v="2012-07-30T05:00:00"/>
        <d v="2015-04-24T05:19:57"/>
        <d v="2016-10-20T11:05:13"/>
        <d v="2015-05-09T03:59:00"/>
        <d v="2013-04-29T04:02:20"/>
        <d v="2017-03-14T14:02:35"/>
        <d v="2014-02-22T01:08:24"/>
        <d v="2013-08-31T14:40:12"/>
        <d v="2014-06-11T13:44:03"/>
        <d v="2015-06-14T18:45:37"/>
        <d v="2011-04-24T23:02:18"/>
        <d v="2014-11-05T18:48:44"/>
        <d v="2014-11-14T05:12:00"/>
        <d v="2012-08-22T18:32:14"/>
        <d v="2013-08-30T12:53:40"/>
        <d v="2014-12-13T00:25:11"/>
        <d v="2016-08-24T06:41:21"/>
        <d v="2014-07-19T03:00:00"/>
        <d v="2017-03-03T13:51:19"/>
        <d v="2015-12-29T11:46:41"/>
        <d v="2016-08-06T07:52:18"/>
        <d v="2013-02-07T22:40:01"/>
        <d v="2016-10-01T03:59:00"/>
        <d v="2013-08-07T20:49:47"/>
        <d v="2016-10-29T19:00:00"/>
        <d v="2014-12-06T06:00:00"/>
        <d v="2016-02-15T15:00:00"/>
        <d v="2014-09-16T10:18:54"/>
        <d v="2014-07-25T03:00:00"/>
        <d v="2016-01-31T13:56:03"/>
        <d v="2016-03-24T13:27:36"/>
        <d v="2014-11-07T00:15:55"/>
        <d v="2012-08-13T03:00:00"/>
        <d v="2014-08-20T20:24:03"/>
        <d v="2014-12-23T00:00:00"/>
        <d v="2017-02-06T14:23:31"/>
        <d v="2016-07-13T21:29:42"/>
        <d v="2015-08-30T04:03:47"/>
        <d v="2016-10-25T17:00:00"/>
        <d v="2016-10-13T21:59:00"/>
        <d v="2015-07-23T06:46:37"/>
        <d v="2015-01-06T18:45:47"/>
        <d v="2013-07-24T14:02:38"/>
        <d v="2014-11-16T04:57:13"/>
        <d v="2016-03-25T22:00:00"/>
        <d v="2016-11-24T02:00:00"/>
        <d v="2016-11-10T05:15:09"/>
        <d v="2016-07-05T04:59:00"/>
        <d v="2016-09-07T02:00:00"/>
        <d v="2016-05-01T17:55:58"/>
        <d v="2015-06-12T02:00:00"/>
        <d v="2017-02-10T05:00:00"/>
        <d v="2015-05-21T17:56:28"/>
        <d v="2016-04-09T17:37:33"/>
        <d v="2013-12-29T07:59:00"/>
        <d v="2011-03-01T20:00:00"/>
        <d v="2012-11-10T01:46:06"/>
        <d v="2017-02-14T22:59:00"/>
        <d v="2016-08-06T18:00:00"/>
        <d v="2014-11-20T07:59:58"/>
        <d v="2012-06-07T14:55:00"/>
        <d v="2012-09-03T18:02:14"/>
        <d v="2016-06-23T16:06:23"/>
        <d v="2016-12-14T12:00:00"/>
        <d v="2015-08-21T17:55:13"/>
        <d v="2015-12-22T23:00:00"/>
        <d v="2015-02-04T23:22:29"/>
        <d v="2014-10-24T23:26:00"/>
        <d v="2016-12-23T07:59:00"/>
        <d v="2015-09-04T15:00:00"/>
        <d v="2012-04-29T01:13:43"/>
        <d v="2012-01-01T07:59:00"/>
        <d v="2014-12-01T19:59:05"/>
        <d v="2012-12-15T15:36:17"/>
        <d v="2015-06-27T15:22:48"/>
        <d v="2011-06-01T04:59:00"/>
        <d v="2016-02-18T17:00:27"/>
        <d v="2014-06-27T14:44:41"/>
        <d v="2013-11-13T20:22:35"/>
        <d v="2016-04-16T00:00:00"/>
        <d v="2015-10-02T23:03:00"/>
        <d v="2016-09-08T03:45:00"/>
        <d v="2013-02-24T04:59:00"/>
        <d v="2016-02-12T17:45:44"/>
        <d v="2014-09-26T15:03:09"/>
        <d v="2015-05-01T03:59:00"/>
        <d v="2011-12-18T00:59:00"/>
        <d v="2016-12-28T22:00:33"/>
        <d v="2015-12-13T15:01:52"/>
        <d v="2014-05-09T22:00:00"/>
        <d v="2015-09-14T21:00:00"/>
        <d v="2015-03-22T22:35:47"/>
        <d v="2015-03-28T23:31:51"/>
        <d v="2014-12-28T15:20:26"/>
        <d v="2017-03-15T00:26:00"/>
        <d v="2013-02-04T20:29:34"/>
        <d v="2016-11-18T15:43:32"/>
        <d v="2017-02-05T16:25:39"/>
        <d v="2016-02-12T04:59:00"/>
        <d v="2014-09-17T12:02:11"/>
        <d v="2015-01-19T04:11:05"/>
        <d v="2015-07-29T15:59:25"/>
        <d v="2014-05-13T18:43:56"/>
        <d v="2016-06-04T15:41:12"/>
        <d v="2015-03-19T14:05:20"/>
        <d v="2013-10-12T01:31:05"/>
        <d v="2015-12-23T20:17:52"/>
        <d v="2016-10-16T20:30:00"/>
        <d v="2016-12-08T19:18:56"/>
        <d v="2011-09-08T03:00:00"/>
        <d v="2016-05-03T23:00:00"/>
        <d v="2014-12-19T04:00:00"/>
        <d v="2013-12-09T04:59:00"/>
        <d v="2016-10-06T14:00:00"/>
        <d v="2014-08-08T18:00:00"/>
        <d v="2014-05-27T03:00:00"/>
        <d v="2015-12-09T06:59:00"/>
        <d v="2013-03-16T18:27:47"/>
        <d v="2014-06-10T08:33:00"/>
        <d v="2017-03-15T00:00:00"/>
        <d v="2010-11-17T06:24:20"/>
        <d v="2015-05-20T22:39:50"/>
        <d v="2010-08-11T15:59:00"/>
        <d v="2014-02-27T23:00:00"/>
        <d v="2014-11-26T01:15:00"/>
        <d v="2016-10-01T14:58:37"/>
        <d v="2016-11-12T05:00:00"/>
        <d v="2015-04-25T00:00:00"/>
        <d v="2015-05-04T04:01:00"/>
        <d v="2014-08-04T15:59:33"/>
        <d v="2012-05-03T16:31:12"/>
        <d v="2016-03-31T10:00:00"/>
        <d v="2013-07-02T05:00:00"/>
        <d v="2012-12-15T18:52:08"/>
        <d v="2016-11-10T13:37:07"/>
        <d v="2016-01-12T05:00:00"/>
        <d v="2015-01-09T03:26:10"/>
        <d v="2012-09-10T03:55:00"/>
        <d v="2017-03-12T19:00:00"/>
        <d v="2014-12-11T04:59:00"/>
        <d v="2015-10-14T12:00:21"/>
        <d v="2016-09-13T07:05:00"/>
        <d v="2012-11-18T01:17:24"/>
        <d v="2014-12-31T21:08:08"/>
        <d v="2015-05-31T14:45:27"/>
        <d v="2011-03-01T18:10:54"/>
        <d v="2016-03-22T20:01:00"/>
        <d v="2016-09-03T01:00:00"/>
        <d v="2015-04-16T02:50:00"/>
        <d v="2015-11-12T02:31:00"/>
        <d v="2013-03-25T18:35:24"/>
        <d v="2017-03-16T18:49:01"/>
        <d v="2015-06-13T16:25:14"/>
        <d v="2011-04-03T01:03:10"/>
        <d v="2016-03-21T16:59:28"/>
        <d v="2014-07-19T09:14:38"/>
        <d v="2013-05-05T17:00:11"/>
        <d v="2012-07-07T13:33:26"/>
        <d v="2016-12-02T07:00:00"/>
        <d v="2015-09-25T21:00:00"/>
        <d v="2012-09-04T13:29:07"/>
        <d v="2016-06-19T23:00:00"/>
        <d v="2017-03-13T03:40:05"/>
        <d v="2015-12-01T20:01:01"/>
        <d v="2017-01-19T15:57:51"/>
        <d v="2014-10-02T21:37:05"/>
        <d v="2013-11-02T10:57:14"/>
        <d v="2016-03-15T21:00:00"/>
        <d v="2015-11-01T23:00:00"/>
        <d v="2015-06-21T20:04:09"/>
        <d v="2016-12-22T14:59:12"/>
        <d v="2014-10-01T00:00:00"/>
        <d v="2015-11-18T15:00:04"/>
        <d v="2012-04-07T04:59:00"/>
        <d v="2009-12-09T18:24:00"/>
        <d v="2016-03-26T16:39:00"/>
        <d v="2014-02-28T14:33:19"/>
        <d v="2012-10-12T20:37:41"/>
        <d v="2015-08-25T15:05:12"/>
        <d v="2015-10-08T00:32:52"/>
        <d v="2016-03-24T16:01:04"/>
        <d v="2015-11-01T03:00:00"/>
        <d v="2016-07-01T08:20:51"/>
        <d v="2015-11-06T13:00:09"/>
        <d v="2013-03-19T16:42:15"/>
        <d v="2014-09-18T02:00:00"/>
        <d v="2015-11-14T17:49:31"/>
        <d v="2017-02-24T13:48:00"/>
        <d v="2013-05-24T00:30:37"/>
        <d v="2015-07-17T18:11:00"/>
        <d v="2015-04-25T19:59:22"/>
        <d v="2015-08-10T06:59:00"/>
        <d v="2010-12-18T09:43:25"/>
        <d v="2016-08-15T20:09:42"/>
        <d v="2014-10-28T03:11:00"/>
        <d v="2014-02-24T16:25:07"/>
        <d v="2014-10-21T00:00:00"/>
        <d v="2014-06-29T21:31:24"/>
        <d v="2017-03-12T21:00:00"/>
        <d v="2016-05-13T19:04:23"/>
        <d v="2012-01-21T08:13:00"/>
        <d v="2014-09-10T04:52:00"/>
        <d v="2016-02-01T14:48:43"/>
        <d v="2011-12-20T11:49:50"/>
        <d v="2017-03-02T14:24:43"/>
        <d v="2015-10-15T02:30:53"/>
        <d v="2012-06-14T19:24:11"/>
        <d v="2014-06-15T18:05:25"/>
        <d v="2013-02-01T01:08:59"/>
        <d v="2016-03-11T18:34:47"/>
        <d v="2014-12-05T18:30:29"/>
        <d v="2013-05-28T00:00:00"/>
        <d v="2013-03-26T23:55:51"/>
        <d v="2015-08-10T22:17:17"/>
        <d v="2014-09-24T01:41:37"/>
        <d v="2017-02-09T07:16:47"/>
        <d v="2013-09-20T20:17:27"/>
        <d v="2014-03-24T01:22:50"/>
        <d v="2013-07-13T21:35:25"/>
        <d v="2014-10-14T18:43:14"/>
        <d v="2015-11-14T07:01:00"/>
        <d v="2013-09-03T04:00:00"/>
        <d v="2015-11-15T15:13:09"/>
        <d v="2015-10-13T23:13:41"/>
        <d v="2015-09-05T03:59:00"/>
        <d v="2015-12-07T16:47:16"/>
        <d v="2016-04-22T19:49:04"/>
        <d v="2015-12-20T09:00:00"/>
        <d v="2014-01-06T12:55:40"/>
        <d v="2012-07-19T21:03:31"/>
        <d v="2015-12-04T05:00:00"/>
        <d v="2011-01-01T04:59:00"/>
        <d v="2016-12-14T15:00:23"/>
        <d v="2013-06-11T15:33:26"/>
        <d v="2014-06-26T15:22:23"/>
        <d v="2015-10-15T09:59:58"/>
        <d v="2015-06-08T04:00:00"/>
        <d v="2015-03-26T01:03:29"/>
        <d v="2016-02-02T17:26:38"/>
        <d v="2012-01-12T01:00:00"/>
        <d v="2015-06-13T12:09:11"/>
        <d v="2015-03-15T13:32:02"/>
        <d v="2014-06-25T10:51:39"/>
        <d v="2010-09-01T03:44:00"/>
        <d v="2015-10-15T21:11:08"/>
        <d v="2013-12-10T02:00:56"/>
        <d v="2015-10-01T04:59:00"/>
        <d v="2015-06-11T03:59:00"/>
        <d v="2015-02-14T14:09:51"/>
        <d v="2015-07-16T00:00:00"/>
        <d v="2016-06-28T09:41:35"/>
        <d v="2014-10-06T16:11:45"/>
        <d v="2014-09-19T18:08:12"/>
        <d v="2011-03-10T16:40:10"/>
        <d v="2017-01-29T20:34:13"/>
        <d v="2014-12-22T04:00:00"/>
        <d v="2012-10-29T07:21:24"/>
        <d v="2015-02-01T02:54:00"/>
        <d v="2016-03-03T17:01:54"/>
        <d v="2013-05-26T23:54:34"/>
        <d v="2017-03-01T19:00:00"/>
        <d v="2011-02-20T23:52:34"/>
        <d v="2016-01-22T16:59:34"/>
        <d v="2014-07-03T03:59:00"/>
        <d v="2016-05-13T00:10:08"/>
        <d v="2012-10-06T23:51:15"/>
        <d v="2016-01-05T23:55:00"/>
        <d v="2014-12-31T00:00:00"/>
        <d v="2016-10-23T20:50:40"/>
        <d v="2016-09-21T03:00:00"/>
        <d v="2015-07-23T03:11:00"/>
        <d v="2016-10-31T04:00:00"/>
        <d v="2013-05-23T04:07:24"/>
        <d v="2014-04-29T17:06:22"/>
        <d v="2015-04-04T20:19:17"/>
        <d v="2015-12-16T23:08:04"/>
        <d v="2016-09-24T05:26:27"/>
        <d v="2014-06-16T05:30:00"/>
        <d v="2017-02-24T11:58:28"/>
        <d v="2014-07-16T15:17:46"/>
        <d v="2015-10-24T04:14:05"/>
        <d v="2014-09-13T09:37:21"/>
        <d v="2014-08-08T00:00:00"/>
        <d v="2015-10-08T07:59:53"/>
        <d v="2012-02-27T16:17:03"/>
        <d v="2014-12-28T15:22:29"/>
        <d v="2016-07-02T14:25:10"/>
        <d v="2015-01-02T05:56:28"/>
        <d v="2015-01-14T04:00:00"/>
        <d v="2015-01-24T23:08:15"/>
        <d v="2015-03-12T21:58:32"/>
        <d v="2014-08-08T13:54:00"/>
        <d v="2015-02-05T19:44:01"/>
        <d v="2015-08-16T06:40:36"/>
        <d v="2017-03-06T20:00:00"/>
        <d v="2014-11-13T08:02:00"/>
        <d v="2014-10-08T04:01:08"/>
        <d v="2012-09-11T16:47:33"/>
        <d v="2015-07-23T03:00:00"/>
        <d v="2014-07-17T16:50:46"/>
        <d v="2017-02-11T16:20:30"/>
        <d v="2010-08-24T04:00:00"/>
        <d v="2014-08-18T00:08:10"/>
        <d v="2017-03-05T21:48:10"/>
        <d v="2015-05-31T06:59:00"/>
        <d v="2015-03-09T21:49:21"/>
        <d v="2012-03-25T19:34:02"/>
        <d v="2016-07-21T14:00:00"/>
        <d v="2016-06-03T13:31:22"/>
        <d v="2015-05-01T18:39:05"/>
        <d v="2014-08-16T08:17:57"/>
        <d v="2016-10-27T21:19:00"/>
        <d v="2012-11-09T19:07:07"/>
        <d v="2015-09-16T17:43:32"/>
        <d v="2014-10-07T00:06:13"/>
        <d v="2013-11-21T04:59:00"/>
        <d v="2014-06-20T23:00:00"/>
        <d v="2016-05-07T22:50:51"/>
        <d v="2010-08-22T17:40:00"/>
        <d v="2014-04-20T02:36:01"/>
        <d v="2014-05-17T03:30:00"/>
        <d v="2015-03-22T16:07:15"/>
        <d v="2016-04-01T04:00:00"/>
        <d v="2015-04-04T21:59:00"/>
        <d v="2015-06-05T11:47:56"/>
        <d v="2015-09-12T03:59:00"/>
        <d v="2011-10-02T06:59:00"/>
        <d v="2016-05-27T23:15:16"/>
        <d v="2013-03-10T22:38:28"/>
        <d v="2015-07-21T10:03:25"/>
        <d v="2015-03-05T04:00:00"/>
        <d v="2014-10-29T22:45:00"/>
        <d v="2013-09-06T19:00:00"/>
        <d v="2012-11-22T02:26:00"/>
        <d v="2016-10-14T16:00:00"/>
        <d v="2015-07-06T03:00:00"/>
        <d v="2015-01-01T04:59:00"/>
        <d v="2012-04-27T21:32:00"/>
        <d v="2016-05-23T03:00:00"/>
        <d v="2014-11-30T04:25:15"/>
        <d v="2014-07-01T06:00:00"/>
        <d v="2015-12-16T18:20:10"/>
        <d v="2014-04-30T05:00:00"/>
        <d v="2014-04-25T21:08:47"/>
        <d v="2015-07-02T11:17:04"/>
        <d v="2016-11-12T04:00:00"/>
        <d v="2016-04-17T18:18:39"/>
        <d v="2015-05-09T05:00:00"/>
        <d v="2010-07-17T09:59:00"/>
        <d v="2012-03-02T06:59:00"/>
        <d v="2015-09-23T14:21:26"/>
        <d v="2017-01-28T22:35:30"/>
        <d v="2010-07-22T06:00:00"/>
        <d v="2014-07-10T09:07:49"/>
        <d v="2015-10-17T04:00:00"/>
        <d v="2015-11-07T04:00:00"/>
        <d v="2013-04-08T04:33:00"/>
        <d v="2016-12-30T22:50:33"/>
        <d v="2016-05-31T22:08:57"/>
        <d v="2012-02-23T17:33:46"/>
        <d v="2013-12-26T00:32:17"/>
        <d v="2012-11-22T22:00:00"/>
        <d v="2014-08-07T12:21:47"/>
        <d v="2017-02-27T04:59:00"/>
        <d v="2014-09-27T03:08:27"/>
        <d v="2016-10-11T03:59:00"/>
        <d v="2013-05-01T04:59:00"/>
        <d v="2015-08-21T14:05:16"/>
        <d v="2014-09-26T21:04:52"/>
        <d v="2014-11-19T08:27:59"/>
        <d v="2014-11-19T18:52:52"/>
        <d v="2015-03-19T17:45:23"/>
        <d v="2014-07-03T04:00:45"/>
        <d v="2016-08-01T16:22:03"/>
        <d v="2015-05-26T03:59:00"/>
        <d v="2013-11-01T19:00:00"/>
        <d v="2015-12-16T06:59:00"/>
        <d v="2013-01-13T22:48:33"/>
        <d v="2010-09-04T01:03:00"/>
        <d v="2015-09-13T00:00:00"/>
        <d v="2014-09-13T04:00:00"/>
        <d v="2013-09-15T21:10:00"/>
        <d v="2016-08-11T03:59:00"/>
        <d v="2015-05-15T19:00:00"/>
        <d v="2015-03-04T18:59:23"/>
        <d v="2015-12-25T17:07:01"/>
        <d v="2015-05-07T14:01:04"/>
        <d v="2016-08-27T22:53:29"/>
        <d v="2017-02-17T16:05:00"/>
        <d v="2016-08-18T06:59:00"/>
        <d v="2016-04-19T20:05:04"/>
        <d v="2014-06-25T02:00:00"/>
        <d v="2011-05-01T04:59:00"/>
        <d v="2016-10-13T18:00:27"/>
        <d v="2012-02-24T20:33:58"/>
        <d v="2014-12-03T04:00:00"/>
        <d v="2017-04-03T01:00:00"/>
        <d v="2014-08-28T22:53:34"/>
        <d v="2014-07-16T11:49:36"/>
        <d v="2015-02-23T11:55:03"/>
        <d v="2016-06-20T23:00:00"/>
        <d v="2015-02-02T21:39:12"/>
        <d v="2013-02-17T19:25:29"/>
        <d v="2014-08-01T13:43:27"/>
        <d v="2012-01-16T05:00:00"/>
        <d v="2016-01-07T13:47:00"/>
        <d v="2016-04-23T19:40:21"/>
        <d v="2014-04-23T15:59:33"/>
        <d v="2014-10-14T06:59:00"/>
        <d v="2012-03-10T15:07:29"/>
        <d v="2011-06-12T00:20:49"/>
        <d v="2016-06-29T23:29:55"/>
        <d v="2014-01-11T21:02:25"/>
        <d v="2015-10-02T23:00:00"/>
        <d v="2014-06-17T03:00:00"/>
        <d v="2014-08-11T12:03:49"/>
        <d v="2014-11-27T00:54:23"/>
        <d v="2015-05-21T22:47:58"/>
        <d v="2016-10-10T14:32:50"/>
        <d v="2015-11-13T15:00:00"/>
        <d v="2012-12-20T11:58:45"/>
        <d v="2017-01-30T06:59:00"/>
        <d v="2015-04-03T20:02:33"/>
        <d v="2015-04-29T19:02:06"/>
        <d v="2014-05-07T00:06:29"/>
        <d v="2016-12-03T17:03:26"/>
        <d v="2014-06-20T21:59:00"/>
        <d v="2017-03-13T03:00:00"/>
        <d v="2015-10-20T17:55:22"/>
        <d v="2010-06-01T03:59:00"/>
        <d v="2013-02-24T09:09:15"/>
        <d v="2016-01-20T20:50:48"/>
        <d v="2014-07-10T23:01:40"/>
        <d v="2011-12-13T02:13:16"/>
        <d v="2016-12-14T15:59:00"/>
        <d v="2015-12-31T03:00:00"/>
        <d v="2015-05-17T18:00:00"/>
        <d v="2016-07-05T01:07:47"/>
        <d v="2010-05-02T19:22:00"/>
        <d v="2014-08-27T00:31:21"/>
        <d v="2015-11-18T16:09:07"/>
        <d v="2013-04-14T21:03:52"/>
        <d v="2014-09-13T13:56:40"/>
        <d v="2016-04-29T12:11:00"/>
        <d v="2016-09-03T16:41:49"/>
        <d v="2016-04-01T06:59:00"/>
        <d v="2017-02-09T05:00:00"/>
        <d v="2012-05-03T23:00:26"/>
        <d v="2017-01-27T20:05:30"/>
        <d v="2015-12-15T23:09:34"/>
        <d v="2016-01-01T04:00:00"/>
        <d v="2011-12-06T05:59:00"/>
        <d v="2015-05-08T22:00:00"/>
        <d v="2017-03-17T18:34:01"/>
        <d v="2014-09-23T03:59:00"/>
        <d v="2014-07-18T13:09:12"/>
        <d v="2011-04-24T20:01:36"/>
        <d v="2016-12-07T08:26:16"/>
        <d v="2015-01-31T19:58:33"/>
        <d v="2015-09-26T04:33:41"/>
        <d v="2015-08-01T15:01:48"/>
        <d v="2015-12-29T20:00:00"/>
        <d v="2014-12-14T18:09:51"/>
        <d v="2015-06-03T02:31:16"/>
        <d v="2015-06-08T16:00:00"/>
        <d v="2017-01-03T04:17:00"/>
        <d v="2011-03-16T11:38:02"/>
        <d v="2015-05-20T06:04:15"/>
        <d v="2014-08-01T01:00:00"/>
        <d v="2015-04-04T06:22:05"/>
        <d v="2014-06-14T01:44:10"/>
        <d v="2015-11-22T06:59:00"/>
        <d v="2017-02-01T00:00:00"/>
        <d v="2011-09-05T17:06:00"/>
        <d v="2016-08-15T06:20:25"/>
        <d v="2016-11-26T15:27:51"/>
        <d v="2011-09-07T16:35:39"/>
        <d v="2013-05-06T19:12:16"/>
        <d v="2016-07-28T15:58:38"/>
        <d v="2014-12-31T21:22:00"/>
        <d v="2013-05-17T12:08:19"/>
        <d v="2011-07-04T19:52:20"/>
        <d v="2015-12-14T00:00:00"/>
        <d v="2013-03-01T18:01:08"/>
        <d v="2016-02-25T16:08:33"/>
        <d v="2014-08-07T15:56:49"/>
        <d v="2013-12-13T04:59:00"/>
        <d v="2014-08-28T01:00:00"/>
        <d v="2015-10-09T00:00:00"/>
        <d v="2014-07-08T22:34:00"/>
        <d v="2011-12-31T05:45:36"/>
        <d v="2011-11-28T04:35:39"/>
        <d v="2016-09-23T16:44:30"/>
        <d v="2015-10-02T18:00:00"/>
        <d v="2015-06-08T15:00:00"/>
        <d v="2014-03-26T23:24:10"/>
        <d v="2014-05-25T13:32:38"/>
        <d v="2013-02-16T15:52:38"/>
        <d v="2014-02-16T18:18:12"/>
        <d v="2011-09-09T21:02:43"/>
        <d v="2015-06-16T11:00:00"/>
        <d v="2015-03-31T04:16:54"/>
        <d v="2015-03-08T16:08:25"/>
        <d v="2016-04-23T00:00:00"/>
        <d v="2012-12-31T18:00:00"/>
        <d v="2016-01-17T21:00:00"/>
        <d v="2013-12-01T21:21:07"/>
        <d v="2015-07-23T04:59:00"/>
        <d v="2015-03-20T16:56:00"/>
        <d v="2011-03-24T01:40:38"/>
        <d v="2013-07-07T05:28:23"/>
        <d v="2015-03-12T11:07:43"/>
        <d v="2014-01-01T23:08:56"/>
        <d v="2017-03-02T19:51:40"/>
        <d v="2013-04-09T06:30:00"/>
        <d v="2011-03-03T07:49:21"/>
        <d v="2013-06-29T20:13:07"/>
        <d v="2012-06-28T20:16:11"/>
        <d v="2016-12-08T08:00:00"/>
        <d v="2014-11-27T03:00:00"/>
        <d v="2015-06-01T22:42:00"/>
        <d v="2015-04-25T15:49:54"/>
        <d v="2012-07-18T21:53:18"/>
        <d v="2016-12-22T02:00:00"/>
        <d v="2014-07-30T18:38:02"/>
        <d v="2012-12-18T14:20:00"/>
        <d v="2011-08-21T20:05:57"/>
        <d v="2015-05-11T19:32:31"/>
        <d v="2012-04-01T20:00:58"/>
        <d v="2015-06-12T21:00:00"/>
        <d v="2012-09-01T02:00:00"/>
        <d v="2016-07-02T04:00:00"/>
        <d v="2014-08-19T16:00:00"/>
        <d v="2011-09-16T21:20:31"/>
        <d v="2016-06-05T23:33:30"/>
        <d v="2015-05-01T05:46:37"/>
        <d v="2015-10-01T15:00:23"/>
        <d v="2017-02-14T17:23:40"/>
        <d v="2016-07-21T17:30:00"/>
        <d v="2013-11-13T05:59:00"/>
        <d v="2011-10-01T03:00:00"/>
        <d v="2013-08-09T12:00:15"/>
        <d v="2013-07-28T17:50:36"/>
        <d v="2014-10-23T00:49:07"/>
        <d v="2014-06-21T03:59:00"/>
        <d v="2016-03-16T18:16:33"/>
        <d v="2011-04-24T23:34:47"/>
        <d v="2017-03-04T10:12:32"/>
        <d v="2010-12-23T03:08:53"/>
        <d v="2014-11-07T20:30:07"/>
        <d v="2013-11-13T17:24:19"/>
        <d v="2014-12-21T04:30:00"/>
        <d v="2016-05-06T14:35:58"/>
        <d v="2012-12-26T20:04:12"/>
        <d v="2012-09-21T19:38:14"/>
        <d v="2014-06-21T17:12:52"/>
        <d v="2014-05-30T16:00:00"/>
        <d v="2017-03-19T06:00:00"/>
        <d v="2013-01-29T04:44:32"/>
        <d v="2014-08-11T05:59:00"/>
        <d v="2012-12-13T22:17:32"/>
        <d v="2015-03-16T16:35:52"/>
        <d v="2016-12-14T21:01:18"/>
        <d v="2017-02-20T18:00:00"/>
        <d v="2015-05-07T18:12:22"/>
        <d v="2013-11-15T23:15:03"/>
        <d v="2014-08-13T23:31:52"/>
        <d v="2013-06-06T19:32:37"/>
        <d v="2012-07-15T20:03:07"/>
        <d v="2016-11-06T03:26:44"/>
        <d v="2011-06-30T15:19:23"/>
        <d v="2015-01-08T21:17:41"/>
        <d v="2016-01-14T04:00:11"/>
        <d v="2014-09-23T20:46:16"/>
        <d v="2013-03-13T20:00:00"/>
        <d v="2015-08-15T07:50:59"/>
        <d v="2013-01-20T17:21:20"/>
        <d v="2013-07-13T18:00:00"/>
        <d v="2014-06-09T17:26:51"/>
        <d v="2013-06-27T01:49:11"/>
        <d v="2013-07-01T03:59:00"/>
        <d v="2015-01-22T18:46:10"/>
        <d v="2015-04-21T05:59:00"/>
        <d v="2015-12-17T04:59:00"/>
        <d v="2012-01-15T13:14:29"/>
        <d v="2014-10-29T18:54:03"/>
        <d v="2012-05-11T15:47:00"/>
        <d v="2012-01-31T17:00:00"/>
        <d v="2011-12-13T03:39:56"/>
        <d v="2011-08-06T15:00:00"/>
        <d v="2015-08-14T20:18:53"/>
        <d v="2014-12-17T07:59:00"/>
        <d v="2015-07-11T03:59:00"/>
        <d v="2016-12-11T04:59:00"/>
        <d v="2015-01-15T10:54:00"/>
        <d v="2016-03-31T08:46:56"/>
        <d v="2016-08-15T07:00:00"/>
        <d v="2014-09-04T06:59:00"/>
        <d v="2013-06-02T18:03:12"/>
        <d v="2013-11-04T01:00:00"/>
        <d v="2017-01-15T01:35:19"/>
        <d v="2016-09-12T11:35:49"/>
        <d v="2015-05-24T08:18:52"/>
        <d v="2016-12-15T13:39:49"/>
        <d v="2016-10-17T16:14:00"/>
        <d v="2010-10-16T03:39:00"/>
        <d v="2016-04-16T05:59:00"/>
        <d v="2015-02-19T21:19:43"/>
        <d v="2015-09-30T18:00:00"/>
        <d v="2013-06-21T03:31:36"/>
        <d v="2016-04-18T14:00:00"/>
        <d v="2016-05-27T00:54:35"/>
        <d v="2017-01-31T18:08:20"/>
        <d v="2014-08-28T03:00:10"/>
        <d v="2009-08-10T19:26:00"/>
        <d v="2016-04-01T01:27:39"/>
        <d v="2014-06-23T07:04:10"/>
        <d v="2012-04-04T17:33:23"/>
        <d v="2016-06-19T14:30:46"/>
        <d v="2015-10-08T03:59:00"/>
        <d v="2014-04-19T16:19:39"/>
        <d v="2016-04-17T23:44:54"/>
        <d v="2015-03-08T13:31:17"/>
        <d v="2015-08-20T20:00:39"/>
        <d v="2014-03-04T21:00:00"/>
        <d v="2015-10-06T22:17:05"/>
        <d v="2016-08-05T03:59:00"/>
        <d v="2015-04-20T04:50:00"/>
        <d v="2015-04-29T18:14:28"/>
        <d v="2015-02-13T23:58:02"/>
        <d v="2013-03-09T23:42:17"/>
        <d v="2015-12-27T14:20:45"/>
        <d v="2015-05-14T12:55:22"/>
        <d v="2014-04-24T19:11:07"/>
        <d v="2016-07-27T22:00:00"/>
        <d v="2011-03-12T04:00:00"/>
        <d v="2017-02-25T20:18:25"/>
        <d v="2014-07-18T16:04:11"/>
        <d v="2016-07-28T01:49:40"/>
        <d v="2016-10-05T19:50:54"/>
        <d v="2015-05-02T15:11:49"/>
        <d v="2012-01-22T06:00:00"/>
        <d v="2015-06-29T20:57:18"/>
        <d v="2016-08-23T08:10:18"/>
        <d v="2012-03-25T00:56:15"/>
        <d v="2012-04-05T06:59:00"/>
        <d v="2012-09-24T19:46:52"/>
        <d v="2014-02-20T20:48:53"/>
        <d v="2013-07-05T00:56:00"/>
        <d v="2015-02-05T06:59:00"/>
        <d v="2017-02-20T12:01:30"/>
        <d v="2015-10-25T23:59:00"/>
        <d v="2016-04-25T04:59:00"/>
        <d v="2011-12-25T05:00:00"/>
        <d v="2014-11-13T23:37:28"/>
        <d v="2016-07-15T14:34:06"/>
        <d v="2016-10-02T09:00:00"/>
        <d v="2015-01-11T01:02:52"/>
        <d v="2014-02-14T20:00:00"/>
        <d v="2014-07-23T15:54:40"/>
        <d v="2016-09-30T04:27:00"/>
        <d v="2011-09-25T19:32:47"/>
        <d v="2014-04-19T21:04:35"/>
        <d v="2015-04-01T04:59:00"/>
        <d v="2013-11-05T18:39:50"/>
        <d v="2012-09-17T04:05:00"/>
        <d v="2015-09-02T00:28:25"/>
        <d v="2011-10-07T16:58:52"/>
        <d v="2013-12-01T21:17:32"/>
        <d v="2015-08-02T22:00:00"/>
        <d v="2012-05-28T03:59:00"/>
        <d v="2014-07-13T13:59:00"/>
        <d v="2009-09-26T03:59:00"/>
        <d v="2011-08-01T07:00:00"/>
        <d v="2011-12-16T05:48:41"/>
        <d v="2016-04-21T22:00:00"/>
        <d v="2015-09-21T03:11:16"/>
        <d v="2015-04-16T11:27:36"/>
        <d v="2015-02-10T07:59:00"/>
        <d v="2016-08-27T03:59:00"/>
        <d v="2016-08-22T03:00:00"/>
        <d v="2012-03-08T02:43:55"/>
        <d v="2016-09-05T03:59:00"/>
        <d v="2016-12-23T17:58:57"/>
        <d v="2015-07-26T18:19:19"/>
        <d v="2013-05-01T00:01:00"/>
        <d v="2015-11-21T03:00:00"/>
        <d v="2013-03-29T22:54:52"/>
        <d v="2015-03-27T15:24:52"/>
        <d v="2014-07-19T20:38:50"/>
        <d v="2016-04-27T14:58:27"/>
        <d v="2011-02-26T05:57:08"/>
        <d v="2014-12-18T12:08:53"/>
        <d v="2017-03-02T19:19:15"/>
        <d v="2016-05-15T17:35:01"/>
        <d v="2012-05-11T14:53:15"/>
        <d v="2013-04-02T15:52:45"/>
        <d v="2012-04-28T00:57:54"/>
        <d v="2015-02-28T07:32:16"/>
        <d v="2014-06-13T04:00:00"/>
        <d v="2014-06-28T19:21:54"/>
        <d v="2016-06-23T16:00:25"/>
        <d v="2016-07-09T01:59:00"/>
        <d v="2015-08-12T00:00:00"/>
        <d v="2016-06-17T16:00:00"/>
        <d v="2012-09-22T18:19:16"/>
        <d v="2014-11-01T04:59:00"/>
        <d v="2015-07-18T06:59:00"/>
        <d v="2017-01-28T19:29:00"/>
        <d v="2015-06-20T17:55:14"/>
        <d v="2016-02-17T12:04:39"/>
        <d v="2014-08-01T06:59:00"/>
        <d v="2015-11-14T01:04:10"/>
        <d v="2013-07-22T20:09:12"/>
        <d v="2015-03-09T03:44:52"/>
        <d v="2014-10-01T12:43:13"/>
        <d v="2014-09-01T15:59:00"/>
        <d v="2015-02-11T17:00:00"/>
        <d v="2016-06-30T18:57:19"/>
        <d v="2015-04-06T04:00:00"/>
        <d v="2016-01-23T17:16:32"/>
        <d v="2016-08-29T04:01:09"/>
        <d v="2011-07-29T01:17:16"/>
        <d v="2016-06-25T03:59:00"/>
        <d v="2014-05-24T21:00:00"/>
        <d v="2010-02-02T07:59:00"/>
        <d v="2014-09-07T14:23:42"/>
        <d v="2016-08-03T01:30:00"/>
        <d v="2012-01-24T19:26:13"/>
        <d v="2017-02-28T05:00:00"/>
        <d v="2012-06-01T22:52:24"/>
        <d v="2016-06-23T20:27:00"/>
        <d v="2016-10-16T11:00:00"/>
        <d v="2012-03-25T23:55:30"/>
        <d v="2016-08-12T00:37:54"/>
        <d v="2011-11-07T04:39:38"/>
        <d v="2015-04-11T06:00:00"/>
        <d v="2010-05-10T20:16:00"/>
        <d v="2013-09-18T14:49:00"/>
        <d v="2015-06-15T04:34:54"/>
        <d v="2015-08-11T18:31:40"/>
        <d v="2016-03-02T19:21:27"/>
        <d v="2016-04-30T03:59:00"/>
        <d v="2016-11-29T06:00:00"/>
        <d v="2016-06-09T19:00:00"/>
        <d v="2017-03-12T12:10:42"/>
        <d v="2015-07-27T22:59:00"/>
        <d v="2016-01-19T22:59:00"/>
        <d v="2011-07-23T03:59:00"/>
        <d v="2017-03-10T14:55:16"/>
        <d v="2015-03-26T04:00:00"/>
        <d v="2011-02-17T21:17:07"/>
        <d v="2015-07-30T03:59:00"/>
        <d v="2015-06-03T04:30:00"/>
        <d v="2015-11-30T17:08:38"/>
        <d v="2015-03-22T08:00:00"/>
        <d v="2015-11-14T17:16:44"/>
        <d v="2013-01-14T21:20:00"/>
        <d v="2012-12-15T22:11:50"/>
        <d v="2014-04-02T18:36:40"/>
        <d v="2015-11-26T06:03:36"/>
        <d v="2014-11-18T17:23:26"/>
        <d v="2016-02-21T13:48:09"/>
        <d v="2016-01-03T22:59:00"/>
        <d v="2016-11-15T02:08:00"/>
        <d v="2015-05-31T07:59:47"/>
        <d v="2014-06-23T16:01:00"/>
        <d v="2016-12-31T18:20:54"/>
        <d v="2015-02-14T01:43:02"/>
        <d v="2011-07-03T11:57:46"/>
        <d v="2014-12-19T20:40:07"/>
        <d v="2015-04-20T21:09:25"/>
        <d v="2016-07-01T23:00:00"/>
        <d v="2015-07-30T12:30:22"/>
        <d v="2015-11-08T16:51:41"/>
        <d v="2015-11-13T17:04:28"/>
        <d v="2014-07-03T16:03:01"/>
        <d v="2016-12-29T05:08:45"/>
        <d v="2014-11-01T17:18:00"/>
        <d v="2013-09-10T03:59:00"/>
        <d v="2015-03-25T18:53:49"/>
        <d v="2014-10-04T14:17:00"/>
        <d v="2010-04-28T18:49:00"/>
        <d v="2012-08-10T22:00:00"/>
        <d v="2014-08-22T03:44:15"/>
        <d v="2010-06-15T04:00:00"/>
        <d v="2016-05-23T22:00:00"/>
        <d v="2014-08-21T16:28:00"/>
        <d v="2017-02-01T22:59:00"/>
        <d v="2014-05-19T21:00:00"/>
        <d v="2015-06-17T01:40:14"/>
        <d v="2011-08-10T07:08:00"/>
        <d v="2014-07-11T16:15:00"/>
        <d v="2017-02-01T08:00:00"/>
        <d v="2016-04-17T18:38:02"/>
        <d v="2016-04-01T03:59:00"/>
        <d v="2017-04-16T15:22:46"/>
        <d v="2015-06-14T12:36:49"/>
        <d v="2012-06-09T09:49:37"/>
        <d v="2010-12-09T04:59:00"/>
        <d v="2016-08-05T21:00:00"/>
        <d v="2015-12-17T19:20:09"/>
        <d v="2016-11-01T04:59:00"/>
        <d v="2015-10-06T16:44:46"/>
        <d v="2012-09-19T04:27:41"/>
        <d v="2012-07-07T17:46:51"/>
        <d v="2016-11-22T05:59:00"/>
        <d v="2016-11-04T13:06:24"/>
        <d v="2017-04-01T04:00:00"/>
        <d v="2015-12-26T00:18:54"/>
        <d v="2014-04-13T02:00:00"/>
        <d v="2017-01-30T17:16:53"/>
        <d v="2017-01-15T00:59:40"/>
        <d v="2012-08-16T01:16:25"/>
        <d v="2016-02-16T05:59:00"/>
        <d v="2014-07-28T14:31:17"/>
        <d v="2015-06-03T00:00:00"/>
        <d v="2015-09-23T13:25:56"/>
        <d v="2013-10-25T23:00:10"/>
        <d v="2014-08-03T17:00:00"/>
        <d v="2016-08-23T03:07:17"/>
        <d v="2012-12-13T22:58:23"/>
        <d v="2015-12-10T16:51:01"/>
        <d v="2016-02-11T16:29:03"/>
        <d v="2014-09-26T01:35:00"/>
        <d v="2015-05-26T15:32:27"/>
        <d v="2014-07-09T07:55:39"/>
        <d v="2014-11-18T00:00:00"/>
        <d v="2014-07-07T02:00:00"/>
        <d v="2014-11-21T04:00:00"/>
        <d v="2015-11-11T23:58:20"/>
        <d v="2015-07-31T16:00:00"/>
        <d v="2015-01-06T06:00:00"/>
        <d v="2014-11-10T21:07:43"/>
        <d v="2013-01-07T08:00:00"/>
        <d v="2014-07-23T11:00:00"/>
        <d v="2014-07-24T18:23:11"/>
        <d v="2013-08-04T23:06:22"/>
        <d v="2015-11-25T15:49:11"/>
        <d v="2014-05-05T12:36:26"/>
        <d v="2014-08-08T19:05:51"/>
        <d v="2013-10-07T01:21:58"/>
        <d v="2012-08-16T20:22:46"/>
        <d v="2012-07-08T12:29:29"/>
        <d v="2014-11-05T23:28:04"/>
        <d v="2014-08-06T21:32:00"/>
        <d v="2012-04-02T18:38:21"/>
        <d v="2015-01-08T16:31:36"/>
        <d v="2014-08-03T23:00:00"/>
        <d v="2014-06-27T05:14:15"/>
        <d v="2016-10-29T08:57:43"/>
        <d v="2014-10-20T08:00:34"/>
        <d v="2012-04-27T16:00:46"/>
        <d v="2010-10-11T00:16:16"/>
        <d v="2012-11-04T19:04:46"/>
        <d v="2010-07-19T16:00:00"/>
        <d v="2016-04-22T14:52:00"/>
        <d v="2015-04-01T17:00:26"/>
        <d v="2014-12-31T13:39:47"/>
        <d v="2015-02-11T15:23:40"/>
        <d v="2015-12-05T22:28:22"/>
        <d v="2014-10-23T10:17:59"/>
        <d v="2014-09-08T21:11:25"/>
        <d v="2016-10-13T15:12:32"/>
        <d v="2014-06-03T03:59:00"/>
        <d v="2015-03-20T20:27:00"/>
        <d v="2014-04-10T06:59:00"/>
        <d v="2014-11-21T10:47:15"/>
        <d v="2014-01-05T15:38:09"/>
        <d v="2014-10-16T00:00:00"/>
        <d v="2016-07-05T20:58:54"/>
        <d v="2013-10-24T23:42:49"/>
        <d v="2016-04-27T02:00:00"/>
        <d v="2011-02-02T07:59:00"/>
        <d v="2015-03-16T02:34:24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11-30T22:59:00"/>
        <d v="2014-11-20T19:48:21"/>
        <d v="2011-06-12T04:00:00"/>
        <d v="2015-06-03T06:59:00"/>
        <d v="2014-03-23T00:00:00"/>
        <d v="2013-03-03T19:11:18"/>
        <d v="2017-02-02T16:36:49"/>
        <d v="2015-04-17T17:33:02"/>
        <d v="2011-12-12T05:06:16"/>
        <d v="2016-11-24T18:26:27"/>
        <d v="2014-07-01T23:50:31"/>
        <d v="2014-11-30T19:04:22"/>
        <d v="2015-03-27T00:00:00"/>
        <d v="2014-08-13T04:59:00"/>
        <d v="2013-11-27T06:41:54"/>
        <d v="2014-08-30T04:48:13"/>
        <d v="2016-07-31T11:00:00"/>
        <d v="2013-02-24T21:04:32"/>
        <d v="2014-06-11T19:33:18"/>
        <d v="2016-09-25T23:00:00"/>
        <d v="2014-11-05T12:52:00"/>
        <d v="2013-11-24T12:49:53"/>
        <d v="2016-08-18T16:52:18"/>
        <d v="2010-06-09T19:00:00"/>
        <d v="2015-08-15T03:59:00"/>
        <d v="2014-12-08T04:59:00"/>
        <d v="2012-04-30T15:30:08"/>
        <d v="2015-08-22T20:18:55"/>
        <d v="2011-08-05T21:05:38"/>
        <d v="2014-12-22T04:59:00"/>
        <d v="2016-09-03T20:57:09"/>
        <d v="2014-11-26T20:26:50"/>
        <d v="2012-04-14T17:36:00"/>
        <d v="2016-04-19T23:27:30"/>
        <d v="2014-11-21T17:00:00"/>
        <d v="2015-12-03T17:00:00"/>
        <d v="2015-08-26T02:35:53"/>
        <d v="2016-05-04T23:00:00"/>
        <d v="2016-05-06T07:17:21"/>
        <d v="2016-08-18T02:38:45"/>
        <d v="2012-05-16T19:00:00"/>
        <d v="2016-07-29T05:35:00"/>
        <d v="2014-10-20T20:59:11"/>
        <d v="2014-08-23T18:31:23"/>
        <d v="2015-04-07T07:00:00"/>
        <d v="2015-08-15T13:22:00"/>
        <d v="2015-07-05T17:38:42"/>
        <d v="2013-04-10T15:54:31"/>
        <d v="2015-07-14T19:32:39"/>
        <d v="2012-04-23T04:00:00"/>
        <d v="2012-09-28T16:18:54"/>
        <d v="2014-03-11T06:59:00"/>
        <d v="2015-05-04T21:29:34"/>
        <d v="2015-03-02T20:00:00"/>
        <d v="2014-06-12T17:28:10"/>
        <d v="2015-10-21T23:00:00"/>
        <d v="2016-09-14T19:00:00"/>
        <d v="2015-08-20T11:00:00"/>
        <d v="2014-11-01T22:01:43"/>
        <d v="2016-04-13T21:02:45"/>
        <d v="2013-05-06T07:00:55"/>
        <d v="2015-07-05T17:00:17"/>
        <d v="2017-02-25T01:22:14"/>
        <d v="2015-08-02T16:00:00"/>
        <d v="2015-06-22T05:00:00"/>
        <d v="2015-07-20T22:00:00"/>
        <d v="2014-05-05T21:18:37"/>
        <d v="2012-03-05T03:00:00"/>
        <d v="2016-03-16T03:59:00"/>
        <d v="2017-03-01T02:00:00"/>
        <d v="2016-07-24T10:32:46"/>
        <d v="2015-06-04T00:00:00"/>
        <d v="2011-02-22T03:00:00"/>
        <d v="2011-09-15T22:00:03"/>
        <d v="2014-12-16T22:32:09"/>
        <d v="2014-06-16T06:59:00"/>
        <d v="2010-11-30T15:43:35"/>
        <d v="2010-06-01T04:59:00"/>
        <d v="2014-01-19T20:00:30"/>
        <d v="2014-07-06T18:31:06"/>
        <d v="2016-12-06T23:22:34"/>
        <d v="2014-08-31T17:31:31"/>
        <d v="2015-07-05T16:43:23"/>
        <d v="2014-12-01T03:00:00"/>
        <d v="2017-04-04T05:15:01"/>
        <d v="2012-06-02T01:42:26"/>
        <d v="2016-05-05T13:01:47"/>
        <d v="2013-07-26T01:30:35"/>
        <d v="2016-04-03T16:25:41"/>
        <d v="2015-03-11T03:26:23"/>
        <d v="2013-10-18T03:59:00"/>
        <d v="2015-04-29T17:51:02"/>
        <d v="2015-07-31T20:32:28"/>
        <d v="2014-11-05T17:34:00"/>
        <d v="2014-08-16T16:00:57"/>
        <d v="2016-08-01T18:13:30"/>
        <d v="2014-06-03T06:59:00"/>
        <d v="2011-09-24T08:10:54"/>
        <d v="2015-01-30T16:53:34"/>
        <d v="2014-09-21T02:00:00"/>
        <d v="2014-08-21T07:01:55"/>
        <d v="2014-12-21T17:11:30"/>
        <d v="2016-06-01T18:57:00"/>
        <d v="2016-10-23T08:20:01"/>
        <d v="2014-07-19T05:00:00"/>
        <d v="2013-04-23T05:01:12"/>
        <d v="2014-06-17T17:41:22"/>
        <d v="2014-05-23T20:01:47"/>
        <d v="2015-05-09T20:47:29"/>
        <d v="2011-12-14T04:59:00"/>
        <d v="2013-03-28T05:04:33"/>
        <d v="2014-09-30T14:09:47"/>
        <d v="2016-08-10T04:00:00"/>
        <d v="2017-02-01T23:31:00"/>
        <d v="2012-05-16T04:59:00"/>
        <d v="2015-01-11T20:53:30"/>
        <d v="2016-08-01T06:59:00"/>
        <d v="2016-05-17T21:27:59"/>
        <d v="2011-10-09T19:41:01"/>
        <d v="2015-10-26T00:13:17"/>
        <d v="2016-12-17T06:59:00"/>
        <d v="2014-07-04T11:00:00"/>
        <d v="2015-06-14T00:20:55"/>
        <d v="2016-09-02T16:36:20"/>
        <d v="2010-03-16T07:06:00"/>
        <d v="2011-04-08T10:55:55"/>
        <d v="2013-05-03T13:44:05"/>
        <d v="2015-07-02T03:40:00"/>
        <d v="2011-09-22T18:28:49"/>
        <d v="2014-06-20T22:01:00"/>
        <d v="2013-12-31T07:00:00"/>
        <d v="2017-01-14T21:48:01"/>
        <d v="2013-10-05T05:00:00"/>
        <d v="2016-08-14T14:30:57"/>
        <d v="2015-02-27T00:30:00"/>
        <d v="2016-05-09T04:00:00"/>
        <d v="2015-08-03T18:00:00"/>
        <d v="2014-08-25T04:59:00"/>
        <d v="2016-10-20T02:48:16"/>
        <d v="2014-05-20T06:59:00"/>
        <d v="2017-03-14T13:24:46"/>
        <d v="2013-03-01T19:59:48"/>
        <d v="2014-05-23T16:25:55"/>
        <d v="2016-06-01T17:12:49"/>
        <d v="2015-04-23T06:59:00"/>
        <d v="2014-12-01T20:25:15"/>
        <d v="2014-06-13T06:59:00"/>
        <d v="2010-03-15T21:55:00"/>
        <d v="2015-08-01T17:53:00"/>
        <d v="2012-03-21T20:48:00"/>
        <d v="2012-06-01T03:59:00"/>
        <d v="2016-06-06T02:00:00"/>
        <d v="2014-02-26T20:13:40"/>
        <d v="2015-02-23T18:22:59"/>
        <d v="2013-09-26T10:46:58"/>
        <d v="2012-03-10T04:02:09"/>
        <d v="2014-10-01T03:59:00"/>
        <d v="2016-09-11T20:19:26"/>
        <d v="2015-10-28T17:33:36"/>
        <d v="2016-08-17T03:59:00"/>
        <d v="2014-07-22T16:09:28"/>
        <d v="2013-05-31T14:42:50"/>
        <d v="2014-10-21T21:11:27"/>
        <d v="2015-06-01T03:59:00"/>
        <d v="2016-10-24T21:00:00"/>
        <d v="2015-06-24T02:00:00"/>
        <d v="2015-06-15T16:14:40"/>
        <d v="2016-01-04T04:20:07"/>
        <d v="2015-11-29T23:00:00"/>
        <d v="2012-06-29T04:27:23"/>
        <d v="2016-04-08T18:52:01"/>
        <d v="2015-04-17T16:00:00"/>
        <d v="2014-06-22T15:48:51"/>
        <d v="2011-05-17T09:39:24"/>
        <d v="2015-10-11T05:00:00"/>
        <d v="2015-03-31T12:52:00"/>
        <d v="2012-10-05T22:44:10"/>
        <d v="2016-12-14T17:49:21"/>
        <d v="2016-04-22T05:06:14"/>
        <d v="2011-08-04T15:07:55"/>
        <d v="2017-02-05T18:00:53"/>
        <d v="2015-06-21T22:25:00"/>
        <d v="2013-07-27T01:27:16"/>
        <d v="2011-01-25T04:00:00"/>
        <d v="2016-08-29T17:00:00"/>
        <d v="2015-04-02T01:00:00"/>
        <d v="2014-07-21T03:59:00"/>
        <d v="2016-08-01T22:59:00"/>
        <d v="2014-09-10T20:09:34"/>
        <d v="2011-05-25T04:00:00"/>
        <d v="2014-06-11T04:00:00"/>
        <d v="2014-12-14T18:18:08"/>
        <d v="2016-04-15T21:00:00"/>
        <d v="2013-01-24T18:38:30"/>
        <d v="2011-07-22T01:39:05"/>
        <d v="2012-04-27T15:31:34"/>
        <d v="2014-09-16T21:53:33"/>
        <d v="2015-10-14T22:01:03"/>
        <d v="2014-08-02T04:13:01"/>
        <d v="2015-05-27T02:45:00"/>
        <d v="2016-03-25T20:36:40"/>
        <d v="2016-04-08T15:00:35"/>
        <d v="2010-09-11T03:59:00"/>
        <d v="2015-07-13T07:35:44"/>
        <d v="2012-04-21T03:59:00"/>
        <d v="2015-03-10T02:39:49"/>
        <d v="2015-07-02T23:50:06"/>
        <d v="2017-04-05T18:14:37"/>
        <d v="2016-03-20T23:58:45"/>
        <d v="2014-01-15T19:33:00"/>
        <d v="2012-03-17T19:17:15"/>
        <d v="2016-08-17T12:05:54"/>
        <d v="2014-07-03T00:42:23"/>
        <d v="2014-12-24T01:29:45"/>
        <d v="2014-01-04T04:09:05"/>
        <d v="2015-03-23T02:14:00"/>
        <d v="2014-08-09T05:37:12"/>
        <d v="2012-12-07T23:30:00"/>
        <d v="2015-04-08T08:53:21"/>
        <d v="2011-08-13T23:00:00"/>
        <d v="2016-04-30T12:00:00"/>
        <d v="2015-08-20T20:02:56"/>
        <d v="2014-08-05T07:43:21"/>
        <d v="2014-12-25T20:16:00"/>
        <d v="2016-04-29T06:59:00"/>
        <d v="2011-02-20T01:56:41"/>
        <d v="2016-10-05T10:53:54"/>
        <d v="2012-07-10T23:48:00"/>
        <d v="2012-03-03T07:39:27"/>
        <d v="2013-09-13T17:28:12"/>
        <d v="2016-04-28T05:59:00"/>
        <d v="2015-08-05T11:00:00"/>
        <d v="2014-11-03T08:52:50"/>
        <d v="2016-01-25T23:52:00"/>
        <d v="2016-06-12T17:00:00"/>
        <d v="2016-06-22T03:55:00"/>
        <d v="2011-06-25T13:42:03"/>
        <d v="2015-12-03T21:30:00"/>
        <d v="2016-04-10T04:00:00"/>
        <d v="2012-07-19T04:28:16"/>
        <d v="2015-07-16T19:47:50"/>
        <d v="2015-12-28T06:00:00"/>
        <d v="2015-01-05T20:26:00"/>
        <d v="2012-09-23T03:59:00"/>
        <d v="2014-12-08T16:31:55"/>
        <d v="2015-07-16T17:24:36"/>
        <d v="2014-06-04T04:59:00"/>
        <d v="2012-09-13T03:59:00"/>
        <d v="2015-06-08T03:50:00"/>
        <d v="2011-10-09T17:07:13"/>
        <d v="2016-09-30T21:00:00"/>
        <d v="2014-04-04T22:00:00"/>
        <d v="2015-08-24T02:00:00"/>
        <d v="2014-08-08T18:53:24"/>
        <d v="2016-07-10T22:59:00"/>
        <d v="2015-06-18T10:41:07"/>
        <d v="2014-09-16T21:00:00"/>
        <d v="2015-02-21T11:00:00"/>
        <d v="2016-05-25T18:06:31"/>
        <d v="2016-06-06T07:00:00"/>
        <d v="2016-04-18T09:13:25"/>
        <d v="2014-05-04T06:59:00"/>
        <d v="2014-04-18T23:00:00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7-03-16T16:01:01"/>
        <d v="2016-12-28T16:49:00"/>
        <d v="2011-07-05T00:31:06"/>
        <d v="2014-08-31T15:47:58"/>
        <d v="2011-11-16T16:11:48"/>
        <d v="2015-10-28T17:17:07"/>
        <d v="2015-08-28T04:00:00"/>
        <d v="2017-03-05T19:26:21"/>
        <d v="2014-11-21T04:55:00"/>
        <d v="2015-06-02T00:47:00"/>
        <d v="2017-01-14T03:59:00"/>
        <d v="2016-04-28T15:24:05"/>
        <d v="2014-11-30T19:58:01"/>
        <d v="2012-07-25T17:49:38"/>
        <d v="2015-06-08T03:51:14"/>
        <d v="2015-02-11T22:31:43"/>
        <d v="2016-06-30T10:00:00"/>
        <d v="2016-02-09T20:00:00"/>
        <d v="2011-07-16T23:00:00"/>
        <d v="2016-08-23T18:34:50"/>
        <d v="2015-07-01T12:14:58"/>
        <d v="2016-10-09T18:25:10"/>
        <d v="2014-11-29T23:52:58"/>
        <d v="2009-09-01T04:00:00"/>
        <d v="2017-04-10T20:15:00"/>
        <d v="2016-10-14T06:04:42"/>
        <d v="2015-10-24T21:29:00"/>
        <d v="2015-03-19T21:47:44"/>
        <d v="2016-12-01T07:59:00"/>
        <d v="2014-06-13T22:00:00"/>
        <d v="2016-08-19T16:00:50"/>
        <d v="2012-01-13T06:34:48"/>
        <d v="2015-12-04T19:01:26"/>
        <d v="2015-02-13T14:48:36"/>
        <d v="2015-07-18T23:16:59"/>
        <d v="2014-11-08T10:00:46"/>
        <d v="2015-03-13T06:59:00"/>
        <d v="2015-05-31T18:32:51"/>
        <d v="2015-07-02T15:39:37"/>
        <d v="2012-11-30T10:00:00"/>
        <d v="2017-02-21T00:07:33"/>
        <d v="2015-03-19T14:39:00"/>
        <d v="2012-03-16T03:59:00"/>
        <d v="2015-01-01T00:03:35"/>
        <d v="2015-10-29T04:01:00"/>
        <d v="2015-08-06T15:31:47"/>
        <d v="2015-04-27T17:12:00"/>
        <d v="2016-01-29T05:59:00"/>
        <d v="2014-09-26T22:43:04"/>
        <d v="2015-09-28T02:49:10"/>
        <d v="2014-08-23T17:37:20"/>
        <d v="2014-05-01T23:57:42"/>
        <d v="2014-03-06T02:02:19"/>
        <d v="2015-03-14T02:05:08"/>
        <d v="2015-03-12T04:00:00"/>
        <d v="2016-03-01T05:59:00"/>
        <d v="2016-01-21T05:05:19"/>
        <d v="2014-08-25T20:45:08"/>
        <d v="2015-10-01T05:00:00"/>
        <d v="2015-08-19T17:03:40"/>
        <d v="2015-03-20T15:07:12"/>
        <d v="2012-05-09T02:00:04"/>
        <d v="2015-04-21T05:40:32"/>
        <d v="2015-08-23T14:14:55"/>
        <d v="2017-02-16T23:00:00"/>
        <d v="2011-05-09T05:59:00"/>
        <d v="2014-06-25T01:37:59"/>
        <d v="2016-08-02T10:03:00"/>
        <d v="2016-12-01T17:34:10"/>
        <d v="2013-12-20T10:04:52"/>
        <d v="2013-08-02T01:49:54"/>
        <d v="2016-03-30T22:48:05"/>
        <d v="2015-03-06T22:49:34"/>
        <d v="2014-01-08T02:08:00"/>
        <d v="2016-04-11T11:13:07"/>
        <d v="2017-01-16T01:49:22"/>
        <d v="2014-09-12T18:26:53"/>
        <d v="2011-12-01T15:02:15"/>
        <d v="2014-05-12T03:59:00"/>
        <d v="2014-05-18T14:39:33"/>
        <d v="2014-09-27T23:01:02"/>
        <d v="2014-07-26T07:00:00"/>
        <d v="2014-07-26T04:59:00"/>
        <d v="2015-07-13T20:06:00"/>
        <d v="2011-12-23T18:17:29"/>
        <d v="2014-11-26T20:29:37"/>
        <d v="2014-02-23T12:00:57"/>
        <d v="2014-06-11T09:50:21"/>
        <d v="2015-06-04T05:26:00"/>
        <d v="2015-12-17T05:59:00"/>
        <d v="2015-08-07T17:22:26"/>
        <d v="2014-07-09T13:39:40"/>
        <d v="2016-03-20T13:29:20"/>
        <d v="2014-06-21T16:00:09"/>
        <d v="2014-12-05T21:06:58"/>
        <d v="2010-11-02T00:26:00"/>
        <d v="2016-04-06T21:30:00"/>
        <d v="2013-03-20T19:05:33"/>
        <d v="2014-06-23T18:00:00"/>
        <d v="2015-10-11T02:00:00"/>
        <d v="2012-01-17T21:33:05"/>
        <d v="2015-08-14T01:24:57"/>
        <d v="2014-05-14T23:04:00"/>
        <d v="2011-03-20T15:54:42"/>
        <d v="2016-04-29T21:00:00"/>
        <d v="2016-09-07T11:20:40"/>
        <d v="2015-06-26T04:00:00"/>
        <d v="2016-04-05T02:18:02"/>
        <d v="2014-11-23T22:00:00"/>
        <d v="2014-09-27T04:00:00"/>
        <d v="2016-06-15T18:14:59"/>
        <d v="2016-04-07T01:34:16"/>
        <d v="2016-03-25T02:53:08"/>
        <d v="2016-03-03T03:43:06"/>
        <d v="2014-12-19T19:38:00"/>
        <d v="2011-05-29T01:00:00"/>
        <d v="2015-11-05T13:56:57"/>
        <d v="2013-10-09T10:27:17"/>
        <d v="2013-07-03T04:59:00"/>
        <d v="2014-07-01T22:30:00"/>
        <d v="2015-10-30T21:00:00"/>
        <d v="2015-02-12T05:59:00"/>
        <d v="2015-08-20T17:05:00"/>
        <d v="2015-06-03T15:04:29"/>
        <d v="2016-05-31T21:14:36"/>
        <d v="2014-05-04T17:11:40"/>
        <d v="2014-10-10T21:00:00"/>
        <d v="2013-05-11T01:22:24"/>
        <d v="2016-04-10T20:00:00"/>
        <d v="2012-12-05T09:23:41"/>
        <d v="2015-10-17T07:00:10"/>
        <d v="2012-01-29T15:34:51"/>
        <d v="2012-10-06T09:59:00"/>
        <d v="2015-05-01T00:16:51"/>
        <d v="2015-12-14T05:59:00"/>
        <d v="2015-04-16T18:10:33"/>
        <d v="2013-08-23T19:04:29"/>
        <d v="2014-11-16T08:05:48"/>
        <d v="2017-02-25T23:03:59"/>
        <d v="2014-06-21T04:59:00"/>
        <d v="2011-05-05T02:13:53"/>
        <d v="2014-06-01T03:59:00"/>
        <d v="2017-03-25T04:33:00"/>
        <d v="2013-10-16T09:59:00"/>
        <d v="2014-06-15T15:16:04"/>
        <d v="2015-07-08T18:30:00"/>
        <d v="2015-03-06T21:04:52"/>
        <d v="2016-07-24T11:28:48"/>
        <d v="2015-01-18T18:33:38"/>
        <d v="2014-06-09T05:00:00"/>
        <d v="2015-05-22T13:00:00"/>
        <d v="2015-12-10T14:14:56"/>
        <d v="2014-06-09T19:20:15"/>
        <d v="2016-06-02T10:25:18"/>
        <d v="2014-12-22T14:47:59"/>
        <d v="2015-07-20T03:59:00"/>
        <d v="2015-07-12T10:25:12"/>
        <d v="2015-06-09T20:10:05"/>
        <d v="2014-07-05T01:00:00"/>
        <d v="2015-10-21T12:45:33"/>
        <d v="2013-05-07T15:33:14"/>
        <d v="2016-06-10T03:00:00"/>
        <d v="2016-05-02T21:26:38"/>
        <d v="2010-07-10T22:00:00"/>
        <d v="2016-04-03T17:00:00"/>
        <d v="2010-06-03T01:41:00"/>
        <d v="2016-07-31T19:45:00"/>
        <d v="2014-09-06T21:00:00"/>
        <d v="2013-10-14T03:59:00"/>
        <d v="2016-06-28T16:43:05"/>
        <d v="2014-06-09T03:59:00"/>
        <d v="2015-05-02T21:00:00"/>
        <d v="2011-04-16T03:59:00"/>
        <d v="2015-03-18T17:00:00"/>
        <d v="2015-12-13T02:26:32"/>
        <d v="2012-08-02T21:37:00"/>
        <d v="2016-08-25T10:51:56"/>
        <d v="2014-05-13T04:00:00"/>
        <d v="2011-10-29T16:12:01"/>
        <d v="2015-05-30T20:21:43"/>
        <d v="2010-05-15T08:10:00"/>
        <d v="2014-07-16T14:31:15"/>
        <d v="2015-01-28T22:00:00"/>
        <d v="2016-06-04T22:57:33"/>
        <d v="2016-08-17T10:05:40"/>
        <d v="2012-05-05T17:25:43"/>
        <d v="2015-11-13T20:17:00"/>
        <d v="2016-03-03T05:59:00"/>
        <d v="2016-03-30T14:39:00"/>
        <d v="2015-08-05T18:36:00"/>
        <d v="2016-08-24T21:42:08"/>
        <d v="2015-11-05T21:44:40"/>
        <d v="2015-03-07T15:18:45"/>
        <d v="2015-06-24T22:34:12"/>
        <d v="2016-01-10T00:00:00"/>
        <d v="2015-04-23T05:40:07"/>
        <d v="2010-10-08T20:04:28"/>
        <d v="2015-07-29T17:00:00"/>
        <d v="2013-05-20T00:41:00"/>
        <d v="2015-02-11T04:59:00"/>
        <d v="2013-11-22T12:35:13"/>
        <d v="2014-11-03T05:59:00"/>
        <d v="2013-04-12T01:01:27"/>
        <d v="2014-12-19T14:19:04"/>
        <d v="2016-05-01T11:00:06"/>
        <d v="2017-04-09T23:47:28"/>
        <d v="2016-06-22T01:05:57"/>
        <d v="2015-08-15T18:12:24"/>
        <d v="2014-10-19T13:01:24"/>
        <d v="2015-02-14T19:39:40"/>
        <d v="2015-06-19T01:00:16"/>
        <d v="2014-10-15T14:26:56"/>
        <d v="2016-04-11T02:30:00"/>
        <d v="2013-11-07T21:58:03"/>
        <d v="2013-03-01T05:59:00"/>
        <d v="2016-07-11T20:51:01"/>
        <d v="2015-03-02T05:59:00"/>
        <d v="2016-06-06T06:01:07"/>
        <d v="2015-09-04T19:00:10"/>
        <d v="2014-11-10T01:41:35"/>
        <d v="2016-11-11T22:00:00"/>
        <d v="2011-01-21T22:00:00"/>
        <d v="2015-07-18T03:00:00"/>
        <d v="2016-12-01T02:23:31"/>
        <d v="2011-10-02T17:36:13"/>
        <d v="2013-05-09T02:27:33"/>
        <d v="2015-11-28T18:00:28"/>
        <d v="2014-09-08T03:00:00"/>
        <d v="2015-03-07T19:57:37"/>
        <d v="2015-04-09T19:00:55"/>
        <d v="2014-07-29T00:29:40"/>
        <d v="2016-07-11T15:09:20"/>
        <d v="2017-02-18T23:59:00"/>
        <d v="2016-04-08T18:31:22"/>
        <d v="2014-10-19T05:00:00"/>
        <d v="2016-09-09T06:00:00"/>
        <d v="2012-08-29T00:00:00"/>
        <d v="2016-12-04T00:00:00"/>
        <d v="2010-08-01T04:00:00"/>
        <d v="2017-03-11T12:21:31"/>
        <d v="2012-05-22T03:30:00"/>
        <d v="2015-11-04T19:26:31"/>
        <d v="2014-06-14T14:23:54"/>
        <d v="2016-06-03T16:30:00"/>
        <d v="2014-08-13T22:00:00"/>
        <d v="2017-03-16T21:37:10"/>
        <d v="2016-11-17T11:36:34"/>
        <d v="2012-07-20T23:02:45"/>
        <d v="2017-03-26T23:59:00"/>
        <d v="2016-05-08T21:00:00"/>
        <d v="2012-11-15T00:00:00"/>
        <d v="2016-07-18T20:23:40"/>
        <d v="2015-04-30T15:20:00"/>
        <d v="2015-02-21T19:58:39"/>
        <d v="2015-06-08T00:23:53"/>
        <d v="2016-05-14T00:00:00"/>
        <d v="2014-10-01T04:00:00"/>
        <d v="2014-10-05T18:49:03"/>
        <d v="2016-03-04T23:19:28"/>
        <d v="2015-12-15T12:10:00"/>
        <d v="2013-01-26T05:09:34"/>
        <d v="2014-07-15T05:00:00"/>
        <d v="2012-05-19T03:00:00"/>
        <d v="2011-12-06T02:02:29"/>
        <d v="2012-11-26T04:59:00"/>
        <d v="2015-03-01T15:21:16"/>
        <d v="2015-03-01T04:59:00"/>
        <d v="2012-09-21T04:46:47"/>
        <d v="2013-11-02T20:49:27"/>
        <d v="2012-07-15T14:00:04"/>
        <d v="2013-04-16T19:00:00"/>
        <d v="2016-01-27T01:00:00"/>
        <d v="2016-02-03T12:33:09"/>
        <d v="2013-12-12T06:08:27"/>
        <d v="2014-12-17T02:51:29"/>
        <d v="2016-12-26T00:15:09"/>
        <d v="2012-02-14T17:31:08"/>
        <d v="2017-01-24T15:32:48"/>
        <d v="2015-05-17T15:31:17"/>
        <d v="2017-01-23T04:59:00"/>
        <d v="2014-07-09T12:34:56"/>
        <d v="2014-06-26T23:02:02"/>
        <d v="2014-12-31T07:00:00"/>
        <d v="2014-08-03T15:48:04"/>
        <d v="2014-09-11T10:24:14"/>
        <d v="2016-12-02T06:09:26"/>
        <d v="2013-12-28T04:59:00"/>
        <d v="2012-02-13T03:35:14"/>
        <d v="2015-03-16T21:00:00"/>
        <d v="2017-02-28T18:54:42"/>
        <d v="2014-07-02T04:00:00"/>
        <d v="2012-05-28T06:30:57"/>
        <d v="2011-07-01T19:05:20"/>
        <d v="2015-09-19T03:50:17"/>
        <d v="2015-09-30T19:29:00"/>
        <d v="2012-04-27T22:00:00"/>
        <d v="2016-06-01T21:42:00"/>
        <d v="2014-08-17T15:35:24"/>
        <d v="2016-05-10T11:17:00"/>
        <d v="2014-08-14T18:11:00"/>
        <d v="2014-07-01T04:59:00"/>
        <d v="2016-08-18T21:52:19"/>
        <d v="2014-05-10T03:59:00"/>
        <d v="2014-06-27T22:04:24"/>
        <d v="2011-02-26T00:37:10"/>
        <d v="2016-02-05T22:00:00"/>
        <d v="2015-09-24T20:38:02"/>
        <d v="2016-02-04T07:50:33"/>
        <d v="2013-08-18T15:00:00"/>
        <d v="2016-03-19T04:33:43"/>
        <d v="2017-01-07T21:00:00"/>
        <d v="2014-07-30T22:41:41"/>
        <d v="2015-11-22T22:00:00"/>
        <d v="2016-05-10T11:10:48"/>
        <d v="2015-03-01T12:00:00"/>
        <d v="2014-08-03T11:39:39"/>
        <d v="2015-07-10T07:00:00"/>
        <d v="2014-11-12T18:03:13"/>
        <d v="2014-10-04T03:30:00"/>
        <d v="2015-08-12T05:32:39"/>
        <d v="2010-04-18T06:59:00"/>
        <d v="2012-05-28T15:43:13"/>
        <d v="2012-04-18T16:44:36"/>
        <d v="2015-10-24T03:59:00"/>
        <d v="2012-10-28T05:00:00"/>
        <d v="2012-04-05T18:00:20"/>
        <d v="2014-07-06T10:08:09"/>
        <d v="2016-03-17T17:25:49"/>
        <d v="2016-03-05T01:00:00"/>
        <d v="2015-07-10T21:00:00"/>
        <d v="2015-09-27T20:14:00"/>
        <d v="2013-03-11T18:02:26"/>
        <d v="2015-01-04T04:43:58"/>
        <d v="2011-08-15T01:00:00"/>
        <d v="2015-10-18T19:36:29"/>
        <d v="2017-02-22T13:25:52"/>
        <d v="2016-06-14T21:43:00"/>
        <d v="2015-06-11T18:24:44"/>
        <d v="2014-02-03T11:41:32"/>
        <d v="2013-03-11T04:00:00"/>
        <d v="2015-07-01T06:59:00"/>
        <d v="2016-12-05T01:00:00"/>
        <d v="2015-09-20T04:21:31"/>
        <d v="2014-10-15T12:52:02"/>
        <d v="2015-04-01T03:59:00"/>
        <d v="2013-07-11T20:01:43"/>
        <d v="2014-11-08T21:13:23"/>
        <d v="2010-01-01T06:00:00"/>
        <d v="2014-12-03T15:28:26"/>
        <d v="2014-07-04T03:24:46"/>
        <d v="2012-05-05T19:15:28"/>
        <d v="2015-01-23T12:11:23"/>
        <d v="2016-04-28T16:20:32"/>
        <d v="2015-01-16T23:58:02"/>
        <d v="2015-03-28T14:38:04"/>
        <d v="2014-03-18T15:55:30"/>
        <d v="2013-07-08T00:26:21"/>
        <d v="2013-04-22T21:00:00"/>
        <d v="2015-05-17T03:00:00"/>
        <d v="2013-01-05T17:58:41"/>
        <d v="2015-08-26T23:00:00"/>
        <d v="2014-07-06T05:08:50"/>
        <d v="2015-04-13T17:17:52"/>
        <d v="2015-02-12T14:15:42"/>
        <d v="2011-10-12T23:57:59"/>
        <d v="2014-05-19T02:49:19"/>
        <d v="2015-06-01T05:00:00"/>
        <d v="2015-08-09T16:00:00"/>
        <d v="2016-02-02T14:58:48"/>
        <d v="2012-03-11T04:59:00"/>
        <d v="2015-07-21T03:00:00"/>
        <d v="2015-02-28T17:00:00"/>
        <d v="2017-03-10T19:00:35"/>
        <d v="2016-10-01T17:19:42"/>
        <d v="2012-07-14T05:19:03"/>
        <d v="2017-01-06T13:05:05"/>
        <d v="2016-07-29T16:50:43"/>
        <d v="2016-09-09T04:00:00"/>
        <d v="2015-05-31T12:44:58"/>
        <d v="2016-06-03T21:00:00"/>
        <d v="2015-07-03T18:22:38"/>
        <d v="2014-11-06T05:59:00"/>
        <d v="2012-07-07T03:59:00"/>
        <d v="2014-05-20T04:59:00"/>
        <d v="2016-07-24T23:00:00"/>
        <d v="2015-06-20T13:59:35"/>
        <d v="2011-11-19T21:54:1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7-30T23:00:00"/>
        <d v="2015-07-30T03:25:24"/>
        <d v="2015-09-11T18:22:49"/>
        <d v="2016-12-31T16:59:00"/>
        <d v="2014-02-17T22:10:17"/>
        <d v="2014-08-01T10:01:50"/>
        <d v="2016-07-20T12:02:11"/>
        <d v="2015-06-03T15:04:10"/>
        <d v="2011-04-26T06:59:00"/>
        <d v="2012-08-16T03:07:25"/>
        <d v="2015-09-06T13:47:00"/>
        <d v="2016-10-20T04:55:00"/>
        <d v="2016-09-04T01:36:22"/>
        <d v="2016-08-01T13:03:34"/>
        <d v="2011-06-02T05:59:00"/>
        <d v="2015-08-05T08:43:27"/>
        <d v="2014-05-28T04:59:00"/>
        <d v="2017-02-05T16:44:00"/>
        <d v="2014-08-10T20:19:26"/>
        <d v="2015-07-18T16:00:00"/>
        <d v="2015-04-09T04:00:00"/>
        <d v="2015-09-13T18:11:52"/>
        <d v="2016-05-16T10:26:05"/>
        <d v="2012-01-18T23:00:00"/>
        <d v="2016-03-02T22:27:15"/>
        <d v="2015-07-11T14:30:00"/>
        <d v="2012-01-28T04:04:19"/>
        <d v="2014-10-05T13:39:14"/>
        <d v="2014-10-07T02:22:17"/>
        <d v="2013-11-16T05:39:33"/>
        <d v="2012-11-10T18:57:49"/>
        <d v="2015-10-10T22:28:04"/>
        <d v="2014-12-10T20:49:12"/>
        <d v="2015-06-25T11:05:24"/>
        <d v="2014-08-18T17:32:33"/>
        <d v="2015-10-23T12:43:56"/>
        <d v="2016-05-21T03:59:00"/>
        <d v="2015-06-13T22:20:10"/>
        <d v="2014-09-15T04:28:06"/>
        <d v="2014-07-13T10:58:33"/>
        <d v="2013-03-09T07:28:39"/>
        <d v="2015-01-31T03:25:00"/>
        <d v="2012-05-05T03:20:19"/>
        <d v="2016-12-30T17:50:16"/>
        <d v="2015-05-01T22:02:41"/>
        <d v="2016-06-23T18:47:00"/>
        <d v="2014-11-02T11:29:35"/>
        <d v="2013-03-22T11:37:05"/>
        <d v="2014-08-17T12:22:24"/>
        <d v="2014-04-21T01:00:00"/>
        <d v="2012-06-04T15:45:30"/>
        <d v="2015-10-06T16:30:47"/>
        <d v="2014-06-21T20:31:20"/>
        <d v="2012-06-06T22:42:55"/>
        <d v="2009-10-12T20:59:00"/>
        <d v="2016-02-06T04:59:00"/>
        <d v="2014-11-10T21:34:49"/>
        <d v="2015-12-31T23:00:00"/>
        <d v="2015-10-23T11:00:00"/>
        <d v="2012-06-07T13:14:17"/>
        <d v="2015-01-19T18:14:58"/>
        <d v="2012-12-28T19:51:03"/>
        <d v="2015-11-18T07:15:58"/>
        <d v="2017-01-04T03:14:05"/>
        <d v="2016-10-16T01:00:00"/>
        <d v="2015-12-05T00:00:00"/>
        <d v="2015-10-06T22:59:00"/>
        <d v="2016-10-20T05:28:13"/>
        <d v="2015-09-16T17:56:11"/>
        <d v="2017-01-13T17:04:21"/>
        <d v="2015-08-19T04:06:16"/>
        <d v="2013-01-21T07:59:00"/>
        <d v="2016-07-22T05:26:00"/>
        <d v="2014-09-09T12:35:46"/>
        <d v="2012-03-18T00:08:55"/>
        <d v="2011-09-19T14:30:22"/>
        <d v="2015-04-03T13:49:48"/>
        <d v="2014-10-30T20:36:53"/>
        <d v="2012-10-10T16:08:09"/>
        <d v="2015-07-12T12:47:45"/>
        <d v="2014-10-20T14:56:15"/>
        <d v="2015-03-21T19:22:38"/>
        <d v="2017-02-24T05:51:40"/>
        <d v="2014-05-11T03:18:53"/>
        <d v="2014-09-12T21:55:49"/>
        <d v="2012-03-01T23:30:39"/>
        <d v="2015-02-09T04:30:00"/>
        <d v="2014-04-13T18:18:15"/>
        <d v="2015-08-01T14:00:00"/>
        <d v="2012-03-03T15:39:25"/>
        <d v="2014-11-27T15:21:23"/>
        <d v="2014-07-17T16:33:43"/>
        <d v="2015-05-09T21:14:18"/>
        <d v="2014-08-03T02:59:56"/>
        <d v="2014-03-29T01:00:00"/>
        <d v="2015-11-02T16:50:00"/>
        <d v="2016-10-06T15:15:32"/>
        <d v="2013-12-23T21:54:14"/>
        <d v="2014-02-06T20:31:11"/>
        <d v="2011-11-02T08:00:00"/>
        <d v="2015-10-27T04:59:00"/>
        <d v="2017-04-09T11:49:54"/>
        <d v="2015-03-19T18:15:30"/>
        <d v="2016-12-17T08:00:00"/>
        <d v="2016-11-19T01:00:00"/>
        <d v="2016-02-08T00:17:00"/>
        <d v="2014-02-06T19:00:48"/>
        <d v="2012-07-14T23:42:48"/>
        <d v="2016-07-21T00:13:06"/>
        <d v="2016-10-14T15:25:34"/>
        <d v="2014-10-26T18:29:26"/>
        <d v="2017-03-24T20:59:18"/>
        <d v="2015-04-15T22:59:00"/>
        <d v="2010-08-01T03:00:00"/>
        <d v="2016-10-07T14:00:00"/>
        <d v="2015-08-07T17:00:00"/>
        <d v="2015-04-01T01:01:30"/>
        <d v="2015-11-09T14:32:00"/>
        <d v="2015-05-29T16:17:15"/>
        <d v="2014-10-26T00:43:00"/>
        <d v="2013-11-14T05:59:00"/>
        <d v="2014-11-22T05:59:00"/>
        <d v="2015-07-19T05:23:11"/>
        <d v="2015-06-27T21:59:00"/>
        <d v="2011-07-08T21:00:00"/>
        <d v="2016-05-28T21:44:00"/>
        <d v="2016-06-02T22:00:00"/>
        <d v="2014-12-19T01:53:04"/>
        <d v="2015-05-08T20:05:00"/>
        <d v="2016-09-28T22:24:55"/>
        <d v="2014-07-24T18:51:44"/>
        <d v="2017-01-18T12:01:58"/>
        <d v="2016-02-11T22:59:00"/>
        <d v="2015-04-28T00:00:00"/>
        <d v="2011-11-24T03:53:16"/>
        <d v="2015-06-21T17:32:46"/>
        <d v="2016-02-02T16:38:00"/>
        <d v="2016-02-10T22:13:36"/>
        <d v="2013-12-26T23:54:54"/>
        <d v="2015-06-12T07:07:56"/>
        <d v="2013-10-11T00:00:00"/>
        <d v="2014-04-25T18:38:13"/>
        <d v="2014-10-02T14:21:00"/>
        <d v="2015-02-26T00:35:10"/>
        <d v="2016-12-01T17:39:42"/>
        <d v="2015-02-05T16:11:18"/>
        <d v="2015-07-07T17:30:33"/>
        <d v="2016-11-03T18:00:08"/>
        <d v="2015-02-17T14:00:00"/>
        <d v="2015-05-03T22:51:00"/>
        <d v="2015-08-17T10:22:16"/>
        <d v="2016-01-19T04:59:00"/>
        <d v="2015-05-09T09:35:15"/>
        <d v="2013-05-31T17:00:00"/>
        <d v="2015-04-11T04:06:32"/>
        <d v="2013-12-06T23:22:00"/>
        <d v="2016-04-16T22:39:07"/>
        <d v="2016-10-17T04:00:00"/>
        <d v="2014-12-01T04:59:00"/>
        <d v="2015-04-01T20:17:48"/>
        <d v="2014-01-22T21:39:59"/>
        <d v="2014-11-06T00:46:00"/>
        <d v="2016-12-25T11:00:00"/>
        <d v="2015-02-11T02:53:41"/>
        <d v="2013-03-08T15:42:15"/>
        <d v="2014-09-05T13:39:00"/>
        <d v="2012-11-18T00:00:00"/>
        <d v="2012-09-01T01:21:02"/>
        <d v="2016-05-02T23:00:00"/>
        <d v="2014-09-15T02:00:03"/>
        <d v="2015-04-10T22:27:28"/>
        <d v="2017-04-07T17:35:34"/>
        <d v="2015-06-25T18:07:39"/>
        <d v="2012-05-21T02:59:00"/>
        <d v="2017-01-11T05:00:00"/>
        <d v="2016-06-11T19:22:59"/>
        <d v="2009-12-01T17:00:00"/>
        <d v="2010-07-02T23:00:00"/>
        <d v="2015-06-18T11:04:01"/>
        <d v="2017-03-26T20:14:45"/>
        <d v="2013-10-16T00:04:50"/>
        <d v="2011-09-08T04:54:18"/>
        <d v="2016-07-02T15:35:23"/>
        <d v="2014-03-21T21:01:52"/>
        <d v="2016-03-15T16:00:00"/>
        <d v="2015-08-11T00:12:06"/>
        <d v="2015-02-04T04:00:00"/>
        <d v="2012-12-22T21:30:32"/>
        <d v="2014-07-10T18:35:45"/>
        <d v="2014-05-19T05:00:00"/>
        <d v="2012-09-06T17:01:40"/>
        <d v="2016-06-13T17:00:00"/>
        <d v="2015-04-04T14:43:57"/>
        <d v="2014-07-23T03:59:00"/>
        <d v="2014-11-09T18:47:59"/>
        <d v="2014-05-22T22:07:00"/>
        <d v="2016-11-15T18:13:22"/>
        <d v="2016-06-05T13:59:50"/>
        <d v="2011-06-11T03:00:00"/>
        <d v="2016-07-15T19:34:32"/>
        <d v="2014-05-04T06:00:00"/>
        <d v="2014-11-07T18:30:00"/>
        <d v="2012-05-23T15:29:04"/>
        <d v="2012-02-15T15:37:15"/>
        <d v="2014-11-04T18:33:42"/>
        <d v="2015-09-11T18:19:55"/>
        <d v="2014-07-02T03:59:00"/>
        <d v="2017-02-03T04:11:00"/>
        <d v="2015-10-09T15:38:43"/>
        <d v="2011-09-23T03:00:37"/>
        <d v="2015-06-04T12:59:53"/>
        <d v="2013-01-26T22:54:16"/>
        <d v="2011-10-14T23:00:00"/>
        <d v="2013-09-06T03:59:00"/>
        <d v="2012-05-27T01:59:57"/>
        <d v="2016-04-30T17:36:17"/>
        <d v="2014-07-03T04:07:58"/>
        <d v="2016-10-14T21:10:47"/>
        <d v="2014-07-02T15:29:12"/>
        <d v="2014-08-17T05:11:00"/>
        <d v="2014-07-30T11:18:30"/>
        <d v="2016-05-29T00:36:00"/>
        <d v="2016-07-24T03:00:17"/>
        <d v="2017-01-17T21:10:36"/>
        <d v="2013-09-16T20:30:06"/>
        <d v="2014-11-30T22:42:02"/>
        <d v="2012-07-14T03:02:00"/>
        <d v="2015-02-07T18:26:21"/>
        <d v="2016-05-29T01:28:59"/>
        <d v="2011-09-28T17:30:08"/>
        <d v="2015-10-10T21:00:00"/>
        <d v="2016-11-14T12:14:02"/>
        <d v="2015-06-15T22:06:20"/>
        <d v="2016-05-18T00:00:00"/>
        <d v="2017-03-08T07:30:00"/>
        <d v="2010-04-23T03:51:00"/>
        <d v="2016-02-01T18:00:00"/>
        <d v="2017-01-01T02:46:11"/>
        <d v="2014-06-20T09:54:09"/>
        <d v="2015-03-22T22:20:52"/>
        <d v="2016-11-09T20:26:48"/>
        <d v="2014-03-24T02:15:27"/>
        <d v="2014-10-17T12:00:00"/>
        <d v="2016-09-02T07:00:00"/>
        <d v="2016-09-15T14:49:05"/>
        <d v="2014-10-19T16:26:12"/>
        <d v="2014-11-18T00:24:52"/>
        <d v="2017-04-10T01:00:00"/>
        <d v="2014-08-25T23:28:26"/>
        <d v="2016-01-17T18:01:01"/>
        <d v="2014-12-01T19:09:00"/>
        <d v="2017-01-27T18:29:51"/>
        <d v="2016-04-21T04:00:00"/>
        <d v="2015-09-15T10:06:00"/>
        <d v="2012-06-25T16:24:00"/>
        <d v="2016-01-14T04:11:26"/>
        <d v="2015-11-05T03:10:40"/>
        <d v="2015-06-11T02:00:00"/>
        <d v="2015-04-09T23:31:11"/>
        <d v="2015-06-11T16:12:17"/>
        <d v="2013-03-22T22:15:45"/>
        <d v="2011-10-16T22:03:00"/>
        <d v="2014-10-03T11:29:32"/>
        <d v="2013-11-01T15:03:46"/>
        <d v="2014-03-07T19:20:30"/>
        <d v="2016-12-02T23:36:43"/>
        <d v="2016-12-12T17:34:40"/>
        <d v="2016-07-09T04:00:00"/>
        <d v="2011-02-08T10:18:49"/>
        <d v="2015-10-29T15:06:47"/>
        <d v="2015-05-01T13:59:00"/>
        <d v="2011-05-05T20:50:48"/>
        <d v="2015-01-30T23:02:10"/>
        <d v="2013-12-19T18:56:00"/>
        <d v="2012-11-27T12:00:00"/>
        <d v="2016-09-01T17:32:01"/>
        <d v="2011-07-24T20:08:56"/>
        <d v="2015-01-19T02:39:50"/>
        <d v="2014-03-10T14:00:00"/>
        <d v="2013-03-11T00:00:00"/>
        <d v="2016-12-21T17:03:14"/>
        <d v="2015-04-18T01:40:10"/>
        <d v="2016-04-26T06:55:00"/>
        <d v="2015-06-10T15:04:31"/>
        <d v="2015-06-21T21:20:00"/>
        <d v="2015-01-04T13:16:06"/>
        <d v="2015-08-02T19:31:29"/>
        <d v="2016-04-02T23:51:13"/>
        <d v="2016-05-04T23:00:50"/>
        <d v="2012-04-18T21:22:40"/>
        <d v="2015-02-12T07:00:00"/>
        <d v="2015-10-04T15:45:46"/>
        <d v="2016-05-04T03:59:00"/>
        <d v="2016-12-22T09:01:03"/>
        <d v="2016-07-22T18:55:32"/>
        <d v="2015-02-16T03:21:13"/>
        <d v="2014-07-28T01:00:00"/>
        <d v="2015-10-06T15:10:22"/>
        <d v="2012-12-07T02:00:00"/>
        <d v="2014-08-29T18:40:11"/>
        <d v="2016-08-19T02:27:20"/>
        <d v="2016-08-13T06:59:00"/>
        <d v="2015-05-31T03:40:23"/>
        <d v="2017-03-03T11:01:32"/>
        <d v="2013-02-04T11:55:27"/>
        <d v="2012-08-12T16:35:45"/>
        <d v="2015-06-18T23:33:17"/>
        <d v="2014-10-13T04:59:00"/>
        <d v="2016-06-30T15:42:14"/>
        <d v="2016-04-20T21:11:16"/>
        <d v="2016-04-13T19:15:24"/>
        <d v="2011-05-31T18:04:00"/>
        <d v="2014-05-29T17:50:00"/>
        <d v="2015-09-11T01:04:19"/>
        <d v="2013-07-07T13:24:42"/>
        <d v="2012-09-23T17:15:48"/>
        <d v="2015-08-31T17:31:15"/>
        <d v="2014-09-19T00:00:00"/>
        <d v="2016-09-25T08:46:48"/>
        <d v="2016-02-20T02:45:35"/>
        <d v="2012-05-01T17:00:03"/>
        <d v="2011-09-24T17:02:33"/>
        <d v="2014-06-28T14:09:34"/>
        <d v="2015-10-30T14:00:12"/>
        <d v="2016-01-21T21:18:29"/>
        <d v="2016-06-17T23:00:00"/>
        <d v="2015-02-21T22:05:25"/>
        <d v="2016-12-08T16:15:52"/>
        <d v="2015-07-20T19:35:34"/>
        <d v="2016-07-17T04:19:09"/>
        <d v="2014-11-12T22:45:38"/>
        <d v="2015-01-24T04:59:00"/>
        <d v="2015-10-05T06:39:46"/>
        <d v="2011-05-03T03:59:00"/>
        <d v="2015-03-01T06:59:00"/>
        <d v="2014-11-17T07:59:00"/>
        <d v="2015-12-30T16:12:33"/>
        <d v="2015-12-15T07:59:00"/>
        <d v="2015-02-03T04:27:00"/>
        <d v="2014-01-01T05:26:00"/>
        <d v="2014-02-08T09:30:31"/>
        <d v="2009-12-01T04:59:00"/>
        <d v="2015-11-25T14:57:11"/>
        <d v="2011-06-14T00:35:27"/>
        <d v="2014-07-24T07:00:00"/>
        <d v="2015-02-17T04:59:00"/>
        <d v="2015-03-25T21:36:06"/>
        <d v="2016-03-14T00:12:53"/>
        <d v="2016-04-13T13:18:00"/>
        <d v="2014-07-18T04:45:52"/>
        <d v="2015-02-27T17:11:15"/>
        <d v="2015-02-03T02:00:00"/>
        <d v="2014-08-26T17:09:42"/>
        <d v="2012-05-10T17:00:00"/>
        <d v="2015-10-15T22:00:00"/>
        <d v="2013-01-09T08:48:55"/>
        <d v="2014-07-12T18:11:07"/>
        <d v="2014-12-31T17:50:08"/>
        <d v="2015-06-26T04:32:55"/>
        <d v="2015-09-23T20:10:01"/>
        <d v="2014-07-27T23:00:00"/>
        <d v="2017-01-05T19:47:27"/>
        <d v="2017-02-10T02:19:05"/>
        <d v="2014-08-31T19:51:49"/>
        <d v="2015-03-28T02:43:06"/>
        <d v="2014-09-29T10:53:10"/>
        <d v="2016-07-10T23:32:12"/>
        <d v="2014-11-29T14:59:00"/>
        <d v="2016-07-14T22:56:32"/>
        <d v="2017-04-05T19:41:54"/>
        <d v="2015-02-04T11:50:18"/>
        <d v="2012-02-12T21:43:03"/>
        <d v="2015-04-23T12:50:46"/>
        <d v="2014-08-29T20:43:05"/>
        <d v="2014-09-18T03:59:00"/>
        <d v="2012-06-01T19:43:09"/>
        <d v="2016-10-08T14:43:32"/>
        <d v="2015-01-15T19:00:28"/>
        <d v="2012-04-16T06:10:24"/>
        <d v="2013-02-23T08:09:00"/>
        <d v="2016-11-19T22:00:00"/>
        <d v="2016-09-03T14:02:55"/>
        <d v="2014-10-13T21:05:16"/>
        <d v="2012-06-15T03:59:00"/>
        <d v="2016-08-07T03:00:00"/>
        <d v="2016-01-15T15:38:10"/>
        <d v="2016-06-08T00:57:04"/>
        <d v="2014-08-08T22:28:00"/>
        <d v="2011-06-15T03:59:00"/>
        <d v="2014-09-17T17:46:34"/>
        <d v="2016-05-21T09:02:18"/>
        <d v="2012-07-03T21:00:00"/>
        <d v="2015-05-13T01:37:17"/>
        <d v="2016-07-17T00:43:00"/>
        <d v="2015-08-03T15:35:24"/>
        <d v="2014-09-03T04:59:00"/>
        <d v="2015-09-24T19:09:25"/>
        <d v="2016-04-15T14:21:19"/>
        <d v="2011-08-01T15:34:15"/>
        <d v="2014-05-11T11:50:52"/>
        <d v="2014-10-05T19:16:13"/>
        <d v="2013-09-07T22:25:31"/>
        <d v="2015-03-07T04:55:00"/>
        <d v="2015-06-10T19:27:24"/>
        <d v="2014-06-25T16:59:06"/>
        <d v="2015-02-05T12:20:00"/>
        <d v="2013-10-29T15:54:43"/>
        <d v="2015-01-13T19:39:19"/>
        <d v="2015-02-01T00:31:47"/>
        <d v="2015-04-25T05:11:23"/>
        <d v="2016-03-18T20:20:12"/>
        <d v="2014-08-31T20:00:00"/>
        <d v="2016-11-24T17:11:00"/>
        <d v="2016-11-22T10:50:46"/>
        <d v="2016-05-15T01:22:19"/>
        <d v="2014-05-15T17:53:06"/>
        <d v="2010-10-02T04:59:00"/>
        <d v="2013-06-08T00:01:14"/>
        <d v="2014-06-01T01:44:24"/>
        <d v="2015-07-17T21:02:00"/>
        <d v="2016-03-07T04:59:00"/>
        <d v="2014-06-06T13:11:42"/>
        <d v="2014-08-12T15:51:50"/>
        <d v="2016-05-22T14:59:34"/>
        <d v="2015-01-27T23:13:07"/>
        <d v="2014-08-11T20:27:47"/>
        <d v="2014-07-18T23:48:24"/>
        <d v="2011-02-06T00:46:49"/>
        <d v="2014-09-01T15:30:34"/>
        <d v="2013-02-28T21:25:00"/>
        <d v="2013-03-02T07:59:00"/>
        <d v="2014-01-11T21:36:41"/>
        <d v="2012-04-08T21:45:08"/>
        <d v="2015-01-01T05:00:00"/>
        <d v="2015-09-02T04:19:46"/>
        <d v="2011-10-20T02:00:00"/>
        <d v="2016-03-27T23:26:02"/>
        <d v="2013-04-08T19:17:37"/>
        <d v="2011-05-03T16:10:25"/>
        <d v="2013-07-10T16:52:00"/>
        <d v="2013-05-31T00:00:00"/>
        <d v="2015-07-31T08:58:00"/>
        <d v="2015-07-23T18:33:00"/>
        <d v="2017-03-11T13:29:00"/>
        <d v="2012-05-24T01:47:35"/>
        <d v="2012-05-12T23:54:23"/>
        <d v="2014-09-12T19:34:44"/>
        <d v="2016-07-22T15:02:20"/>
        <d v="2016-03-14T15:06:15"/>
        <d v="2010-07-05T04:00:00"/>
        <d v="2014-08-10T17:20:48"/>
        <d v="2014-03-17T02:35:19"/>
        <d v="2015-05-18T05:00:00"/>
        <d v="2015-09-23T20:34:24"/>
        <d v="2016-09-22T01:17:45"/>
        <d v="2015-09-04T09:27:53"/>
        <d v="2012-04-07T04:00:00"/>
        <d v="2012-07-22T01:40:02"/>
        <d v="2015-08-19T17:15:12"/>
        <d v="2016-06-09T20:47:41"/>
        <d v="2015-06-26T13:25:00"/>
        <d v="2015-08-30T00:00:00"/>
        <d v="2012-03-14T03:59:00"/>
        <d v="2016-03-04T06:03:17"/>
        <d v="2015-10-05T16:00:00"/>
        <d v="2016-03-30T12:36:20"/>
        <d v="2016-02-20T20:07:47"/>
        <d v="2016-04-30T21:59:00"/>
        <d v="2012-03-29T13:45:23"/>
        <d v="2012-06-26T18:00:00"/>
        <d v="2011-08-01T18:46:23"/>
        <d v="2013-06-05T00:00:32"/>
        <d v="2016-01-10T00:51:36"/>
        <d v="2014-02-06T17:01:24"/>
        <d v="2014-09-28T03:23:00"/>
        <d v="2015-08-20T23:00:00"/>
        <d v="2015-04-20T18:25:49"/>
        <d v="2015-11-30T06:04:09"/>
        <d v="2015-05-08T00:52:52"/>
        <d v="2016-06-17T04:55:00"/>
        <d v="2015-04-18T13:55:20"/>
        <d v="2014-09-23T22:08:55"/>
        <d v="2016-03-04T23:57:26"/>
        <d v="2016-06-20T08:41:21"/>
        <d v="2014-07-16T23:27:21"/>
        <d v="2015-11-19T18:58:11"/>
        <d v="2015-04-23T11:53:12"/>
        <d v="2015-04-25T09:53:39"/>
        <d v="2015-02-11T13:13:42"/>
        <d v="2015-03-27T19:43:15"/>
        <d v="2015-08-02T19:17:13"/>
        <d v="2016-09-29T15:45:21"/>
        <d v="2013-05-07T04:59:00"/>
        <d v="2014-09-12T17:38:15"/>
        <d v="2017-01-21T11:47:58"/>
        <d v="2014-10-20T05:59:00"/>
        <d v="2015-11-26T20:54:21"/>
        <d v="2016-02-14T00:00:00"/>
        <d v="2015-01-28T19:37:11"/>
        <d v="2014-08-15T12:39:12"/>
        <d v="2015-02-22T20:09:13"/>
        <d v="2015-01-01T16:48:55"/>
        <d v="2014-11-30T23:11:07"/>
        <d v="2014-07-05T12:40:28"/>
        <d v="2012-09-25T03:59:00"/>
        <d v="2015-05-30T18:10:00"/>
        <d v="2017-03-01T03:00:00"/>
        <d v="2015-05-15T17:01:52"/>
        <d v="2013-03-01T13:58:00"/>
        <d v="2016-02-21T22:36:37"/>
        <d v="2015-05-10T22:59:00"/>
        <d v="2014-12-15T13:12:57"/>
        <d v="2014-07-02T14:54:06"/>
        <d v="2015-04-13T15:59:35"/>
        <d v="2013-02-28T14:15:15"/>
        <d v="2016-08-03T04:09:00"/>
        <d v="2017-02-14T20:00:27"/>
        <d v="2014-10-23T23:30:40"/>
        <d v="2013-10-02T13:27:54"/>
        <d v="2015-01-01T06:59:00"/>
        <d v="2011-11-15T19:37:00"/>
        <d v="2015-08-01T22:24:54"/>
        <d v="2016-05-08T20:12:07"/>
        <d v="2013-04-07T20:52:18"/>
        <d v="2014-12-10T03:48:45"/>
        <d v="2016-03-11T23:34:05"/>
        <d v="2015-01-11T04:59:00"/>
        <d v="2015-04-10T04:59:00"/>
        <d v="2014-06-19T15:33:51"/>
        <d v="2017-02-28T00:00:00"/>
        <d v="2015-09-01T15:05:19"/>
        <d v="2014-07-11T16:00:00"/>
        <d v="2016-06-16T05:58:09"/>
        <d v="2015-07-29T15:31:29"/>
        <d v="2014-07-20T18:51:27"/>
        <d v="2016-06-08T13:59:00"/>
        <d v="2016-07-03T07:38:56"/>
        <d v="2015-04-26T20:55:59"/>
        <d v="2014-09-17T16:45:19"/>
        <d v="2012-03-13T06:59:00"/>
        <d v="2014-07-06T17:13:56"/>
        <d v="2015-10-21T15:01:14"/>
        <d v="2015-08-05T00:33:53"/>
        <d v="2015-07-17T10:32:59"/>
        <d v="2015-07-20T22:46:32"/>
        <d v="2014-12-05T00:03:01"/>
        <d v="2013-11-26T06:30:59"/>
        <d v="2015-12-09T22:48:04"/>
        <d v="2012-06-04T17:19:55"/>
        <d v="2015-10-01T15:02:54"/>
        <d v="2016-02-10T21:00:00"/>
        <d v="2017-01-31T23:32:00"/>
        <d v="2012-02-29T01:29:58"/>
        <d v="2016-10-12T13:11:15"/>
        <d v="2017-02-08T09:59:05"/>
        <d v="2016-05-31T11:00:00"/>
        <d v="2011-04-18T17:24:19"/>
        <d v="2013-05-14T16:47:40"/>
        <d v="2016-03-08T04:59:00"/>
        <d v="2012-06-30T03:59:00"/>
        <d v="2012-11-14T02:26:57"/>
        <d v="2015-08-17T16:00:00"/>
        <d v="2012-04-16T21:00:00"/>
        <d v="2012-01-28T18:54:07"/>
        <d v="2012-10-24T16:26:16"/>
        <d v="2012-06-28T17:26:56"/>
        <d v="2016-05-08T08:59:26"/>
        <d v="2014-07-13T04:59:00"/>
        <d v="2009-11-23T05:59:00"/>
        <d v="2016-12-10T11:00:00"/>
        <d v="2016-07-17T10:47:48"/>
        <d v="2014-08-29T18:45:11"/>
        <d v="2015-12-29T23:00:00"/>
        <d v="2014-08-09T21:57:05"/>
        <d v="2016-12-19T00:45:50"/>
        <d v="2015-07-21T06:59:00"/>
        <d v="2015-08-16T16:13:11"/>
        <d v="2016-06-17T14:00:00"/>
        <d v="2016-01-09T00:36:01"/>
        <d v="2012-04-22T16:59:36"/>
        <d v="2016-08-14T22:45:43"/>
        <d v="2015-05-20T19:48:46"/>
        <d v="2016-07-03T19:59:00"/>
        <d v="2014-09-15T06:08:00"/>
        <d v="2015-05-18T05:59:44"/>
        <d v="2015-08-05T16:50:32"/>
        <d v="2012-12-24T23:47:37"/>
        <d v="2014-07-27T14:17:25"/>
        <d v="2014-06-16T17:06:34"/>
        <d v="2015-02-28T15:14:22"/>
        <d v="2015-04-26T06:28:00"/>
        <d v="2015-11-25T23:00:00"/>
        <d v="2014-06-28T14:05:24"/>
        <d v="2015-03-04T02:00:20"/>
        <d v="2011-07-06T19:33:10"/>
        <d v="2014-02-23T13:39:51"/>
        <d v="2017-04-07T18:45:38"/>
        <d v="2015-06-13T01:43:00"/>
        <d v="2015-04-02T15:54:31"/>
        <d v="2016-01-14T18:16:56"/>
        <d v="2013-08-27T16:31:29"/>
        <d v="2014-04-14T23:00:00"/>
        <d v="2016-08-25T03:59:00"/>
        <d v="2014-05-17T04:32:45"/>
        <d v="2016-12-30T22:35:11"/>
        <d v="2012-06-16T09:59:00"/>
        <d v="2015-01-29T20:21:04"/>
        <d v="2016-04-27T13:16:00"/>
        <d v="2015-11-05T14:16:15"/>
        <d v="2012-04-13T14:17:15"/>
        <d v="2012-05-15T17:16:27"/>
        <d v="2013-05-04T14:00:34"/>
        <d v="2014-10-22T04:59:00"/>
        <d v="2014-06-06T23:00:00"/>
        <d v="2016-08-13T11:32:37"/>
        <d v="2014-11-29T16:00:00"/>
        <d v="2013-10-01T03:59:00"/>
        <d v="2015-06-22T17:48:15"/>
        <d v="2015-06-11T16:13:06"/>
        <d v="2016-09-26T10:37:09"/>
        <d v="2016-09-08T18:08:42"/>
        <d v="2014-12-01T00:00:00"/>
        <d v="2015-03-28T22:07:06"/>
        <d v="2015-06-16T17:47:29"/>
        <d v="2015-05-07T10:09:54"/>
        <d v="2015-10-28T19:54:00"/>
        <d v="2016-04-15T20:48:27"/>
        <d v="2016-02-11T17:05:53"/>
        <d v="2015-06-16T12:59:14"/>
        <d v="2014-07-31T16:45:59"/>
        <d v="2013-05-01T21:42:37"/>
        <d v="2015-07-18T20:14:16"/>
        <d v="2012-08-25T18:11:42"/>
        <d v="2016-10-29T03:00:00"/>
        <d v="2016-05-28T18:32:09"/>
        <d v="2015-05-11T19:57:02"/>
        <d v="2016-07-22T20:42:24"/>
        <d v="2011-06-07T15:18:01"/>
        <d v="2012-06-23T18:32:55"/>
        <d v="2010-08-03T01:59:00"/>
        <d v="2016-05-14T13:35:36"/>
        <d v="2016-07-04T03:40:24"/>
        <d v="2014-06-16T22:00:00"/>
        <d v="2014-08-31T15:58:45"/>
        <d v="2015-03-25T18:01:10"/>
        <d v="2016-04-25T22:16:56"/>
        <d v="2016-02-18T20:14:20"/>
        <d v="2014-10-10T11:00:00"/>
        <d v="2017-02-20T08:50:02"/>
        <d v="2015-07-13T01:00:00"/>
        <d v="2015-04-21T17:22:07"/>
        <d v="2015-06-27T18:27:06"/>
        <d v="2014-08-01T02:50:38"/>
        <d v="2015-10-16T04:59:00"/>
        <d v="2015-02-20T08:34:13"/>
        <d v="2015-07-01T06:00:00"/>
        <d v="2016-11-30T17:00:00"/>
        <d v="2015-06-30T21:06:08"/>
        <d v="2014-08-30T05:30:00"/>
        <d v="2015-04-18T00:37:00"/>
        <d v="2015-02-28T04:59:00"/>
        <d v="2015-06-14T19:19:00"/>
        <d v="2017-04-08T12:54:05"/>
        <d v="2012-05-29T19:55:05"/>
        <d v="2016-10-27T06:40:34"/>
        <d v="2014-08-02T14:00:00"/>
        <d v="2016-02-20T21:05:00"/>
        <d v="2016-12-13T07:59:00"/>
        <d v="2014-09-19T18:18:21"/>
        <d v="2012-10-19T23:00:57"/>
        <d v="2015-02-28T15:10:00"/>
        <d v="2012-01-25T23:49:52"/>
        <d v="2017-03-31T22:59:00"/>
        <d v="2014-10-08T12:16:18"/>
        <d v="2014-10-31T12:30:20"/>
        <d v="2016-05-05T04:02:40"/>
        <d v="2011-09-04T21:30:45"/>
        <d v="2017-04-06T09:20:42"/>
        <d v="2016-06-27T19:00:00"/>
        <d v="2015-08-22T18:00:22"/>
        <d v="2012-02-04T17:44:04"/>
        <d v="2016-05-20T11:31:00"/>
        <d v="2015-11-11T19:16:07"/>
        <d v="2016-04-17T02:29:04"/>
        <d v="2015-05-24T20:29:36"/>
        <d v="2016-01-06T22:50:13"/>
        <d v="2016-12-12T06:00:00"/>
        <d v="2016-09-07T01:21:53"/>
        <d v="2016-07-14T11:48:53"/>
        <d v="2015-01-10T03:23:00"/>
        <d v="2014-08-01T07:00:00"/>
        <d v="2012-03-08T04:59:00"/>
        <d v="2012-07-12T17:45:32"/>
        <d v="2016-07-31T20:58:00"/>
        <d v="2016-05-06T19:49:42"/>
        <d v="2016-03-16T08:33:10"/>
        <d v="2015-09-29T21:12:39"/>
        <d v="2012-10-26T03:59:00"/>
        <d v="2015-10-19T11:00:00"/>
        <d v="2015-06-17T12:05:02"/>
        <d v="2013-09-14T13:07:20"/>
        <d v="2012-06-23T05:27:56"/>
        <d v="2014-09-30T16:00:00"/>
        <d v="2015-10-08T19:00:21"/>
        <d v="2015-06-12T14:54:16"/>
        <d v="2016-08-07T18:38:29"/>
        <d v="2015-12-30T16:50:10"/>
        <d v="2015-08-10T22:49:51"/>
        <d v="2016-04-27T13:55:00"/>
        <d v="2015-01-30T17:00:00"/>
        <d v="2011-04-03T01:00:00"/>
        <d v="2014-03-01T17:18:00"/>
        <d v="2016-11-22T20:28:27"/>
        <d v="2012-12-06T01:18:34"/>
        <d v="2014-09-29T08:40:20"/>
        <d v="2014-08-31T13:08:00"/>
        <d v="2014-09-30T15:19:09"/>
        <d v="2014-08-14T15:20:23"/>
        <d v="2017-02-01T15:55:59"/>
        <d v="2015-02-20T23:14:16"/>
        <d v="2016-10-22T22:08:58"/>
        <d v="2016-06-12T05:30:00"/>
        <d v="2014-11-14T21:30:00"/>
        <d v="2015-07-15T17:28:59"/>
        <d v="2015-12-15T00:00:00"/>
        <d v="2014-06-30T17:28:00"/>
        <d v="2015-10-21T17:26:21"/>
        <d v="2013-03-08T03:02:08"/>
        <d v="2015-09-17T03:59:00"/>
        <d v="2014-06-15T16:00:00"/>
        <d v="2015-03-12T19:13:02"/>
        <d v="2015-08-01T01:00:00"/>
        <d v="2016-10-16T21:00:00"/>
        <d v="2016-01-21T11:41:35"/>
        <d v="2013-12-17T12:00:00"/>
        <d v="2014-06-05T22:31:40"/>
        <d v="2013-01-11T20:00:24"/>
        <d v="2014-08-24T23:14:09"/>
        <d v="2014-10-18T12:07:39"/>
        <d v="2012-04-12T17:02:45"/>
        <d v="2016-10-16T15:36:18"/>
        <d v="2011-07-25T06:50:00"/>
        <d v="2014-09-28T01:38:33"/>
        <d v="2015-01-12T20:47:52"/>
        <d v="2015-08-22T04:59:00"/>
        <d v="2015-10-11T15:29:05"/>
        <d v="2015-10-01T13:00:00"/>
        <d v="2011-12-18T18:21:44"/>
        <d v="2013-01-02T20:59:44"/>
        <d v="2015-02-02T04:59:00"/>
        <d v="2016-04-20T18:45:50"/>
        <d v="2012-08-07T17:01:00"/>
        <d v="2016-10-25T19:00:00"/>
        <d v="2017-02-26T13:05:58"/>
        <d v="2015-12-11T23:34:19"/>
        <d v="2017-03-24T12:33:54"/>
        <d v="2015-01-31T14:03:06"/>
        <d v="2014-10-16T03:59:00"/>
        <d v="2014-11-05T21:22:25"/>
        <d v="2014-05-02T22:52:53"/>
        <d v="2015-11-16T16:04:58"/>
        <d v="2016-08-01T19:00:00"/>
        <d v="2016-05-22T19:34:33"/>
        <d v="2016-02-15T16:51:23"/>
        <d v="2016-04-29T03:59:00"/>
        <d v="2014-10-07T18:26:15"/>
        <d v="2016-11-01T02:55:34"/>
        <d v="2012-07-23T04:00:00"/>
        <d v="2016-12-06T04:59:00"/>
        <d v="2016-07-13T19:14:00"/>
        <d v="2016-03-31T15:51:11"/>
        <d v="2014-08-10T15:59:00"/>
        <d v="2009-12-31T23:39:00"/>
        <d v="2011-01-16T01:51:00"/>
        <d v="2016-07-25T19:00:00"/>
        <d v="2016-02-13T04:42:12"/>
        <d v="2015-02-17T22:15:29"/>
        <d v="2015-07-10T18:00:00"/>
        <d v="2016-07-04T04:00:00"/>
        <d v="2015-06-26T21:00:00"/>
        <d v="2016-07-05T01:11:47"/>
        <d v="2016-12-30T23:00:00"/>
        <d v="2011-07-12T07:08:19"/>
        <d v="2016-08-31T20:46:11"/>
        <d v="2015-12-23T16:18:00"/>
        <d v="2014-08-25T21:00:00"/>
        <d v="2011-05-15T18:11:26"/>
        <d v="2015-07-12T22:06:12"/>
        <d v="2015-05-18T20:58:47"/>
        <d v="2017-01-31T18:00:00"/>
        <d v="2016-05-06T20:17:35"/>
        <d v="2015-06-21T13:41:22"/>
        <d v="2016-03-31T17:17:36"/>
        <d v="2016-02-02T11:29:44"/>
        <d v="2015-08-10T23:00:00"/>
        <d v="2011-03-04T12:57:07"/>
        <d v="2014-11-20T16:04:00"/>
        <d v="2015-02-19T20:45:48"/>
        <d v="2016-07-02T17:44:28"/>
        <d v="2016-05-06T13:04:00"/>
        <d v="2016-03-28T16:18:15"/>
        <d v="2016-12-30T02:03:55"/>
        <d v="2017-02-18T04:59:00"/>
        <d v="2016-03-01T23:59:00"/>
        <d v="2017-02-20T04:37:48"/>
        <d v="2015-06-16T23:30:00"/>
        <d v="2016-03-12T19:52:44"/>
        <d v="2015-05-13T16:53:35"/>
        <d v="2012-10-04T23:07:13"/>
        <d v="2015-05-05T18:48:00"/>
        <d v="2016-03-13T22:00:00"/>
        <d v="2016-05-07T21:11:59"/>
        <d v="2014-12-21T17:43:33"/>
        <d v="2015-01-15T19:29:00"/>
        <d v="2015-09-23T20:27:39"/>
        <d v="2015-08-18T21:01:15"/>
        <d v="2015-08-22T03:59:00"/>
        <d v="2014-10-22T15:36:50"/>
        <d v="2012-02-26T00:07:21"/>
        <d v="2011-12-27T17:35:58"/>
        <d v="2016-02-13T19:02:06"/>
        <d v="2015-04-03T21:48:59"/>
        <d v="2016-09-18T19:51:05"/>
        <d v="2015-03-14T03:11:00"/>
        <d v="2014-08-08T22:27:26"/>
        <d v="2014-07-05T14:22:27"/>
        <d v="2015-04-05T17:51:17"/>
        <d v="2016-10-09T10:56:59"/>
        <d v="2015-04-03T15:38:00"/>
        <d v="2015-01-08T20:58:03"/>
        <d v="2015-08-22T12:07:53"/>
        <d v="2015-09-16T05:37:27"/>
        <d v="2015-02-22T01:21:47"/>
        <d v="2014-08-16T23:42:00"/>
        <d v="2013-12-21T04:44:00"/>
        <d v="2016-12-29T22:01:40"/>
        <d v="2014-09-11T06:14:57"/>
        <d v="2015-02-28T12:00:00"/>
        <d v="2015-04-01T12:22:05"/>
        <d v="2016-08-31T05:36:00"/>
        <d v="2015-11-30T22:30:00"/>
        <d v="2015-07-05T15:38:37"/>
        <d v="2015-05-25T21:38:16"/>
        <d v="2015-05-04T01:40:38"/>
        <d v="2015-01-02T16:13:36"/>
        <d v="2015-04-30T16:00:51"/>
        <d v="2013-12-09T05:59:00"/>
        <d v="2015-11-28T21:22:21"/>
        <d v="2015-11-02T08:00:00"/>
        <d v="2011-07-12T03:14:42"/>
        <d v="2013-01-16T20:19:25"/>
        <d v="2015-06-22T17:31:06"/>
        <d v="2016-09-18T20:26:25"/>
        <d v="2015-05-07T17:11:59"/>
        <d v="2010-02-15T05:00:00"/>
        <d v="2016-07-05T20:54:43"/>
        <d v="2015-12-15T20:25:16"/>
        <d v="2015-11-09T01:21:33"/>
        <d v="2014-08-02T15:49:43"/>
        <d v="2017-03-06T06:58:27"/>
        <d v="2015-01-01T07:59:00"/>
        <d v="2016-05-31T16:33:14"/>
        <d v="2014-12-02T06:19:05"/>
        <d v="2016-07-13T06:49:59"/>
        <d v="2017-01-10T16:31:21"/>
        <d v="2014-12-19T19:31:28"/>
        <d v="2014-07-01T19:00:00"/>
        <d v="2016-03-11T22:20:43"/>
        <d v="2015-04-13T19:00:00"/>
        <d v="2015-06-21T00:50:59"/>
        <d v="2012-07-28T02:00:00"/>
        <d v="2012-05-25T14:14:00"/>
        <d v="2010-10-15T04:00:00"/>
        <d v="2017-02-28T08:51:00"/>
        <d v="2016-02-03T18:49:00"/>
        <d v="2016-11-26T06:00:00"/>
        <d v="2015-06-27T21:44:14"/>
        <d v="2014-02-14T22:43:20"/>
        <d v="2011-01-02T03:00:00"/>
        <d v="2015-04-29T14:07:06"/>
        <d v="2016-08-13T23:29:16"/>
        <d v="2014-07-09T17:24:25"/>
        <d v="2016-02-18T21:30:00"/>
        <d v="2015-03-01T21:47:19"/>
        <d v="2012-08-26T21:37:03"/>
        <d v="2015-02-08T19:38:49"/>
        <d v="2016-10-17T15:15:19"/>
        <d v="2014-12-27T01:40:44"/>
        <d v="2016-04-05T16:00:00"/>
        <d v="2017-04-14T04:59:00"/>
        <d v="2012-03-01T04:59:00"/>
        <d v="2014-07-14T19:32:39"/>
        <d v="2016-07-15T21:38:00"/>
        <d v="2015-12-23T22:59:00"/>
        <d v="2016-06-26T00:04:51"/>
        <d v="2014-07-15T05:11:00"/>
        <d v="2015-03-23T03:55:12"/>
        <d v="2016-01-31T04:17:00"/>
        <d v="2015-08-20T20:06:00"/>
        <d v="2014-01-05T13:31:00"/>
        <d v="2017-03-24T05:00:23"/>
        <d v="2014-12-02T15:04:04"/>
        <d v="2016-12-21T14:59:03"/>
        <d v="2014-08-12T01:53:58"/>
        <d v="2015-08-29T03:59:00"/>
        <d v="2015-01-15T21:54:55"/>
        <d v="2014-02-23T18:43:38"/>
        <d v="2016-05-14T15:18:28"/>
        <d v="2014-02-17T00:00:00"/>
        <d v="2015-03-08T12:57:05"/>
        <d v="2015-04-24T21:52:21"/>
        <d v="2015-01-18T01:12:00"/>
        <d v="2016-09-03T16:34:37"/>
        <d v="2010-06-25T21:32:00"/>
        <d v="2016-07-01T18:35:38"/>
        <d v="2014-11-03T00:00:00"/>
        <d v="2015-08-11T13:00:52"/>
        <d v="2015-09-28T06:35:34"/>
        <d v="2016-07-15T20:42:26"/>
        <d v="2012-04-10T22:36:27"/>
        <d v="2014-10-29T22:57:51"/>
        <d v="2016-12-07T17:36:09"/>
        <d v="2014-11-22T00:02:03"/>
        <d v="2013-02-13T22:37:49"/>
        <d v="2015-12-10T22:12:46"/>
        <d v="2015-08-30T05:28:00"/>
        <d v="2015-03-19T19:02:50"/>
        <d v="2013-11-29T14:28:15"/>
        <d v="2015-09-06T02:36:46"/>
        <d v="2014-12-04T01:31:39"/>
        <d v="2016-06-02T13:07:28"/>
        <d v="2016-04-21T22:36:48"/>
        <d v="2015-07-23T18:02:25"/>
        <d v="2015-10-31T15:57:33"/>
        <d v="2014-10-27T03:00:00"/>
        <d v="2014-09-06T00:10:11"/>
        <d v="2017-01-07T07:12:49"/>
        <d v="2014-10-27T21:25:08"/>
        <d v="2012-02-14T19:49:00"/>
        <d v="2015-03-11T23:45:52"/>
        <d v="2014-09-05T20:30:02"/>
        <d v="2011-09-06T20:39:10"/>
        <d v="2015-08-21T11:47:36"/>
        <d v="2016-11-17T19:28:06"/>
        <d v="2014-10-17T19:10:10"/>
        <d v="2012-10-17T20:17:39"/>
        <d v="2011-09-27T04:59:00"/>
        <d v="2014-08-25T17:12:18"/>
        <d v="2016-01-08T19:47:00"/>
        <d v="2016-06-05T10:43:47"/>
        <d v="2015-07-16T07:56:00"/>
        <d v="2016-01-29T23:34:00"/>
        <d v="2015-12-01T05:59:00"/>
        <d v="2015-04-14T19:00:33"/>
        <d v="2015-02-16T19:58:29"/>
        <d v="2014-01-31T19:01:00"/>
        <d v="2013-04-15T22:16:33"/>
        <d v="2015-01-24T03:00:00"/>
        <d v="2016-10-31T21:36:04"/>
        <d v="2016-10-26T03:59:00"/>
        <d v="2014-09-28T18:55:56"/>
        <d v="2017-02-11T12:09:38"/>
        <d v="2016-11-29T17:01:45"/>
        <d v="2014-09-17T05:06:39"/>
        <d v="2015-12-04T19:29:08"/>
        <d v="2016-09-09T18:00:48"/>
        <d v="2014-06-23T16:00:00"/>
        <d v="2016-04-14T04:39:40"/>
        <d v="2017-01-11T17:49:08"/>
        <d v="2015-09-27T18:38:24"/>
        <d v="2014-06-18T20:13:00"/>
        <d v="2016-03-25T16:59:16"/>
        <d v="2015-03-27T23:16:12"/>
        <d v="2017-04-09T20:00:00"/>
        <d v="2011-05-28T02:22:42"/>
        <d v="2016-02-18T22:00:00"/>
        <d v="2014-10-05T09:12:02"/>
        <d v="2016-02-12T04:33:11"/>
        <d v="2014-09-15T19:55:03"/>
        <d v="2015-12-02T20:59:25"/>
        <d v="2016-04-06T04:04:51"/>
        <d v="2016-02-21T01:02:56"/>
        <d v="2016-04-15T20:12:08"/>
        <d v="2015-05-01T08:59:32"/>
        <d v="2016-02-26T00:00:00"/>
        <d v="2017-01-17T20:16:26"/>
        <d v="2016-02-20T22:22:18"/>
        <d v="2015-12-19T16:07:09"/>
        <d v="2014-07-15T22:00:00"/>
        <d v="2016-08-01T13:41:00"/>
        <d v="2014-08-23T20:59:10"/>
        <d v="2016-06-19T19:12:56"/>
        <d v="2016-06-08T17:33:39"/>
        <d v="2017-02-17T21:00:00"/>
        <d v="2016-07-07T23:42:17"/>
        <d v="2015-07-01T00:40:46"/>
        <d v="2014-08-12T18:57:31"/>
        <d v="2014-08-21T00:45:30"/>
        <d v="2014-08-01T17:12:00"/>
        <d v="2015-03-23T04:59:00"/>
        <d v="2015-04-08T18:58:47"/>
        <d v="2014-04-07T17:13:42"/>
        <d v="2015-06-13T16:37:23"/>
        <d v="2017-04-16T20:00:00"/>
        <d v="2012-12-07T22:23:42"/>
        <d v="2016-01-08T22:54:35"/>
        <d v="2016-05-01T14:18:38"/>
        <d v="2016-06-18T19:32:19"/>
        <d v="2015-04-11T19:22:39"/>
        <d v="2013-08-10T13:15:20"/>
        <d v="2016-05-19T08:12:01"/>
        <d v="2016-12-28T19:25:15"/>
        <d v="2016-08-27T17:00:09"/>
        <d v="2015-05-31T09:29:00"/>
        <d v="2014-09-16T03:00:00"/>
        <d v="2014-12-03T05:34:20"/>
        <d v="2015-10-02T10:35:38"/>
        <d v="2015-07-26T05:42:16"/>
        <d v="2015-11-08T12:00:00"/>
        <d v="2015-09-25T23:43:42"/>
        <d v="2016-04-05T08:34:06"/>
        <d v="2015-05-30T20:11:12"/>
        <d v="2014-12-23T21:08:45"/>
        <d v="2016-01-16T11:00:00"/>
        <d v="2016-06-18T05:19:50"/>
        <d v="2015-02-22T12:14:45"/>
        <d v="2013-07-12T21:51:00"/>
        <d v="2015-05-31T23:00:00"/>
        <d v="2015-11-25T22:04:55"/>
        <d v="2015-05-31T17:35:00"/>
        <d v="2015-05-19T21:00:49"/>
        <d v="2014-11-13T12:35:08"/>
        <d v="2016-03-10T00:35:00"/>
        <d v="2014-02-02T18:02:06"/>
        <d v="2014-12-12T07:11:00"/>
        <d v="2016-10-10T10:36:23"/>
        <d v="2016-12-21T11:50:30"/>
        <d v="2016-11-17T14:15:33"/>
        <d v="2015-03-31T13:14:00"/>
        <d v="2012-03-18T12:17:05"/>
        <d v="2015-12-20T11:59:00"/>
        <d v="2015-06-01T17:01:00"/>
        <d v="2014-11-09T19:47:51"/>
        <d v="2010-07-21T19:00:00"/>
        <d v="2017-03-27T16:16:59"/>
        <d v="2015-04-10T05:00:00"/>
        <d v="2016-05-27T17:46:51"/>
        <d v="2017-04-01T03:59:00"/>
        <d v="2016-02-08T13:01:00"/>
        <d v="2016-09-05T02:59:00"/>
        <d v="2017-04-11T20:44:05"/>
        <d v="2015-04-19T15:08:52"/>
        <d v="2015-01-16T10:26:00"/>
        <d v="2012-01-05T11:33:00"/>
        <d v="2010-05-08T22:16:00"/>
        <d v="2017-02-23T01:00:00"/>
        <d v="2015-01-31T15:25:53"/>
        <d v="2015-06-30T03:06:42"/>
        <d v="2016-09-25T01:16:29"/>
        <d v="2016-07-12T18:51:00"/>
        <d v="2016-08-29T03:55:00"/>
        <d v="2015-02-06T01:37:14"/>
        <d v="2014-08-20T09:21:17"/>
        <d v="2013-12-15T03:14:59"/>
        <d v="2014-09-01T20:10:17"/>
        <d v="2017-02-02T14:46:01"/>
        <d v="2010-09-02T02:00:00"/>
        <d v="2016-05-15T16:21:00"/>
        <d v="2016-09-15T20:53:33"/>
        <d v="2015-02-22T11:30:00"/>
        <d v="2015-01-16T12:09:11"/>
        <d v="2012-03-26T08:01:39"/>
        <d v="2016-10-08T09:20:39"/>
        <d v="2016-03-30T20:10:58"/>
        <d v="2016-03-05T19:44:56"/>
        <d v="2015-02-15T14:05:47"/>
        <d v="2015-04-29T23:00:00"/>
        <d v="2015-02-08T21:58:29"/>
        <d v="2015-04-03T21:44:10"/>
        <d v="2016-01-06T20:38:37"/>
        <d v="2015-09-09T22:31:19"/>
        <d v="2015-04-01T20:32:43"/>
        <d v="2016-03-04T01:55:55"/>
        <d v="2016-02-15T07:59:00"/>
        <d v="2016-04-17T23:30:00"/>
        <d v="2016-06-05T12:42:12"/>
        <d v="2011-01-24T05:45:26"/>
        <d v="2014-12-01T22:59:21"/>
        <d v="2010-10-25T03:03:49"/>
        <d v="2015-02-28T08:00:00"/>
        <d v="2016-11-02T00:31:01"/>
        <d v="2016-02-23T00:57:56"/>
        <d v="2015-04-03T13:59:01"/>
        <d v="2016-07-12T19:22:21"/>
        <d v="2014-10-04T06:59:00"/>
        <d v="2014-08-14T18:20:08"/>
        <d v="2014-09-27T13:27:24"/>
        <d v="2015-12-17T04:38:46"/>
        <d v="2014-12-05T17:27:15"/>
        <d v="2015-09-07T18:09:57"/>
        <d v="2015-04-24T01:39:31"/>
        <d v="2015-03-07T19:55:01"/>
        <d v="2015-03-24T00:08:46"/>
        <d v="2012-09-15T01:35:37"/>
        <d v="2016-05-10T21:00:00"/>
        <d v="2012-06-09T20:20:08"/>
        <d v="2011-08-06T14:38:56"/>
        <d v="2016-07-19T14:14:41"/>
        <d v="2015-05-21T03:26:50"/>
        <d v="2015-10-16T16:35:52"/>
        <d v="2014-12-25T20:27:03"/>
        <d v="2015-06-11T23:00:00"/>
        <d v="2013-11-11T14:19:08"/>
        <d v="2011-12-16T01:26:35"/>
        <d v="2014-06-17T04:36:18"/>
        <d v="2015-07-07T19:26:20"/>
        <d v="2015-11-03T04:15:59"/>
        <d v="2015-03-01T03:00:00"/>
        <d v="2012-04-04T16:46:15"/>
        <d v="2017-04-04T03:38:41"/>
        <d v="2013-11-27T22:08:31"/>
        <d v="2012-09-23T02:25:00"/>
        <d v="2015-01-16T10:30:47"/>
        <d v="2015-09-12T13:37:40"/>
        <d v="2013-06-05T22:13:50"/>
        <d v="2014-10-26T20:08:00"/>
        <d v="2017-03-02T16:49:11"/>
        <d v="2014-10-28T22:00:00"/>
        <d v="2016-01-03T01:55:37"/>
        <d v="2015-08-25T17:34:42"/>
        <d v="2014-12-05T16:04:40"/>
        <d v="2016-08-16T18:07:49"/>
        <d v="2014-05-16T22:11:30"/>
        <d v="2015-06-20T19:06:13"/>
        <d v="2013-04-06T06:16:22"/>
        <d v="2011-12-16T00:19:14"/>
        <d v="2016-12-09T14:51:39"/>
        <d v="2015-11-12T06:59:00"/>
        <d v="2015-11-05T23:32:52"/>
        <d v="2015-08-08T21:34:00"/>
        <d v="2015-09-17T02:31:52"/>
        <d v="2017-01-03T16:02:45"/>
        <d v="2014-05-19T11:26:29"/>
        <d v="2016-02-18T19:09:29"/>
        <d v="2014-12-14T20:00:34"/>
        <d v="2014-08-23T22:08:38"/>
        <d v="2015-06-18T13:13:11"/>
        <d v="2014-12-26T20:35:39"/>
        <d v="2015-07-03T21:26:26"/>
        <d v="2012-06-16T03:10:00"/>
        <d v="2014-06-27T02:52:54"/>
        <d v="2016-05-15T20:21:13"/>
        <d v="2014-07-21T12:52:06"/>
        <d v="2014-09-11T08:37:22"/>
        <d v="2014-06-27T16:21:24"/>
        <d v="2015-06-11T02:13:11"/>
        <d v="2016-11-13T10:17:40"/>
        <d v="2016-03-01T17:05:14"/>
        <d v="2015-02-28T00:01:34"/>
        <d v="2013-10-22T21:44:38"/>
        <d v="2015-08-23T08:35:08"/>
        <d v="2014-03-16T22:00:00"/>
        <d v="2015-01-24T12:00:00"/>
        <d v="2016-10-07T21:51:48"/>
        <d v="2015-03-27T02:39:00"/>
        <d v="2013-12-21T20:32:11"/>
        <d v="2015-03-14T00:50:01"/>
        <d v="2015-06-10T09:58:22"/>
        <d v="2014-09-25T21:16:44"/>
        <d v="2016-05-05T21:36:36"/>
        <d v="2013-11-09T01:18:59"/>
        <d v="2015-01-08T13:41:00"/>
        <d v="2015-01-25T03:56:39"/>
        <d v="2015-04-19T16:19:46"/>
        <d v="2017-01-21T21:45:31"/>
        <d v="2017-03-01T04:00:00"/>
        <d v="2016-12-21T04:36:30"/>
        <d v="2014-10-26T21:52:38"/>
        <d v="2014-08-12T18:36:01"/>
        <d v="2013-11-21T17:46:19"/>
        <d v="2013-12-01T21:01:42"/>
        <d v="2016-02-28T23:59:00"/>
        <d v="2016-02-01T23:55:41"/>
        <d v="2015-03-31T22:59:00"/>
        <d v="2014-11-14T18:16:31"/>
        <d v="2017-03-03T13:05:19"/>
        <d v="2014-08-04T16:00:00"/>
        <d v="2015-04-23T21:05:38"/>
        <d v="2014-05-12T04:03:29"/>
        <d v="2014-12-11T16:31:10"/>
        <d v="2017-03-20T18:07:27"/>
        <d v="2016-03-13T12:00:00"/>
        <d v="2016-06-29T20:20:14"/>
        <d v="2015-01-04T23:26:00"/>
        <d v="2015-06-15T19:10:18"/>
        <d v="2012-02-21T22:46:14"/>
        <d v="2016-11-09T23:22:12"/>
        <d v="2017-01-18T00:23:18"/>
        <d v="2016-03-31T16:56:25"/>
        <d v="2010-11-30T05:00:00"/>
        <d v="2015-04-06T15:15:45"/>
        <d v="2015-01-17T12:38:23"/>
        <d v="2012-10-30T07:42:18"/>
        <d v="2015-02-16T10:11:17"/>
        <d v="2015-04-04T18:10:37"/>
        <d v="2015-03-29T20:00:00"/>
        <d v="2015-01-11T01:00:00"/>
        <d v="2015-02-27T19:49:06"/>
        <d v="2016-08-07T19:32:25"/>
        <d v="2014-11-15T20:00:00"/>
        <d v="2014-04-05T02:59:39"/>
        <d v="2015-04-30T02:25:39"/>
        <d v="2017-04-30T17:00:00"/>
        <d v="2015-01-29T17:46:05"/>
        <d v="2015-05-21T15:45:25"/>
        <d v="2015-07-27T03:59:00"/>
        <d v="2016-03-09T17:09:20"/>
        <d v="2015-03-28T01:46:48"/>
        <d v="2014-08-15T20:20:34"/>
        <d v="2015-06-09T02:00:00"/>
        <d v="2016-02-14T16:20:32"/>
        <d v="2014-11-28T17:20:01"/>
        <d v="2017-03-02T22:57:58"/>
        <d v="2014-09-04T16:07:54"/>
        <d v="2013-11-02T22:09:05"/>
        <d v="2016-07-16T08:47:46"/>
        <d v="2013-04-27T21:16:31"/>
        <d v="2016-11-07T18:12:55"/>
        <d v="2015-02-28T22:00:00"/>
        <d v="2016-09-16T23:10:04"/>
        <d v="2016-10-02T03:25:44"/>
        <d v="2016-05-12T10:47:14"/>
        <d v="2016-11-24T23:00:00"/>
        <d v="2014-10-02T17:56:32"/>
        <d v="2015-07-17T19:35:39"/>
        <d v="2015-04-14T16:19:25"/>
        <d v="2016-01-01T08:38:51"/>
        <d v="2015-05-30T21:26:11"/>
        <d v="2012-12-19T15:24:05"/>
        <d v="2016-05-09T20:50:00"/>
        <d v="2015-06-07T21:56:38"/>
        <d v="2015-05-15T15:04:49"/>
        <d v="2015-05-09T19:09:22"/>
        <d v="2011-08-11T16:01:58"/>
        <d v="2014-09-06T05:09:04"/>
        <d v="2016-02-14T02:39:31"/>
        <d v="2011-06-08T17:31:01"/>
        <d v="2016-11-02T03:59:00"/>
        <d v="2014-09-20T15:40:33"/>
        <d v="2016-02-20T10:29:30"/>
        <d v="2014-11-12T21:47:00"/>
        <d v="2015-02-15T15:38:00"/>
        <d v="2015-08-17T16:15:59"/>
        <d v="2015-08-26T18:32:00"/>
        <d v="2015-03-24T03:34:59"/>
        <d v="2014-11-23T22:29:09"/>
        <d v="2015-05-31T15:28:02"/>
        <d v="2016-12-05T14:10:54"/>
        <d v="2017-04-07T16:15:03"/>
        <d v="2016-10-23T15:29:19"/>
        <d v="2014-06-21T01:05:03"/>
        <d v="2014-11-08T00:00:00"/>
        <d v="2015-02-24T03:15:40"/>
        <d v="2014-11-13T01:29:53"/>
        <d v="2015-10-26T21:20:00"/>
        <d v="2014-12-25T08:00:00"/>
        <d v="2016-07-30T21:13:14"/>
        <d v="2016-03-14T23:00:00"/>
        <d v="2013-05-24T13:54:44"/>
        <d v="2014-08-30T15:30:00"/>
        <d v="2017-02-18T05:59:00"/>
        <d v="2014-08-03T18:05:47"/>
        <d v="2016-01-18T00:00:00"/>
        <d v="2012-02-12T02:49:26"/>
        <d v="2014-09-21T19:48:38"/>
        <d v="2016-07-21T15:02:31"/>
        <d v="2014-08-16T02:04:23"/>
        <d v="2014-05-23T14:05:25"/>
        <d v="2012-05-19T17:05:05"/>
        <d v="2014-03-14T16:49:11"/>
        <d v="2017-04-09T20:29:29"/>
        <d v="2014-08-31T19:39:00"/>
        <d v="2016-06-19T08:11:57"/>
        <d v="2015-12-25T14:21:53"/>
        <d v="2014-05-14T18:11:35"/>
        <d v="2014-12-18T04:32:21"/>
        <d v="2014-11-26T13:14:00"/>
        <d v="2015-07-23T13:25:35"/>
        <d v="2014-02-19T09:08:42"/>
        <d v="2015-06-19T18:28:03"/>
        <d v="2016-10-19T10:38:27"/>
        <d v="2017-03-29T23:32:11"/>
        <d v="2016-05-24T14:25:00"/>
        <d v="2015-09-24T14:10:48"/>
        <d v="2015-07-16T21:38:56"/>
        <d v="2016-02-21T08:24:17"/>
        <d v="2012-09-07T22:37:44"/>
        <d v="2014-10-31T22:45:42"/>
        <d v="2016-07-08T17:32:14"/>
        <d v="2016-06-16T17:02:46"/>
        <d v="2015-05-14T23:56:12"/>
        <d v="2015-05-28T15:59:00"/>
        <d v="2016-05-14T04:59:00"/>
        <d v="2014-12-18T21:33:15"/>
        <d v="2016-10-11T12:35:39"/>
        <d v="2014-12-13T11:19:29"/>
        <d v="2015-08-04T04:30:03"/>
        <d v="2014-09-09T16:49:20"/>
        <d v="2014-11-09T12:00:00"/>
        <d v="2016-03-03T19:00:00"/>
        <d v="2015-02-24T03:00:00"/>
        <d v="2016-12-01T05:06:21"/>
        <d v="2011-09-01T06:00:00"/>
        <d v="2015-11-13T21:55:56"/>
        <d v="2015-02-26T03:19:55"/>
        <d v="2015-04-14T03:21:58"/>
        <d v="2015-05-29T15:34:19"/>
        <d v="2014-11-01T02:12:42"/>
        <d v="2012-10-01T00:17:02"/>
        <d v="2014-09-18T20:59:32"/>
        <d v="2012-01-15T18:11:50"/>
        <d v="2017-02-03T23:51:20"/>
        <d v="2014-09-17T20:56:40"/>
        <d v="2015-02-14T11:27:00"/>
        <d v="2016-05-15T23:00:00"/>
        <d v="2014-11-11T21:13:28"/>
        <d v="2016-03-02T16:08:13"/>
        <d v="2015-02-17T01:40:47"/>
        <d v="2015-07-08T15:17:02"/>
        <d v="2013-11-07T02:00:03"/>
        <d v="2014-07-19T03:43:24"/>
        <d v="2011-03-10T19:48:47"/>
        <d v="2010-12-23T05:35:24"/>
        <d v="2014-11-28T03:28:17"/>
        <d v="2014-07-27T15:27:00"/>
        <d v="2014-07-29T03:14:56"/>
        <d v="2016-03-28T15:50:29"/>
        <d v="2013-09-29T10:11:01"/>
        <d v="2015-07-03T14:46:35"/>
        <d v="2013-09-01T00:32:03"/>
        <d v="2015-07-22T13:02:10"/>
        <d v="2014-12-05T00:59:19"/>
        <d v="2013-10-22T03:59:00"/>
        <d v="2015-03-02T23:00:00"/>
        <d v="2015-06-04T18:39:11"/>
        <d v="2015-11-17T22:24:14"/>
        <d v="2015-08-22T19:34:53"/>
        <d v="2015-05-08T08:14:03"/>
        <d v="2015-07-22T23:08:27"/>
        <d v="2015-11-08T22:10:20"/>
        <d v="2014-11-01T03:59:00"/>
        <d v="2017-02-08T21:40:35"/>
        <d v="2017-03-03T05:00:00"/>
        <d v="2014-09-03T23:36:18"/>
        <d v="2014-09-01T05:00:00"/>
        <d v="2015-02-15T20:30:07"/>
        <d v="2012-08-10T21:44:48"/>
        <d v="2015-10-26T15:48:33"/>
        <d v="2015-10-01T19:02:22"/>
        <d v="2014-06-24T18:57:09"/>
        <d v="2012-07-24T20:20:48"/>
        <d v="2015-05-02T22:02:16"/>
        <d v="2014-07-10T21:29:10"/>
        <d v="2015-09-15T11:11:00"/>
        <d v="2015-05-10T18:45:30"/>
        <d v="2017-03-14T17:22:02"/>
        <d v="2016-03-30T15:41:35"/>
        <d v="2016-09-02T17:03:22"/>
        <d v="2015-11-22T15:03:41"/>
        <d v="2015-10-17T16:01:55"/>
        <d v="2015-12-25T02:21:26"/>
        <d v="2015-05-13T16:18:51"/>
        <d v="2015-04-21T13:25:26"/>
        <d v="2014-02-05T19:58:17"/>
        <d v="2016-08-06T21:35:08"/>
        <d v="2015-05-16T03:00:00"/>
        <d v="2014-01-16T04:00:00"/>
        <d v="2015-08-31T06:45:37"/>
        <d v="2016-08-02T23:00:00"/>
        <d v="2014-09-01T03:59:00"/>
        <d v="2014-08-05T14:52:09"/>
        <d v="2015-08-29T15:53:44"/>
        <d v="2014-06-01T22:37:19"/>
        <d v="2015-12-13T06:47:40"/>
        <d v="2015-08-08T15:33:37"/>
        <d v="2016-01-02T16:27:01"/>
        <d v="2014-01-07T00:39:58"/>
        <d v="2014-03-15T18:58:29"/>
        <d v="2014-07-05T23:07:12"/>
        <d v="2014-10-05T19:13:41"/>
        <d v="2015-08-17T16:05:59"/>
        <d v="2016-03-08T13:51:09"/>
        <d v="2015-04-29T01:16:39"/>
        <d v="2015-12-07T22:57:42"/>
        <d v="2016-08-01T00:36:20"/>
        <d v="2016-06-16T15:37:26"/>
        <d v="2016-09-01T15:59:54"/>
        <d v="2015-06-18T17:08:25"/>
        <d v="2016-07-22T04:37:55"/>
        <d v="2014-11-25T01:00:00"/>
        <d v="2015-04-15T21:54:53"/>
        <d v="2016-12-11T16:20:08"/>
        <d v="2015-06-07T13:55:54"/>
        <d v="2016-09-02T20:24:33"/>
        <d v="2016-01-29T08:00:29"/>
        <d v="2014-10-05T19:13:32"/>
        <d v="2014-08-09T14:44:07"/>
        <d v="2009-11-01T03:59:00"/>
        <d v="2017-05-03T19:12:00"/>
        <d v="2012-02-15T21:46:01"/>
        <d v="2016-08-06T23:44:54"/>
        <d v="2015-02-28T06:00:18"/>
        <d v="2010-03-15T06:59:00"/>
        <d v="2015-02-27T04:02:41"/>
        <d v="2013-10-19T12:13:06"/>
        <d v="2014-03-02T19:01:17"/>
        <d v="2015-11-21T04:00:00"/>
        <d v="2016-01-29T14:46:10"/>
        <d v="2012-04-17T00:31:00"/>
        <d v="2016-04-10T07:54:24"/>
        <d v="2016-11-18T19:03:10"/>
        <d v="2014-07-24T02:59:00"/>
        <d v="2016-10-14T22:00:00"/>
        <d v="2012-05-30T19:00:00"/>
        <d v="2012-11-11T05:00:40"/>
        <d v="2016-01-03T20:17:36"/>
        <d v="2017-03-19T11:18:59"/>
        <d v="2013-01-16T18:33:17"/>
        <d v="2013-10-17T13:38:05"/>
        <d v="2015-11-28T14:54:54"/>
        <d v="2012-05-06T21:41:56"/>
        <d v="2016-04-02T08:06:57"/>
        <d v="2011-07-22T04:42:01"/>
        <d v="2016-02-11T23:22:17"/>
        <d v="2014-09-07T22:13:14"/>
        <d v="2017-01-12T16:42:00"/>
        <d v="2016-07-14T18:12:00"/>
        <d v="2014-09-24T22:00:01"/>
        <d v="2015-09-16T22:00:00"/>
        <d v="2014-10-24T04:00:00"/>
        <d v="2016-02-27T06:45:36"/>
        <d v="2014-10-02T03:59:00"/>
        <d v="2015-01-12T06:00:03"/>
        <d v="2013-10-06T20:21:10"/>
        <d v="2014-08-13T03:19:26"/>
        <d v="2013-11-03T20:09:17"/>
        <d v="2014-11-27T22:24:00"/>
        <d v="2014-10-20T19:23:05"/>
        <d v="2013-06-30T19:58:00"/>
        <d v="2015-07-17T13:18:00"/>
        <d v="2015-06-03T13:08:15"/>
        <d v="2017-03-29T17:44:10"/>
        <d v="2016-10-17T19:10:31"/>
        <d v="2015-09-09T04:00:18"/>
        <d v="2015-01-01T02:59:03"/>
        <d v="2015-05-09T04:00:00"/>
        <d v="2015-03-01T18:07:20"/>
        <d v="2015-07-08T16:45:00"/>
        <d v="2013-01-03T01:31:33"/>
        <d v="2015-08-14T06:16:59"/>
        <d v="2015-05-10T17:22:37"/>
        <d v="2014-09-25T16:24:24"/>
        <d v="2015-07-15T10:43:42"/>
        <d v="2014-10-20T02:07:00"/>
        <d v="2014-12-09T02:12:08"/>
        <d v="2014-10-30T22:22:42"/>
        <d v="2017-01-31T05:00:00"/>
        <d v="2014-09-17T12:49:51"/>
        <d v="2015-10-16T08:41:44"/>
        <d v="2015-05-01T22:00:00"/>
        <d v="2015-08-28T12:12:00"/>
        <d v="2017-01-13T23:05:00"/>
        <d v="2015-01-10T07:59:00"/>
        <d v="2016-01-18T13:00:00"/>
        <d v="2015-08-16T23:00:50"/>
        <d v="2015-05-10T23:01:00"/>
        <d v="2015-08-29T01:56:53"/>
        <d v="2015-08-07T15:00:00"/>
        <d v="2015-03-08T15:16:00"/>
        <d v="2014-07-03T03:00:00"/>
        <d v="2014-09-23T01:51:40"/>
        <d v="2015-08-03T04:27:37"/>
        <d v="2015-07-25T21:59:00"/>
        <d v="2014-11-06T04:22:37"/>
        <d v="2014-07-14T02:30:00"/>
        <d v="2015-10-03T21:00:00"/>
        <d v="2014-12-25T05:00:00"/>
        <d v="2011-06-18T21:14:06"/>
        <d v="2012-01-14T06:01:26"/>
        <d v="2012-12-11T03:37:27"/>
        <d v="2017-01-04T13:06:20"/>
        <d v="2016-09-30T17:58:47"/>
        <d v="2015-10-05T18:56:01"/>
        <d v="2016-03-13T21:25:16"/>
        <d v="2016-01-20T17:24:21"/>
        <d v="2016-04-15T16:28:00"/>
        <d v="2013-07-30T02:32:46"/>
        <d v="2015-04-18T16:52:02"/>
        <d v="2013-08-28T23:54:51"/>
        <d v="2014-08-12T22:50:11"/>
        <d v="2014-06-27T21:33:28"/>
        <d v="2015-02-02T18:43:21"/>
        <d v="2016-06-28T23:15:33"/>
        <d v="2014-09-01T20:09:38"/>
        <d v="2015-02-19T19:47:59"/>
        <d v="2015-04-28T15:19:54"/>
        <d v="2016-04-16T18:43:26"/>
        <d v="2014-09-03T18:49:24"/>
        <d v="2016-09-21T05:45:04"/>
        <d v="2015-08-04T04:27:54"/>
        <d v="2011-07-16T17:32:54"/>
        <d v="2015-02-16T07:13:43"/>
        <d v="2016-03-13T20:45:24"/>
        <d v="2015-08-24T10:33:16"/>
        <d v="2015-09-20T19:05:56"/>
        <d v="2011-11-13T16:22:07"/>
        <d v="2015-01-10T17:21:00"/>
        <d v="2015-10-26T18:58:10"/>
        <d v="2014-11-13T20:18:47"/>
        <d v="2015-03-31T18:04:04"/>
        <d v="2014-09-21T18:32:49"/>
        <d v="2016-05-19T00:56:28"/>
        <d v="2014-06-01T04:00:00"/>
        <d v="2012-09-02T11:30:48"/>
        <d v="2015-08-20T18:19:02"/>
        <d v="2015-05-13T20:04:28"/>
        <d v="2015-01-09T02:00:00"/>
        <d v="2015-10-29T01:07:14"/>
        <d v="2016-04-08T18:35:00"/>
        <d v="2015-03-25T07:01:00"/>
        <d v="2012-03-18T23:53:15"/>
        <d v="2014-05-31T23:30:00"/>
        <d v="2015-12-19T19:49:59"/>
        <d v="2012-04-16T16:00:00"/>
        <d v="2015-07-05T22:59:00"/>
        <d v="2014-08-09T06:25:04"/>
        <d v="2014-08-31T18:24:37"/>
        <d v="2014-07-30T18:03:16"/>
        <d v="2015-11-19T20:45:17"/>
        <d v="2015-03-26T22:17:51"/>
        <d v="2015-07-12T04:58:11"/>
        <d v="2017-02-20T00:26:39"/>
        <d v="2016-04-10T18:41:12"/>
        <d v="2015-06-02T15:34:53"/>
        <d v="2013-09-11T02:34:27"/>
        <d v="2014-09-27T01:02:41"/>
        <d v="2014-06-22T21:00:00"/>
        <d v="2016-03-10T13:42:39"/>
        <d v="2015-11-08T21:40:33"/>
        <d v="2016-06-05T06:21:33"/>
        <d v="2015-01-20T19:16:00"/>
        <d v="2016-03-30T19:23:22"/>
        <d v="2014-05-08T21:23:30"/>
        <d v="2016-09-06T11:22:34"/>
        <d v="2013-07-31T23:32:57"/>
        <d v="2016-02-12T03:08:24"/>
        <d v="2013-01-06T00:37:18"/>
        <d v="2014-08-09T03:00:00"/>
        <d v="2014-11-25T19:46:00"/>
        <d v="2015-04-05T03:40:47"/>
        <d v="2015-08-16T14:06:41"/>
        <d v="2014-09-09T16:12:03"/>
        <d v="2015-03-27T03:34:36"/>
        <d v="2016-07-31T16:00:00"/>
        <d v="2014-10-02T20:59:02"/>
        <d v="2014-07-31T09:46:21"/>
        <d v="2016-01-01T20:20:12"/>
        <d v="2012-05-12T02:31:00"/>
        <d v="2015-06-30T23:55:00"/>
        <d v="2015-05-28T16:38:09"/>
        <d v="2015-11-24T18:06:58"/>
        <d v="2015-01-28T13:04:38"/>
        <d v="2017-03-25T13:14:22"/>
        <d v="2017-04-27T19:15:19"/>
        <d v="2014-10-17T19:00:32"/>
        <d v="2015-02-22T08:29:23"/>
        <d v="2015-07-14T23:00:15"/>
        <d v="2011-04-24T06:59:00"/>
        <d v="2014-08-12T02:47:07"/>
        <d v="2014-09-25T21:43:11"/>
        <d v="2014-08-24T20:48:11"/>
        <d v="2015-10-11T18:43:40"/>
        <d v="2015-12-12T10:00:00"/>
        <d v="2014-12-27T02:02:28"/>
        <d v="2014-08-12T12:52:58"/>
        <d v="2016-04-24T21:59:00"/>
        <d v="2017-03-06T04:08:52"/>
        <d v="2014-09-15T20:09:00"/>
        <d v="2016-08-25T14:34:36"/>
        <d v="2015-11-30T17:00:00"/>
        <d v="2014-08-21T21:50:26"/>
        <d v="2014-07-30T20:53:59"/>
        <d v="2014-03-14T04:40:31"/>
        <d v="2015-09-07T13:53:13"/>
        <d v="2016-01-25T19:00:34"/>
        <d v="2016-10-13T20:22:44"/>
        <d v="2014-12-17T18:30:45"/>
        <d v="2015-01-28T22:14:52"/>
        <d v="2015-03-04T18:57:27"/>
        <d v="2015-08-04T22:15:35"/>
        <d v="2014-08-09T22:43:42"/>
        <d v="2016-04-17T20:43:31"/>
        <d v="2016-11-20T18:48:47"/>
        <d v="2014-04-19T12:34:08"/>
        <d v="2014-11-26T00:55:00"/>
        <d v="2015-03-31T03:22:00"/>
        <d v="2015-01-02T11:49:11"/>
        <d v="2015-06-12T03:45:06"/>
        <d v="2016-03-23T03:29:00"/>
        <d v="2016-07-03T10:25:45"/>
        <d v="2017-03-06T13:00:00"/>
        <d v="2016-10-03T01:11:47"/>
        <d v="2015-04-27T15:42:10"/>
        <d v="2014-08-09T00:48:54"/>
        <d v="2016-01-30T19:46:42"/>
        <d v="2017-04-21T07:24:20"/>
        <d v="2014-07-30T01:19:32"/>
        <d v="2017-02-19T00:45:19"/>
        <d v="2015-02-12T20:14:20"/>
        <d v="2016-11-05T22:11:52"/>
        <d v="2014-12-08T23:21:27"/>
        <d v="2015-06-30T03:59:00"/>
        <d v="2015-09-06T05:10:00"/>
        <d v="2014-02-10T00:21:41"/>
        <d v="2016-04-14T14:34:00"/>
        <d v="2015-05-28T20:05:00"/>
        <d v="2016-05-07T14:29:18"/>
        <d v="2013-10-09T08:18:07"/>
        <d v="2015-01-15T15:56:45"/>
        <d v="2015-06-28T15:09:30"/>
        <d v="2016-05-20T14:08:22"/>
        <d v="2015-05-24T15:00:00"/>
        <d v="2015-10-15T20:22:38"/>
        <d v="2016-02-13T21:35:13"/>
        <d v="2014-09-08T15:50:05"/>
        <d v="2016-02-17T23:59:00"/>
        <d v="2014-09-11T12:39:21"/>
        <d v="2015-03-24T03:59:00"/>
        <d v="2014-11-16T22:26:18"/>
        <d v="2015-07-17T16:03:24"/>
        <d v="2016-10-09T10:28:26"/>
        <d v="2014-06-12T19:08:05"/>
        <d v="2014-11-22T13:13:54"/>
        <d v="2016-07-14T07:51:34"/>
        <d v="2016-08-06T15:45:32"/>
        <d v="2014-09-26T16:18:55"/>
        <d v="2015-03-23T18:00:00"/>
        <d v="2017-04-18T19:13:39"/>
        <d v="2015-03-16T16:11:56"/>
        <d v="2015-12-13T18:44:57"/>
        <d v="2015-08-31T16:04:57"/>
        <d v="2011-10-16T23:09:01"/>
        <d v="2014-09-12T10:00:00"/>
        <d v="2015-08-28T22:30:00"/>
        <d v="2015-05-22T21:00:00"/>
        <d v="2015-09-19T03:59:00"/>
        <d v="2014-08-10T16:45:02"/>
        <d v="2015-07-10T19:09:36"/>
        <d v="2015-05-15T19:49:39"/>
        <d v="2015-10-29T21:40:48"/>
        <d v="2014-08-17T19:58:18"/>
        <d v="2014-12-31T16:54:50"/>
        <d v="2016-02-26T21:52:52"/>
        <d v="2014-11-14T02:37:23"/>
        <d v="2014-09-02T01:10:22"/>
        <d v="2016-07-08T23:25:54"/>
        <d v="2016-05-05T03:04:53"/>
        <d v="2015-02-06T01:25:00"/>
        <d v="2015-11-27T21:40:04"/>
        <d v="2016-11-02T21:31:32"/>
        <d v="2014-12-31T17:05:38"/>
        <d v="2015-03-05T20:27:00"/>
        <d v="2016-03-14T14:35:29"/>
        <d v="2016-02-25T10:57:14"/>
        <d v="2015-02-07T21:42:19"/>
        <d v="2016-07-04T15:46:00"/>
        <d v="2014-08-16T21:44:12"/>
        <d v="2014-07-02T16:29:55"/>
        <d v="2016-03-23T11:52:07"/>
        <d v="2013-03-23T12:19:23"/>
        <d v="2015-03-24T19:34:04"/>
        <d v="2015-03-14T15:00:00"/>
        <d v="2015-05-29T04:27:33"/>
        <d v="2017-03-27T04:36:00"/>
        <d v="2015-03-27T00:05:32"/>
        <d v="2015-01-01T08:20:26"/>
        <d v="2014-06-29T06:13:01"/>
        <d v="2016-03-24T22:39:13"/>
        <d v="2012-09-07T07:51:00"/>
        <d v="2014-10-07T04:30:00"/>
        <d v="2013-08-15T10:43:28"/>
        <d v="2015-12-25T07:55:36"/>
        <d v="2015-01-11T10:15:24"/>
        <d v="2016-06-19T22:32:01"/>
        <d v="2014-04-06T19:01:04"/>
        <d v="2016-08-05T00:10:33"/>
        <d v="2015-05-15T19:14:28"/>
        <d v="2014-07-19T09:21:30"/>
        <d v="2014-08-26T16:28:00"/>
        <d v="2016-06-01T23:38:29"/>
        <d v="2014-08-14T23:27:00"/>
        <d v="2015-12-19T10:46:30"/>
        <d v="2015-03-16T17:28:00"/>
        <d v="2011-09-11T13:18:00"/>
        <d v="2015-11-29T01:49:04"/>
        <d v="2016-04-23T10:16:40"/>
        <d v="2016-11-06T09:49:07"/>
        <d v="2015-03-01T08:08:41"/>
        <d v="2015-06-06T10:47:00"/>
        <d v="2014-08-21T18:35:11"/>
        <d v="2014-09-27T21:17:20"/>
        <d v="2013-09-13T17:56:20"/>
        <d v="2015-05-13T20:45:12"/>
        <d v="2015-02-28T20:17:35"/>
        <d v="2016-05-20T08:59:00"/>
        <d v="2016-10-02T18:04:46"/>
        <d v="2015-04-15T05:04:00"/>
        <d v="2015-02-26T08:41:33"/>
        <d v="2016-03-06T23:55:31"/>
        <d v="2016-01-08T06:34:00"/>
        <d v="2015-11-14T23:00:00"/>
        <d v="2016-06-28T16:01:26"/>
        <d v="2016-05-05T17:00:00"/>
        <d v="2016-06-28T02:23:33"/>
        <d v="2015-05-21T08:02:55"/>
        <d v="2016-02-16T18:33:07"/>
        <d v="2015-04-12T02:12:42"/>
        <d v="2014-11-19T00:00:59"/>
        <d v="2015-03-08T05:14:57"/>
        <d v="2016-10-30T01:46:00"/>
        <d v="2014-09-06T22:08:59"/>
        <d v="2016-02-07T16:58:00"/>
        <d v="2016-05-14T21:03:57"/>
        <d v="2016-08-15T12:44:52"/>
        <d v="2015-02-18T03:26:31"/>
        <d v="2014-06-05T19:49:50"/>
        <d v="2014-04-30T16:51:20"/>
        <d v="2014-01-28T15:10:27"/>
        <d v="2015-04-02T16:36:22"/>
        <d v="2014-11-25T16:36:30"/>
        <d v="2014-10-13T13:59:55"/>
        <d v="2016-05-03T16:41:56"/>
        <d v="2016-05-03T18:49:02"/>
        <d v="2014-07-25T22:15:02"/>
        <d v="2016-02-20T04:06:37"/>
        <d v="2016-10-29T23:43:54"/>
        <d v="2015-03-28T10:19:12"/>
        <d v="2014-08-07T23:13:48"/>
        <d v="2016-02-28T23:05:09"/>
        <d v="2014-02-10T22:21:14"/>
        <d v="2016-08-12T04:20:14"/>
        <d v="2016-03-23T06:38:53"/>
        <d v="2016-04-30T05:34:00"/>
        <d v="2015-03-12T17:49:11"/>
        <d v="2016-07-30T23:04:50"/>
        <d v="2014-09-26T03:22:19"/>
        <d v="2015-06-12T20:11:27"/>
        <d v="2014-11-29T04:33:00"/>
        <d v="2015-03-14T20:46:34"/>
        <d v="2015-03-01T23:02:35"/>
        <d v="2016-10-07T15:11:00"/>
        <d v="2017-01-14T00:42:36"/>
        <d v="2015-01-09T22:59:50"/>
        <d v="2016-03-12T22:37:55"/>
        <d v="2015-03-30T19:52:30"/>
        <d v="2015-02-04T19:36:46"/>
        <d v="2013-07-31T19:43:00"/>
        <d v="2015-04-25T04:35:00"/>
        <d v="2016-05-26T17:57:43"/>
        <d v="2015-03-06T15:22:29"/>
        <d v="2016-03-16T03:02:44"/>
        <d v="2015-03-19T21:31:27"/>
        <d v="2015-07-08T14:44:59"/>
        <d v="2014-12-13T22:49:25"/>
        <d v="2016-09-12T16:59:00"/>
        <d v="2015-07-19T18:44:23"/>
        <d v="2016-04-16T20:08:40"/>
        <d v="2016-06-03T07:38:40"/>
        <d v="2015-02-21T16:29:56"/>
        <d v="2016-07-14T16:25:33"/>
        <d v="2015-02-26T22:17:09"/>
        <d v="2016-02-11T16:18:30"/>
        <d v="2015-03-08T16:50:03"/>
        <d v="2014-08-21T04:49:49"/>
        <d v="2015-05-08T00:52:36"/>
        <d v="2016-05-27T22:04:00"/>
        <d v="2017-02-17T07:53:49"/>
        <d v="2015-04-18T10:16:00"/>
        <d v="2016-09-22T21:47:47"/>
        <d v="2015-03-02T21:16:00"/>
        <d v="2015-04-05T11:00:00"/>
        <d v="2014-11-29T21:19:50"/>
        <d v="2016-04-03T00:10:00"/>
        <d v="2016-10-26T19:20:04"/>
        <d v="2016-01-08T04:53:10"/>
        <d v="2014-06-25T21:00:00"/>
        <d v="2016-02-28T00:00:00"/>
        <d v="2014-11-05T20:38:35"/>
        <d v="2016-03-14T09:24:43"/>
        <d v="2014-10-23T15:16:31"/>
        <d v="2016-05-18T20:22:15"/>
        <d v="2014-08-07T15:35:17"/>
        <d v="2016-05-04T19:58:52"/>
        <d v="2016-06-24T17:27:49"/>
        <d v="2016-05-27T13:12:00"/>
        <d v="2016-11-22T00:17:18"/>
        <d v="2015-07-26T16:00:58"/>
        <d v="2016-04-24T20:45:21"/>
        <d v="2017-01-03T06:04:27"/>
        <d v="2015-03-11T16:23:56"/>
        <d v="2014-10-08T03:54:17"/>
        <d v="2016-10-10T10:21:47"/>
        <d v="2014-09-11T18:10:23"/>
        <d v="2014-11-30T23:45:00"/>
        <d v="2016-10-13T00:50:30"/>
        <d v="2015-07-10T05:38:46"/>
        <d v="2016-01-23T08:45:52"/>
        <d v="2015-10-01T00:00:00"/>
        <d v="2015-07-10T16:05:32"/>
        <d v="2016-05-22T01:05:00"/>
        <d v="2016-01-02T23:00:51"/>
        <d v="2016-01-07T04:57:52"/>
        <d v="2014-08-13T18:49:08"/>
        <d v="2015-01-04T06:17:44"/>
        <d v="2015-11-26T23:55:45"/>
        <d v="2015-08-03T16:09:30"/>
        <d v="2011-02-24T23:20:30"/>
        <d v="2016-07-15T06:57:00"/>
        <d v="2015-08-11T18:37:08"/>
        <d v="2016-05-09T22:49:51"/>
        <d v="2016-09-29T21:52:52"/>
        <d v="2017-04-01T00:40:11"/>
        <d v="2015-01-26T07:12:21"/>
        <d v="2015-03-20T03:45:32"/>
        <d v="2015-05-22T05:25:00"/>
        <d v="2016-12-04T15:04:47"/>
        <d v="2017-02-26T00:09:49"/>
        <d v="2015-12-29T00:16:40"/>
        <d v="2016-01-05T00:00:00"/>
        <d v="2015-07-16T17:51:19"/>
        <d v="2015-09-14T16:40:29"/>
        <d v="2014-07-10T19:40:11"/>
        <d v="2015-06-14T13:00:55"/>
        <d v="2017-03-26T03:33:00"/>
        <d v="2015-01-02T21:14:16"/>
        <d v="2015-08-26T00:18:50"/>
        <d v="2011-08-10T03:02:21"/>
        <d v="2015-03-15T18:00:00"/>
        <d v="2017-02-25T23:04:00"/>
        <d v="2016-12-14T18:39:00"/>
        <d v="2014-01-24T00:07:25"/>
        <d v="2016-02-01T10:43:33"/>
        <d v="2016-10-15T19:21:00"/>
        <d v="2015-10-13T12:41:29"/>
        <d v="2017-03-10T10:44:48"/>
        <d v="2015-03-01T20:33:49"/>
        <d v="2015-12-13T20:59:56"/>
        <d v="2015-03-19T08:28:43"/>
        <d v="2015-01-12T02:36:34"/>
        <d v="2016-01-19T13:27:17"/>
        <d v="2016-05-08T17:41:57"/>
        <d v="2015-05-28T00:13:17"/>
        <d v="2014-09-21T15:10:50"/>
        <d v="2016-06-04T17:19:57"/>
        <d v="2016-05-31T17:31:00"/>
        <d v="2015-06-18T19:03:35"/>
        <d v="2015-10-12T13:46:33"/>
        <d v="2014-12-16T08:52:47"/>
        <d v="2015-03-28T19:06:04"/>
        <d v="2016-12-25T15:16:34"/>
        <d v="2016-12-18T09:20:15"/>
        <d v="2015-02-02T18:55:42"/>
        <d v="2015-11-21T23:13:39"/>
        <d v="2017-01-03T20:12:50"/>
        <d v="2016-04-14T06:26:04"/>
        <d v="2015-04-03T22:40:15"/>
        <d v="2015-05-24T03:21:00"/>
        <d v="2016-04-03T14:36:51"/>
        <d v="2016-01-09T14:48:16"/>
        <d v="2015-05-11T01:45:04"/>
        <d v="2015-03-26T00:00:00"/>
        <d v="2015-12-24T21:47:48"/>
        <d v="2015-07-20T18:43:48"/>
        <d v="2014-08-01T00:58:19"/>
        <d v="2015-12-02T17:25:00"/>
        <d v="2014-11-15T01:22:14"/>
        <d v="2014-08-21T23:32:28"/>
        <d v="2017-01-10T08:57:00"/>
        <d v="2015-05-20T17:25:38"/>
        <d v="2013-05-25T16:18:34"/>
        <d v="2015-10-05T00:23:36"/>
        <d v="2015-01-10T20:07:04"/>
        <d v="2015-04-13T02:51:57"/>
        <d v="2014-09-30T23:23:43"/>
        <d v="2014-10-18T04:59:00"/>
        <d v="2016-09-03T10:00:00"/>
        <d v="2016-01-31T23:03:00"/>
        <d v="2014-09-07T07:48:43"/>
        <d v="2015-07-09T21:27:21"/>
        <d v="2015-10-17T14:52:58"/>
        <d v="2016-12-30T09:00:00"/>
        <d v="2015-07-10T22:08:55"/>
        <d v="2015-07-10T18:50:49"/>
        <d v="2017-03-26T20:29:37"/>
        <d v="2011-10-28T20:56:40"/>
        <d v="2014-10-19T23:19:43"/>
        <d v="2015-09-07T02:27:43"/>
        <d v="2012-08-24T06:47:45"/>
        <d v="2017-04-15T15:42:27"/>
        <d v="2016-02-10T19:30:11"/>
        <d v="2014-09-29T15:16:24"/>
        <d v="2017-03-27T23:58:54"/>
        <d v="2015-11-17T04:27:19"/>
        <d v="2014-07-14T15:37:44"/>
        <d v="2014-11-29T16:40:52"/>
        <d v="2014-10-30T22:29:43"/>
        <d v="2014-01-25T17:09:51"/>
        <d v="2014-08-16T18:25:12"/>
        <d v="2015-11-25T16:49:25"/>
        <d v="2012-05-14T19:44:55"/>
        <d v="2015-08-02T06:03:10"/>
        <d v="2015-08-08T04:04:52"/>
        <d v="2014-08-14T22:50:34"/>
        <d v="2015-07-30T03:20:51"/>
        <d v="2015-12-17T22:05:50"/>
        <d v="2016-12-01T07:18:40"/>
        <d v="2015-12-14T00:36:10"/>
        <d v="2016-12-26T19:18:51"/>
        <d v="2013-02-01T17:00:00"/>
        <d v="2015-05-19T15:06:29"/>
        <d v="2016-07-29T23:29:00"/>
        <d v="2013-02-24T23:59:29"/>
        <d v="2016-01-12T15:48:44"/>
        <d v="2014-03-13T03:33:10"/>
        <d v="2016-09-20T08:29:57"/>
        <d v="2015-04-03T04:37:30"/>
        <d v="2014-11-14T06:39:19"/>
        <d v="2016-01-03T00:56:47"/>
        <d v="2015-09-07T09:47:55"/>
        <d v="2014-08-04T19:41:37"/>
        <d v="2015-06-29T15:21:58"/>
        <d v="2017-03-16T13:00:03"/>
        <d v="2016-11-22T17:00:23"/>
        <d v="2015-08-14T03:29:56"/>
        <d v="2015-01-25T20:39:56"/>
        <d v="2014-09-02T14:27:49"/>
        <d v="2016-03-01T04:13:59"/>
        <d v="2014-07-28T16:52:43"/>
        <d v="2015-04-22T19:56:26"/>
        <d v="2015-04-29T03:09:19"/>
        <d v="2017-01-02T22:13:29"/>
        <d v="2014-12-18T20:28:26"/>
        <d v="2016-08-06T00:06:23"/>
        <d v="2017-01-09T01:18:20"/>
        <d v="2016-02-12T10:20:45"/>
        <d v="2015-07-27T01:29:58"/>
        <d v="2017-01-27T01:26:48"/>
        <d v="2016-09-01T02:58:22"/>
        <d v="2015-07-09T21:48:17"/>
        <d v="2015-04-01T20:51:49"/>
        <d v="2016-01-27T23:34:59"/>
        <d v="2011-07-09T05:37:31"/>
        <d v="2015-01-01T20:13:14"/>
        <d v="2016-09-02T00:45:46"/>
        <d v="2016-06-24T01:29:00"/>
        <d v="2015-04-24T16:16:17"/>
        <d v="2016-12-04T21:54:43"/>
        <d v="2014-07-23T20:40:24"/>
        <d v="2016-06-18T17:23:02"/>
        <d v="2015-04-10T01:27:22"/>
        <d v="2016-08-02T22:01:11"/>
        <d v="2016-06-10T01:15:06"/>
        <d v="2016-09-13T21:30:00"/>
        <d v="2017-01-04T00:04:09"/>
        <d v="2015-06-05T18:48:24"/>
        <d v="2016-09-09T20:03:57"/>
        <d v="2016-02-27T21:35:43"/>
        <d v="2015-10-18T19:38:49"/>
        <d v="2016-06-07T21:06:00"/>
        <d v="2016-05-18T19:49:05"/>
        <d v="2015-04-10T23:14:07"/>
        <d v="2015-06-15T04:09:29"/>
        <d v="2015-04-25T20:17:06"/>
        <d v="2014-09-11T15:15:51"/>
        <d v="2016-07-24T01:52:38"/>
        <d v="2016-06-07T00:12:05"/>
        <d v="2015-03-27T17:59:52"/>
        <d v="2014-12-11T05:28:22"/>
        <d v="2016-04-01T06:00:00"/>
        <d v="2015-11-18T04:41:57"/>
        <d v="2016-01-31T23:55:00"/>
        <d v="2016-07-17T17:49:46"/>
        <d v="2014-09-14T04:34:57"/>
        <d v="2015-04-29T04:22:00"/>
        <d v="2015-12-01T00:00:00"/>
        <d v="2014-08-20T16:22:32"/>
        <d v="2015-11-15T23:09:06"/>
        <d v="2016-03-05T05:54:29"/>
        <d v="2015-05-10T19:28:25"/>
        <d v="2016-10-01T04:00:00"/>
        <d v="2014-08-08T21:20:12"/>
        <d v="2015-06-01T16:28:25"/>
        <d v="2014-06-13T00:12:35"/>
        <d v="2016-11-26T18:41:13"/>
        <d v="2015-03-17T18:00:00"/>
        <d v="2014-08-23T14:12:29"/>
        <d v="2013-10-05T20:51:34"/>
        <d v="2015-05-29T16:36:34"/>
        <d v="2016-07-31T07:00:00"/>
        <d v="2015-09-06T03:38:27"/>
        <d v="2012-07-11T03:51:05"/>
        <d v="2016-02-10T16:42:44"/>
        <d v="2016-06-12T08:29:03"/>
        <d v="2015-09-06T14:46:00"/>
        <d v="2015-01-08T18:18:00"/>
        <d v="2016-10-08T07:38:46"/>
        <d v="2015-07-16T19:51:45"/>
        <d v="2010-07-08T22:40:00"/>
        <d v="2016-05-01T20:48:26"/>
        <d v="2015-03-14T00:20:16"/>
        <d v="2016-03-24T22:59:23"/>
        <d v="2015-06-30T15:45:00"/>
        <d v="2015-10-22T18:59:00"/>
        <d v="2010-06-08T19:11:00"/>
        <d v="2015-02-24T01:42:42"/>
        <d v="2014-08-26T22:20:12"/>
        <d v="2015-05-08T18:12:56"/>
        <d v="2015-10-08T20:59:00"/>
        <d v="2014-09-05T23:45:24"/>
        <d v="2014-10-15T15:51:36"/>
        <d v="2015-11-11T22:30:44"/>
        <d v="2015-09-02T06:47:27"/>
        <d v="2017-04-14T04:07:40"/>
        <d v="2015-10-09T17:00:00"/>
        <d v="2015-11-05T16:11:45"/>
        <d v="2016-10-19T07:53:27"/>
        <d v="2016-09-03T05:55:00"/>
        <d v="2013-11-14T17:07:02"/>
        <d v="2015-08-23T07:21:12"/>
        <d v="2014-10-06T05:00:00"/>
        <d v="2014-12-03T15:20:36"/>
        <d v="2015-10-08T16:42:15"/>
        <d v="2016-04-25T00:20:00"/>
        <d v="2014-08-09T17:22:00"/>
        <d v="2015-09-04T17:00:00"/>
        <d v="2014-10-22T01:50:28"/>
        <d v="2015-08-15T21:54:51"/>
        <d v="2017-03-03T20:00:00"/>
        <d v="2009-11-27T04:59:00"/>
        <d v="2015-05-27T18:41:20"/>
        <d v="2017-02-25T09:01:47"/>
        <d v="2015-05-14T23:44:01"/>
        <d v="2014-07-13T16:37:37"/>
        <d v="2015-09-10T04:09:21"/>
        <d v="2015-09-21T17:22:11"/>
        <d v="2016-10-01T08:33:45"/>
        <d v="2015-08-06T11:05:21"/>
        <d v="2015-08-28T01:00:00"/>
        <d v="2014-08-11T04:00:00"/>
        <d v="2012-11-15T15:40:52"/>
        <d v="2015-06-30T21:55:53"/>
        <d v="2015-12-11T11:04:23"/>
        <d v="2015-07-12T19:31:44"/>
        <d v="2014-11-13T17:20:28"/>
        <d v="2013-06-20T11:04:18"/>
        <d v="2015-09-19T06:37:31"/>
        <d v="2015-08-27T15:54:35"/>
        <d v="2014-12-18T15:02:44"/>
        <d v="2015-09-12T20:57:42"/>
        <d v="2016-01-29T23:17:00"/>
        <d v="2016-06-06T20:09:00"/>
        <d v="2015-10-29T02:53:43"/>
        <d v="2015-05-15T22:17:22"/>
        <d v="2015-02-16T18:48:03"/>
        <d v="2016-05-02T01:00:00"/>
        <d v="2015-02-17T00:08:47"/>
        <d v="2015-01-01T04:12:15"/>
        <d v="2009-12-02T00:50:00"/>
        <d v="2016-01-16T05:00:00"/>
        <d v="2015-07-02T21:59:44"/>
        <d v="2012-10-28T13:53:48"/>
        <d v="2016-12-09T04:37:55"/>
        <d v="2015-12-04T16:43:59"/>
        <d v="2016-12-04T06:00:00"/>
        <d v="2016-03-07T23:49:05"/>
        <d v="2015-05-27T19:47:19"/>
        <d v="2010-10-22T05:00:00"/>
        <d v="2014-06-17T21:17:22"/>
        <d v="2013-05-30T16:53:45"/>
        <d v="2016-12-07T01:09:02"/>
        <d v="2015-05-16T10:16:00"/>
        <d v="2016-02-13T22:24:57"/>
        <d v="2015-10-11T15:07:02"/>
        <d v="2012-11-28T17:31:48"/>
        <d v="2015-12-26T20:26:00"/>
        <d v="2015-09-25T14:58:50"/>
        <d v="2015-10-25T02:06:23"/>
        <d v="2015-07-16T19:37:02"/>
        <d v="2015-07-01T21:45:37"/>
        <d v="2015-03-31T23:39:00"/>
        <d v="2015-02-18T17:43:09"/>
        <d v="2016-01-26T14:08:17"/>
        <d v="2015-06-20T02:47:18"/>
        <d v="2015-04-13T03:06:20"/>
        <d v="2014-10-05T05:00:00"/>
        <d v="2015-10-22T03:01:46"/>
        <d v="2014-10-26T18:00:00"/>
        <d v="2015-11-08T18:59:41"/>
        <d v="2015-04-05T08:23:41"/>
        <d v="2016-06-14T18:54:00"/>
        <d v="2011-09-11T04:37:03"/>
        <d v="2015-01-06T02:44:19"/>
        <d v="2015-11-04T18:11:28"/>
        <d v="2013-12-16T04:58:10"/>
        <d v="2010-07-27T04:59:00"/>
        <d v="2015-09-14T19:07:57"/>
        <d v="2014-08-10T22:00:00"/>
        <d v="2012-07-28T16:00:00"/>
        <d v="2012-01-05T23:06:07"/>
        <d v="2014-07-16T02:33:45"/>
        <d v="2016-11-25T21:53:03"/>
        <d v="2013-06-16T20:47:55"/>
        <d v="2016-11-26T19:20:13"/>
        <d v="2014-07-03T17:02:44"/>
        <d v="2015-05-06T02:04:03"/>
        <d v="2014-08-07T07:00:00"/>
        <d v="2012-07-21T14:51:00"/>
        <d v="2011-08-27T18:57:11"/>
        <d v="2015-09-09T16:00:00"/>
        <d v="2015-12-21T14:07:17"/>
        <d v="2010-07-31T00:00:00"/>
        <d v="2015-06-06T15:12:32"/>
        <d v="2015-06-25T18:39:56"/>
        <d v="2016-05-23T19:21:05"/>
        <d v="2016-06-03T11:19:12"/>
        <d v="2012-06-30T20:00:00"/>
        <d v="2012-05-21T01:12:06"/>
        <d v="2014-08-15T14:17:33"/>
        <d v="2015-08-05T19:46:39"/>
        <d v="2014-09-05T04:23:35"/>
        <d v="2012-05-18T20:02:14"/>
        <d v="2014-08-28T00:50:56"/>
        <d v="2012-08-25T18:19:07"/>
        <d v="2016-05-25T15:29:18"/>
        <d v="2014-09-16T11:24:19"/>
        <d v="2015-04-05T01:30:22"/>
        <d v="2014-08-25T20:38:08"/>
        <d v="2015-01-31T00:39:00"/>
        <d v="2014-06-21T11:00:00"/>
        <d v="2015-04-18T22:30:00"/>
        <d v="2014-07-06T16:36:32"/>
        <d v="2015-08-14T19:38:00"/>
        <d v="2012-01-18T20:00:00"/>
        <d v="2016-07-06T00:00:00"/>
        <d v="2014-08-20T00:44:00"/>
        <d v="2014-05-30T15:35:01"/>
        <d v="2015-10-09T23:38:06"/>
        <d v="2016-06-13T04:00:00"/>
        <d v="2014-07-05T03:59:00"/>
        <d v="2015-06-16T21:41:54"/>
        <d v="2014-12-13T21:02:41"/>
        <d v="2015-02-28T13:45:08"/>
        <d v="2015-03-13T17:57:36"/>
        <d v="2014-06-15T17:08:07"/>
        <d v="2017-01-07T00:17:12"/>
        <d v="2014-11-28T23:26:06"/>
        <d v="2013-07-31T08:41:53"/>
        <d v="2012-08-22T23:14:45"/>
        <d v="2012-05-27T23:00:55"/>
        <d v="2016-08-31T00:44:22"/>
        <d v="2015-08-24T09:22:00"/>
        <d v="2015-04-01T00:18:00"/>
        <d v="2015-06-11T15:00:00"/>
        <d v="2015-04-21T16:13:42"/>
        <d v="2016-01-17T23:00:00"/>
        <d v="2014-08-10T21:13:07"/>
        <d v="2014-12-05T11:28:00"/>
        <d v="2014-08-24T07:00:00"/>
        <d v="2016-04-21T10:44:38"/>
        <d v="2016-06-30T18:45:06"/>
        <d v="2015-03-24T20:11:45"/>
        <d v="2015-09-17T17:00:00"/>
        <d v="2017-04-09T08:35:56"/>
        <d v="2014-10-21T19:51:00"/>
        <d v="2016-07-13T20:48:18"/>
        <d v="2015-01-24T01:00:00"/>
        <d v="2014-06-16T20:16:00"/>
        <d v="2017-01-25T21:41:22"/>
        <d v="2015-05-02T13:04:09"/>
        <d v="2013-06-02T20:19:27"/>
        <d v="2014-08-08T21:53:24"/>
        <d v="2016-04-21T02:23:43"/>
        <d v="2015-01-31T20:12:00"/>
        <d v="2015-09-25T02:55:59"/>
        <d v="2012-04-09T04:42:49"/>
        <d v="2014-08-27T00:20:25"/>
        <d v="2015-07-09T16:47:30"/>
        <d v="2016-04-08T11:56:16"/>
        <d v="2015-07-17T16:14:00"/>
        <d v="2014-05-09T06:53:00"/>
        <d v="2015-11-29T13:56:44"/>
        <d v="2014-10-17T18:16:58"/>
        <d v="2013-11-02T19:03:16"/>
        <d v="2015-08-02T00:18:24"/>
        <d v="2015-12-09T19:26:43"/>
        <d v="2015-03-02T01:04:00"/>
        <d v="2014-11-20T22:58:45"/>
        <d v="2014-06-16T06:50:05"/>
        <d v="2014-10-25T02:59:50"/>
        <d v="2015-11-22T20:48:56"/>
        <d v="2017-01-27T18:54:02"/>
        <d v="2016-04-08T22:04:14"/>
        <d v="2016-04-30T22:00:00"/>
        <d v="2017-04-03T15:30:07"/>
        <d v="2015-10-26T22:25:56"/>
        <d v="2015-11-17T19:04:53"/>
        <d v="2015-03-01T00:42:05"/>
        <d v="2014-07-31T01:26:32"/>
        <d v="2015-03-28T00:44:45"/>
        <d v="2017-02-23T10:14:42"/>
        <d v="2014-08-08T21:31:03"/>
      </sharedItems>
      <fieldGroup par="23" base="9">
        <rangePr groupBy="months" startDate="1970-01-01T11:42:27" endDate="2017-05-03T19:12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" numFmtId="0">
      <sharedItems containsSemiMixedTypes="0" containsString="0" containsNumber="1" containsInteger="1" minValue="1242532512" maxValue="1489591806"/>
    </cacheField>
    <cacheField name="launched_at2" numFmtId="14">
      <sharedItems containsSemiMixedTypes="0" containsNonDate="0" containsDate="1" containsString="0" minDate="2009-05-17T03:55:12" maxDate="2017-03-15T15:30:06" count="4114">
        <d v="2013-02-19T05:08:58"/>
        <d v="2016-12-10T10:34:11"/>
        <d v="2013-10-14T12:01:00"/>
        <d v="2014-06-13T21:08:08"/>
        <d v="2016-04-13T14:30:08"/>
        <d v="2016-05-09T23:03:33"/>
        <d v="2013-04-30T20:55:12"/>
        <d v="2012-05-10T05:24:51"/>
        <d v="2016-06-28T17:21:03"/>
        <d v="2013-04-25T08:45:22"/>
        <d v="2016-02-15T06:04:56"/>
        <d v="2015-12-09T08:36:12"/>
        <d v="2016-05-29T15:45:22"/>
        <d v="2016-01-25T13:56:15"/>
        <d v="2015-06-02T06:02:37"/>
        <d v="2016-11-15T13:58:34"/>
        <d v="2014-04-15T06:58:50"/>
        <d v="2014-04-01T14:01:29"/>
        <d v="2016-11-30T08:03:33"/>
        <d v="2015-03-13T03:07:12"/>
        <d v="2015-07-14T15:37:53"/>
        <d v="2015-01-29T14:00:58"/>
        <d v="2016-11-03T00:07:52"/>
        <d v="2016-03-23T06:32:51"/>
        <d v="2015-10-13T11:02:25"/>
        <d v="2015-05-12T05:01:55"/>
        <d v="2014-07-15T12:58:17"/>
        <d v="2017-01-11T06:28:52"/>
        <d v="2015-03-05T05:01:05"/>
        <d v="2015-11-03T05:12:19"/>
        <d v="2014-08-22T19:00:14"/>
        <d v="2016-08-23T17:00:20"/>
        <d v="2014-07-22T22:00:39"/>
        <d v="2016-12-21T20:51:52"/>
        <d v="2016-02-23T13:01:01"/>
        <d v="2016-01-06T02:00:52"/>
        <d v="2015-03-04T22:10:04"/>
        <d v="2012-12-18T18:25:38"/>
        <d v="2016-06-27T06:28:35"/>
        <d v="2016-11-01T10:32:04"/>
        <d v="2014-09-12T15:10:35"/>
        <d v="2017-02-09T07:33:25"/>
        <d v="2015-11-03T15:00:06"/>
        <d v="2013-06-25T16:21:27"/>
        <d v="2012-04-21T06:31:20"/>
        <d v="2015-05-12T10:05:52"/>
        <d v="2015-05-12T04:25:45"/>
        <d v="2015-11-14T15:41:23"/>
        <d v="2015-03-24T16:01:57"/>
        <d v="2016-10-18T07:45:42"/>
        <d v="2016-07-05T14:00:02"/>
        <d v="2015-09-29T14:59:42"/>
        <d v="2017-01-23T04:43:41"/>
        <d v="2016-11-02T14:05:14"/>
        <d v="2014-03-11T11:07:27"/>
        <d v="2012-02-20T17:37:31"/>
        <d v="2013-10-22T13:48:52"/>
        <d v="2016-11-17T20:25:43"/>
        <d v="2013-04-23T15:38:10"/>
        <d v="2016-05-12T13:39:31"/>
        <d v="2014-10-29T12:00:44"/>
        <d v="2014-02-04T01:30:49"/>
        <d v="2015-02-13T19:31:58"/>
        <d v="2014-06-10T14:31:02"/>
        <d v="2014-04-15T14:10:34"/>
        <d v="2016-07-06T19:01:07"/>
        <d v="2016-11-01T16:01:36"/>
        <d v="2016-02-23T09:11:37"/>
        <d v="2015-09-16T16:19:36"/>
        <d v="2016-10-01T12:50:54"/>
        <d v="2012-08-27T04:40:16"/>
        <d v="2012-08-23T10:07:01"/>
        <d v="2016-12-24T17:05:42"/>
        <d v="2016-05-18T12:59:49"/>
        <d v="2013-10-16T11:39:07"/>
        <d v="2012-06-15T05:42:30"/>
        <d v="2016-10-08T10:05:36"/>
        <d v="2015-07-14T14:50:39"/>
        <d v="2014-01-21T17:00:16"/>
        <d v="2016-03-23T13:55:10"/>
        <d v="2014-01-27T22:11:34"/>
        <d v="2015-03-18T21:41:09"/>
        <d v="2015-04-22T17:03:28"/>
        <d v="2013-02-21T23:42:40"/>
        <d v="2014-04-01T06:38:30"/>
        <d v="2015-03-09T17:42:48"/>
        <d v="2016-01-26T07:25:00"/>
        <d v="2011-03-22T04:21:12"/>
        <d v="2016-07-19T23:54:50"/>
        <d v="2015-09-04T04:00:41"/>
        <d v="2013-02-14T08:23:58"/>
        <d v="2014-07-08T05:30:27"/>
        <d v="2013-02-07T21:08:18"/>
        <d v="2015-06-08T14:00:22"/>
        <d v="2011-11-23T18:35:08"/>
        <d v="2016-06-09T23:49:57"/>
        <d v="2014-11-12T20:43:47"/>
        <d v="2014-11-21T08:42:20"/>
        <d v="2015-07-15T16:14:17"/>
        <d v="2016-10-26T19:15:18"/>
        <d v="2013-11-25T08:00:28"/>
        <d v="2013-02-19T19:03:34"/>
        <d v="2016-04-07T13:57:11"/>
        <d v="2015-10-01T22:43:07"/>
        <d v="2015-02-14T20:00:36"/>
        <d v="2013-03-18T18:15:41"/>
        <d v="2011-09-26T19:16:38"/>
        <d v="2014-11-25T19:54:56"/>
        <d v="2016-11-15T13:34:33"/>
        <d v="2013-06-20T08:01:08"/>
        <d v="2014-09-16T15:58:58"/>
        <d v="2012-10-30T23:54:55"/>
        <d v="2014-04-01T15:55:28"/>
        <d v="2013-12-03T22:01:26"/>
        <d v="2016-11-18T19:11:48"/>
        <d v="2014-11-04T10:58:53"/>
        <d v="2015-04-23T21:23:38"/>
        <d v="2013-09-09T14:33:34"/>
        <d v="2016-10-21T09:44:31"/>
        <d v="2013-09-02T00:06:48"/>
        <d v="2015-07-14T08:46:48"/>
        <d v="2017-02-08T02:54:43"/>
        <d v="2016-03-14T00:02:56"/>
        <d v="2015-08-03T22:49:02"/>
        <d v="2015-12-02T23:19:50"/>
        <d v="2014-10-03T00:04:42"/>
        <d v="2015-10-20T19:00:18"/>
        <d v="2014-09-17T19:55:38"/>
        <d v="2015-03-27T21:53:59"/>
        <d v="2014-12-02T07:54:12"/>
        <d v="2013-10-28T12:39:22"/>
        <d v="2014-07-23T15:25:30"/>
        <d v="2013-07-09T22:24:58"/>
        <d v="2017-01-10T17:52:14"/>
        <d v="2015-04-09T01:01:15"/>
        <d v="2011-05-19T01:14:25"/>
        <d v="2015-10-12T16:12:14"/>
        <d v="2016-11-10T00:00:03"/>
        <d v="2013-02-19T04:38:20"/>
        <d v="2016-08-18T06:41:23"/>
        <d v="2014-10-28T16:35:52"/>
        <d v="2013-09-09T17:00:51"/>
        <d v="2016-03-30T18:44:24"/>
        <d v="2015-11-19T20:01:18"/>
        <d v="2014-11-03T00:42:25"/>
        <d v="2015-02-09T06:32:53"/>
        <d v="2016-02-25T18:11:29"/>
        <d v="2016-11-22T15:55:26"/>
        <d v="2015-10-15T12:19:59"/>
        <d v="2014-06-10T10:09:10"/>
        <d v="2015-02-18T16:54:10"/>
        <d v="2016-11-15T04:30:32"/>
        <d v="2011-07-08T20:12:49"/>
        <d v="2012-05-22T04:03:12"/>
        <d v="2016-05-17T20:38:40"/>
        <d v="2014-05-19T04:38:48"/>
        <d v="2015-01-16T16:48:48"/>
        <d v="2016-06-21T12:38:02"/>
        <d v="2015-05-08T22:36:11"/>
        <d v="2016-08-30T03:35:40"/>
        <d v="2014-07-31T23:06:35"/>
        <d v="2012-09-27T02:21:52"/>
        <d v="2016-03-08T15:16:30"/>
        <d v="2014-11-08T16:41:45"/>
        <d v="2015-05-28T06:55:53"/>
        <d v="2014-06-01T17:07:04"/>
        <d v="2015-07-13T16:14:22"/>
        <d v="2014-05-24T15:25:49"/>
        <d v="2012-08-15T18:40:02"/>
        <d v="2013-01-16T14:21:48"/>
        <d v="2015-07-14T13:40:47"/>
        <d v="2015-04-21T01:42:57"/>
        <d v="2015-09-28T18:24:54"/>
        <d v="2014-07-18T09:04:09"/>
        <d v="2016-05-22T16:45:25"/>
        <d v="2014-08-12T14:01:07"/>
        <d v="2012-01-25T19:14:44"/>
        <d v="2013-03-18T12:59:34"/>
        <d v="2010-01-16T22:04:51"/>
        <d v="2014-10-16T21:08:43"/>
        <d v="2017-02-10T16:54:22"/>
        <d v="2014-03-27T01:58:37"/>
        <d v="2015-10-15T11:53:28"/>
        <d v="2014-09-09T16:38:27"/>
        <d v="2017-02-06T16:03:26"/>
        <d v="2016-02-27T23:09:13"/>
        <d v="2015-12-23T14:27:33"/>
        <d v="2016-06-06T15:00:57"/>
        <d v="2016-05-17T13:57:13"/>
        <d v="2016-09-30T15:25:37"/>
        <d v="2015-08-10T07:31:08"/>
        <d v="2016-06-10T05:28:56"/>
        <d v="2011-12-27T17:42:59"/>
        <d v="2017-01-21T16:33:49"/>
        <d v="2014-11-06T16:45:03"/>
        <d v="2015-11-26T19:17:38"/>
        <d v="2014-10-31T07:03:13"/>
        <d v="2012-09-12T00:58:58"/>
        <d v="2014-07-16T15:00:21"/>
        <d v="2015-10-01T11:57:27"/>
        <d v="2015-01-28T16:37:58"/>
        <d v="2015-03-09T11:42:58"/>
        <d v="2014-09-05T07:00:44"/>
        <d v="2012-06-09T02:07:26"/>
        <d v="2017-01-05T16:38:54"/>
        <d v="2016-05-03T04:01:30"/>
        <d v="2016-04-20T01:53:20"/>
        <d v="2014-04-02T12:30:09"/>
        <d v="2011-08-11T01:00:21"/>
        <d v="2015-08-18T14:59:50"/>
        <d v="2014-04-09T20:45:18"/>
        <d v="2014-04-30T22:09:15"/>
        <d v="2014-09-17T07:04:42"/>
        <d v="2015-11-18T19:38:58"/>
        <d v="2014-10-03T17:56:07"/>
        <d v="2014-10-24T00:01:45"/>
        <d v="2012-07-26T16:33:44"/>
        <d v="2012-04-20T19:01:57"/>
        <d v="2015-08-13T19:41:02"/>
        <d v="2016-05-13T15:57:13"/>
        <d v="2016-04-19T15:02:41"/>
        <d v="2013-09-18T19:30:17"/>
        <d v="2014-01-07T15:04:21"/>
        <d v="2016-10-04T10:43:05"/>
        <d v="2015-11-24T21:35:42"/>
        <d v="2013-04-15T12:22:42"/>
        <d v="2012-01-13T22:03:50"/>
        <d v="2015-03-31T19:23:46"/>
        <d v="2015-11-29T00:29:21"/>
        <d v="2017-02-04T04:50:07"/>
        <d v="2015-09-05T11:23:03"/>
        <d v="2015-10-05T04:03:20"/>
        <d v="2015-08-03T15:57:50"/>
        <d v="2016-02-17T15:00:03"/>
        <d v="2013-09-16T13:01:42"/>
        <d v="2016-12-19T15:16:36"/>
        <d v="2015-04-17T23:18:13"/>
        <d v="2014-03-12T14:15:45"/>
        <d v="2012-02-02T04:47:44"/>
        <d v="2016-11-04T11:01:07"/>
        <d v="2013-05-30T06:30:20"/>
        <d v="2015-09-17T23:06:56"/>
        <d v="2013-02-08T18:07:30"/>
        <d v="2011-10-24T14:46:43"/>
        <d v="2014-03-06T17:39:44"/>
        <d v="2015-03-10T22:58:53"/>
        <d v="2012-03-09T19:19:37"/>
        <d v="2014-10-20T17:00:46"/>
        <d v="2016-11-28T05:05:45"/>
        <d v="2014-04-25T01:07:47"/>
        <d v="2015-06-29T20:59:31"/>
        <d v="2016-07-13T21:08:44"/>
        <d v="2015-06-08T22:58:32"/>
        <d v="2013-08-20T18:08:47"/>
        <d v="2013-10-25T23:00:13"/>
        <d v="2014-08-18T13:00:55"/>
        <d v="2016-03-16T04:39:47"/>
        <d v="2016-01-18T09:33:47"/>
        <d v="2013-07-11T18:50:43"/>
        <d v="2013-05-07T13:34:50"/>
        <d v="2014-02-24T20:10:32"/>
        <d v="2013-12-04T02:24:20"/>
        <d v="2015-08-05T16:11:01"/>
        <d v="2014-08-21T12:37:01"/>
        <d v="2012-02-22T01:22:34"/>
        <d v="2014-11-20T18:13:30"/>
        <d v="2014-09-02T14:48:55"/>
        <d v="2014-06-12T18:58:05"/>
        <d v="2014-05-01T19:40:51"/>
        <d v="2016-07-23T16:01:24"/>
        <d v="2016-02-07T15:18:04"/>
        <d v="2016-11-23T20:25:12"/>
        <d v="2014-10-14T17:42:24"/>
        <d v="2016-12-07T19:04:59"/>
        <d v="2014-08-04T18:48:26"/>
        <d v="2016-01-27T11:52:11"/>
        <d v="2013-11-20T04:13:23"/>
        <d v="2013-05-29T21:51:40"/>
        <d v="2015-11-25T14:23:53"/>
        <d v="2013-11-11T16:14:42"/>
        <d v="2015-02-17T16:00:27"/>
        <d v="2015-06-24T03:51:28"/>
        <d v="2015-03-27T03:53:01"/>
        <d v="2013-10-31T05:02:32"/>
        <d v="2015-07-28T19:15:09"/>
        <d v="2014-10-22T21:57:28"/>
        <d v="2014-10-27T13:40:39"/>
        <d v="2012-08-13T11:24:42"/>
        <d v="2016-10-12T11:10:52"/>
        <d v="2012-08-28T22:54:53"/>
        <d v="2015-10-14T14:18:37"/>
        <d v="2016-09-16T15:43:15"/>
        <d v="2016-05-16T10:00:27"/>
        <d v="2015-05-26T17:03:12"/>
        <d v="2017-02-10T01:58:34"/>
        <d v="2016-08-04T01:35:08"/>
        <d v="2015-07-26T23:52:08"/>
        <d v="2016-04-01T15:03:36"/>
        <d v="2016-01-11T16:34:00"/>
        <d v="2014-11-17T17:21:02"/>
        <d v="2014-10-08T02:57:59"/>
        <d v="2012-10-02T20:22:47"/>
        <d v="2013-04-27T18:47:22"/>
        <d v="2015-09-16T22:51:49"/>
        <d v="2015-03-03T23:00:36"/>
        <d v="2015-12-01T06:37:26"/>
        <d v="2016-09-14T07:22:30"/>
        <d v="2014-07-14T14:04:39"/>
        <d v="2016-12-01T22:03:38"/>
        <d v="2013-04-04T13:26:48"/>
        <d v="2016-06-14T19:25:39"/>
        <d v="2016-04-13T13:40:47"/>
        <d v="2017-01-24T05:51:35"/>
        <d v="2015-08-18T14:20:39"/>
        <d v="2015-01-07T15:04:30"/>
        <d v="2014-10-22T14:01:40"/>
        <d v="2014-06-17T14:59:05"/>
        <d v="2015-04-06T15:24:34"/>
        <d v="2012-10-02T06:40:17"/>
        <d v="2011-11-07T17:53:10"/>
        <d v="2014-03-21T16:01:53"/>
        <d v="2016-05-16T17:01:59"/>
        <d v="2016-09-20T20:11:54"/>
        <d v="2016-11-18T18:30:56"/>
        <d v="2012-04-24T18:46:07"/>
        <d v="2012-06-25T16:45:16"/>
        <d v="2015-03-15T05:19:56"/>
        <d v="2016-09-20T11:05:12"/>
        <d v="2015-04-09T13:21:49"/>
        <d v="2013-03-15T04:02:19"/>
        <d v="2017-01-31T15:02:34"/>
        <d v="2014-01-23T01:08:23"/>
        <d v="2013-08-01T14:40:11"/>
        <d v="2014-05-12T13:44:02"/>
        <d v="2015-05-15T18:45:36"/>
        <d v="2011-03-24T23:02:17"/>
        <d v="2014-10-06T17:48:43"/>
        <d v="2014-10-23T01:41:29"/>
        <d v="2012-07-23T18:32:13"/>
        <d v="2013-07-31T12:53:39"/>
        <d v="2014-11-13T00:25:10"/>
        <d v="2016-07-25T06:41:20"/>
        <d v="2014-06-16T19:03:27"/>
        <d v="2017-02-01T13:51:18"/>
        <d v="2015-11-19T11:46:40"/>
        <d v="2016-07-22T07:52:17"/>
        <d v="2013-01-08T22:40:00"/>
        <d v="2016-09-01T18:15:44"/>
        <d v="2013-07-03T20:49:46"/>
        <d v="2016-10-01T16:01:14"/>
        <d v="2014-11-05T13:35:52"/>
        <d v="2016-01-22T11:24:24"/>
        <d v="2014-08-12T10:18:53"/>
        <d v="2014-06-19T11:21:30"/>
        <d v="2016-01-01T13:56:02"/>
        <d v="2016-02-23T14:27:35"/>
        <d v="2014-09-27T23:15:54"/>
        <d v="2012-07-09T23:12:23"/>
        <d v="2014-07-21T20:24:02"/>
        <d v="2014-11-21T18:01:55"/>
        <d v="2017-01-06T14:23:30"/>
        <d v="2016-06-13T21:29:41"/>
        <d v="2015-08-02T04:03:46"/>
        <d v="2016-09-20T14:04:00"/>
        <d v="2016-09-13T16:03:11"/>
        <d v="2015-06-23T06:46:36"/>
        <d v="2014-12-07T18:45:46"/>
        <d v="2013-06-24T14:02:37"/>
        <d v="2014-10-17T03:57:12"/>
        <d v="2016-02-26T13:01:19"/>
        <d v="2016-10-25T04:14:26"/>
        <d v="2016-10-11T04:15:08"/>
        <d v="2016-06-08T15:11:09"/>
        <d v="2016-08-01T14:45:42"/>
        <d v="2016-04-01T17:55:57"/>
        <d v="2015-05-11T14:24:17"/>
        <d v="2017-01-10T14:24:20"/>
        <d v="2015-04-21T17:56:27"/>
        <d v="2016-02-09T18:37:32"/>
        <d v="2013-12-02T19:03:57"/>
        <d v="2011-01-12T07:44:37"/>
        <d v="2012-10-11T00:46:05"/>
        <d v="2017-01-16T12:48:04"/>
        <d v="2016-07-01T07:33:46"/>
        <d v="2014-10-21T06:59:57"/>
        <d v="2012-04-18T21:15:03"/>
        <d v="2012-08-13T18:02:13"/>
        <d v="2016-05-24T16:06:22"/>
        <d v="2016-11-13T21:01:06"/>
        <d v="2015-07-22T17:55:12"/>
        <d v="2015-11-23T13:13:52"/>
        <d v="2015-01-05T23:22:28"/>
        <d v="2014-09-09T23:25:59"/>
        <d v="2016-11-20T23:33:02"/>
        <d v="2015-08-06T14:56:46"/>
        <d v="2012-03-30T01:13:42"/>
        <d v="2011-11-21T05:16:31"/>
        <d v="2014-10-31T18:59:04"/>
        <d v="2012-11-15T15:36:16"/>
        <d v="2015-05-28T15:22:47"/>
        <d v="2011-05-12T17:02:23"/>
        <d v="2016-01-19T17:00:26"/>
        <d v="2014-05-27T14:44:40"/>
        <d v="2013-10-14T19:22:34"/>
        <d v="2016-03-16T19:45:11"/>
        <d v="2015-08-31T14:47:36"/>
        <d v="2016-08-20T13:50:27"/>
        <d v="2013-01-24T12:14:20"/>
        <d v="2016-01-13T17:45:43"/>
        <d v="2014-08-27T15:03:08"/>
        <d v="2015-03-26T17:28:20"/>
        <d v="2011-11-18T01:00:50"/>
        <d v="2016-11-28T22:00:32"/>
        <d v="2015-11-13T15:01:51"/>
        <d v="2014-04-07T21:35:29"/>
        <d v="2015-08-14T05:39:35"/>
        <d v="2015-02-15T23:35:46"/>
        <d v="2015-02-27T00:31:50"/>
        <d v="2014-11-28T15:20:25"/>
        <d v="2017-01-14T01:25:59"/>
        <d v="2012-12-21T20:29:33"/>
        <d v="2016-10-19T14:43:31"/>
        <d v="2017-01-06T16:25:38"/>
        <d v="2016-01-12T19:10:21"/>
        <d v="2014-08-13T12:02:10"/>
        <d v="2014-12-20T04:11:04"/>
        <d v="2015-07-15T15:59:24"/>
        <d v="2014-04-13T18:43:55"/>
        <d v="2016-04-20T15:41:11"/>
        <d v="2015-02-17T15:05:19"/>
        <d v="2013-09-12T01:31:04"/>
        <d v="2015-11-23T20:17:51"/>
        <d v="2016-10-04T19:39:05"/>
        <d v="2016-11-28T19:18:55"/>
        <d v="2011-08-08T17:12:50"/>
        <d v="2016-04-05T14:19:04"/>
        <d v="2014-11-12T20:35:12"/>
        <d v="2013-11-08T11:24:14"/>
        <d v="2016-09-06T11:11:31"/>
        <d v="2014-07-14T16:41:11"/>
        <d v="2014-04-29T20:00:19"/>
        <d v="2015-11-05T00:36:36"/>
        <d v="2013-02-14T18:27:46"/>
        <d v="2014-05-13T15:47:03"/>
        <d v="2017-02-01T19:14:27"/>
        <d v="2010-10-18T05:24:19"/>
        <d v="2015-04-20T22:39:49"/>
        <d v="2010-06-28T05:28:13"/>
        <d v="2014-01-28T19:45:31"/>
        <d v="2014-10-27T00:10:15"/>
        <d v="2016-08-30T14:58:36"/>
        <d v="2016-10-09T23:09:27"/>
        <d v="2015-03-18T18:30:51"/>
        <d v="2015-03-30T22:07:44"/>
        <d v="2014-07-15T15:59:32"/>
        <d v="2012-03-19T16:31:11"/>
        <d v="2016-03-01T10:19:32"/>
        <d v="2013-06-01T06:13:50"/>
        <d v="2012-11-15T18:52:07"/>
        <d v="2016-10-11T12:37:06"/>
        <d v="2015-12-02T04:07:45"/>
        <d v="2014-12-09T03:26:09"/>
        <d v="2012-08-14T04:12:59"/>
        <d v="2017-02-01T16:31:27"/>
        <d v="2014-11-07T22:09:56"/>
        <d v="2015-09-14T12:00:20"/>
        <d v="2016-08-04T07:04:59"/>
        <d v="2012-10-19T00:17:23"/>
        <d v="2014-11-01T20:08:07"/>
        <d v="2015-05-01T14:45:26"/>
        <d v="2010-12-01T18:10:53"/>
        <d v="2016-02-14T10:38:22"/>
        <d v="2016-07-08T18:08:09"/>
        <d v="2015-03-20T01:41:38"/>
        <d v="2015-10-13T14:50:42"/>
        <d v="2013-02-08T19:35:23"/>
        <d v="2017-02-14T19:49:00"/>
        <d v="2015-05-14T16:25:13"/>
        <d v="2011-02-13T02:03:09"/>
        <d v="2016-02-20T17:59:27"/>
        <d v="2014-06-19T09:14:37"/>
        <d v="2013-03-21T17:00:10"/>
        <d v="2012-06-22T13:33:25"/>
        <d v="2016-11-01T11:41:41"/>
        <d v="2015-08-19T18:20:38"/>
        <d v="2012-07-31T13:29:06"/>
        <d v="2016-05-15T22:28:48"/>
        <d v="2017-01-12T04:40:04"/>
        <d v="2015-10-02T19:01:00"/>
        <d v="2016-12-20T15:57:50"/>
        <d v="2014-08-28T21:37:04"/>
        <d v="2013-10-03T10:57:13"/>
        <d v="2016-01-31T16:54:31"/>
        <d v="2015-09-23T19:27:49"/>
        <d v="2015-05-22T20:04:08"/>
        <d v="2016-11-22T14:59:11"/>
        <d v="2014-08-20T20:17:39"/>
        <d v="2015-10-19T14:00:03"/>
        <d v="2012-02-24T14:42:45"/>
        <d v="2009-09-23T17:24:09"/>
        <d v="2016-02-25T17:38:59"/>
        <d v="2014-01-29T14:33:18"/>
        <d v="2012-09-12T20:37:40"/>
        <d v="2015-07-26T15:05:11"/>
        <d v="2015-09-18T00:32:51"/>
        <d v="2016-02-23T17:01:03"/>
        <d v="2015-10-01T15:53:19"/>
        <d v="2016-06-01T08:20:50"/>
        <d v="2015-10-07T12:00:08"/>
        <d v="2013-02-07T17:42:14"/>
        <d v="2014-08-15T22:20:44"/>
        <d v="2015-10-15T16:49:30"/>
        <d v="2017-02-03T13:47:59"/>
        <d v="2013-04-24T00:30:36"/>
        <d v="2015-06-17T18:10:59"/>
        <d v="2015-03-26T19:59:21"/>
        <d v="2015-07-04T00:44:41"/>
        <d v="2010-10-29T08:43:24"/>
        <d v="2016-07-16T20:09:41"/>
        <d v="2014-09-20T01:44:15"/>
        <d v="2014-01-25T16:25:06"/>
        <d v="2014-09-17T15:29:13"/>
        <d v="2014-05-30T21:31:23"/>
        <d v="2017-02-06T20:00:03"/>
        <d v="2016-04-13T19:04:22"/>
        <d v="2011-11-22T16:12:14"/>
        <d v="2014-08-11T19:16:25"/>
        <d v="2016-01-02T14:48:42"/>
        <d v="2011-11-15T11:49:49"/>
        <d v="2017-01-31T14:24:42"/>
        <d v="2015-09-15T02:30:52"/>
        <d v="2012-05-24T19:24:10"/>
        <d v="2014-05-16T18:05:24"/>
        <d v="2013-01-02T01:08:58"/>
        <d v="2016-02-10T18:34:46"/>
        <d v="2014-11-05T18:30:28"/>
        <d v="2013-04-25T19:23:47"/>
        <d v="2013-02-25T00:55:50"/>
        <d v="2015-07-11T22:17:16"/>
        <d v="2014-08-10T01:41:36"/>
        <d v="2017-01-07T07:16:46"/>
        <d v="2013-08-21T20:17:26"/>
        <d v="2014-02-12T02:22:49"/>
        <d v="2013-06-13T21:35:24"/>
        <d v="2014-09-09T18:43:13"/>
        <d v="2015-10-15T06:01:07"/>
        <d v="2013-07-29T15:56:30"/>
        <d v="2015-10-06T14:13:08"/>
        <d v="2015-09-22T23:13:40"/>
        <d v="2015-07-15T13:52:45"/>
        <d v="2015-11-07T16:47:15"/>
        <d v="2016-03-23T19:49:03"/>
        <d v="2015-10-21T08:20:52"/>
        <d v="2013-11-22T12:55:39"/>
        <d v="2012-06-19T21:03:30"/>
        <d v="2015-10-20T17:57:12"/>
        <d v="2010-11-05T14:54:45"/>
        <d v="2016-11-02T14:00:22"/>
        <d v="2013-05-07T15:33:25"/>
        <d v="2014-05-27T15:22:22"/>
        <d v="2015-09-15T09:59:57"/>
        <d v="2015-05-06T20:45:48"/>
        <d v="2015-02-24T02:03:28"/>
        <d v="2016-01-18T17:26:37"/>
        <d v="2011-12-21T02:08:29"/>
        <d v="2015-05-14T12:09:10"/>
        <d v="2015-02-08T14:32:01"/>
        <d v="2014-05-26T10:51:38"/>
        <d v="2010-07-20T18:38:03"/>
        <d v="2015-09-10T21:11:07"/>
        <d v="2013-11-05T02:00:55"/>
        <d v="2015-08-31T11:55:19"/>
        <d v="2015-05-20T13:46:16"/>
        <d v="2015-01-15T14:09:50"/>
        <d v="2015-06-03T01:34:35"/>
        <d v="2016-05-14T09:41:34"/>
        <d v="2014-09-06T16:11:44"/>
        <d v="2014-08-20T18:08:11"/>
        <d v="2011-01-24T16:40:09"/>
        <d v="2016-11-30T20:34:12"/>
        <d v="2014-11-21T07:34:21"/>
        <d v="2012-10-04T07:21:23"/>
        <d v="2014-12-17T14:01:06"/>
        <d v="2016-02-02T17:01:53"/>
        <d v="2013-05-05T23:54:33"/>
        <d v="2017-01-23T23:25:20"/>
        <d v="2011-01-21T23:52:33"/>
        <d v="2015-11-23T16:59:33"/>
        <d v="2014-06-12T13:46:57"/>
        <d v="2016-04-13T00:10:07"/>
        <d v="2012-09-06T23:51:14"/>
        <d v="2015-11-29T19:01:12"/>
        <d v="2014-11-28T00:03:05"/>
        <d v="2016-09-23T20:50:39"/>
        <d v="2016-08-23T18:22:08"/>
        <d v="2015-06-08T21:32:59"/>
        <d v="2016-10-11T23:22:07"/>
        <d v="2013-04-23T04:07:23"/>
        <d v="2014-03-28T17:06:21"/>
        <d v="2015-03-05T21:19:16"/>
        <d v="2015-11-16T23:08:03"/>
        <d v="2016-08-25T05:26:26"/>
        <d v="2014-05-01T19:06:50"/>
        <d v="2017-01-25T11:58:27"/>
        <d v="2014-06-16T15:17:45"/>
        <d v="2015-09-24T04:14:04"/>
        <d v="2014-07-30T09:37:20"/>
        <d v="2014-07-17T05:03:10"/>
        <d v="2015-09-08T07:59:52"/>
        <d v="2012-01-28T16:17:02"/>
        <d v="2014-11-27T15:22:28"/>
        <d v="2016-05-03T14:25:09"/>
        <d v="2014-12-16T05:56:27"/>
        <d v="2014-12-11T16:37:31"/>
        <d v="2014-12-15T23:08:14"/>
        <d v="2015-02-10T22:58:31"/>
        <d v="2014-07-06T20:54:34"/>
        <d v="2015-01-06T19:44:00"/>
        <d v="2015-07-17T06:40:35"/>
        <d v="2017-01-20T15:03:24"/>
        <d v="2014-10-14T07:11:29"/>
        <d v="2014-09-08T04:01:07"/>
        <d v="2012-08-14T16:47:32"/>
        <d v="2015-06-22T00:10:10"/>
        <d v="2014-06-17T16:50:45"/>
        <d v="2017-01-07T16:20:29"/>
        <d v="2010-06-18T20:06:25"/>
        <d v="2014-07-19T00:08:09"/>
        <d v="2017-02-13T21:48:09"/>
        <d v="2015-05-10T04:07:46"/>
        <d v="2015-02-02T22:49:20"/>
        <d v="2012-01-25T20:34:01"/>
        <d v="2016-05-30T05:39:05"/>
        <d v="2016-05-04T13:31:21"/>
        <d v="2015-03-02T19:39:04"/>
        <d v="2014-07-26T08:17:56"/>
        <d v="2016-09-27T22:01:49"/>
        <d v="2012-10-10T18:07:06"/>
        <d v="2015-08-17T17:43:31"/>
        <d v="2014-09-07T00:06:12"/>
        <d v="2013-11-01T17:37:19"/>
        <d v="2014-05-19T15:17:37"/>
        <d v="2016-04-07T22:50:50"/>
        <d v="2010-06-03T22:10:19"/>
        <d v="2014-02-19T03:36:00"/>
        <d v="2014-04-16T15:15:46"/>
        <d v="2015-02-20T17:07:14"/>
        <d v="2016-03-01T17:17:26"/>
        <d v="2015-02-09T17:05:06"/>
        <d v="2015-05-06T11:47:55"/>
        <d v="2015-08-14T11:19:59"/>
        <d v="2011-08-31T04:30:24"/>
        <d v="2016-05-06T23:15:15"/>
        <d v="2013-02-08T23:38:27"/>
        <d v="2015-06-21T10:03:24"/>
        <d v="2015-02-02T22:31:00"/>
        <d v="2014-09-30T12:59:58"/>
        <d v="2013-08-07T13:03:17"/>
        <d v="2012-09-23T01:25:59"/>
        <d v="2016-09-15T06:55:40"/>
        <d v="2015-06-08T15:01:07"/>
        <d v="2014-12-01T05:16:03"/>
        <d v="2012-03-22T21:49:19"/>
        <d v="2016-05-06T13:58:33"/>
        <d v="2014-10-31T03:25:14"/>
        <d v="2014-05-20T15:47:19"/>
        <d v="2015-11-16T18:20:09"/>
        <d v="2014-04-01T17:00:11"/>
        <d v="2014-03-26T21:08:46"/>
        <d v="2015-06-02T11:17:03"/>
        <d v="2016-10-11T11:16:32"/>
        <d v="2016-02-17T19:18:38"/>
        <d v="2015-04-08T03:56:59"/>
        <d v="2010-06-01T18:07:58"/>
        <d v="2012-01-31T20:06:14"/>
        <d v="2015-09-03T14:21:25"/>
        <d v="2016-12-29T22:35:29"/>
        <d v="2010-06-06T19:09:13"/>
        <d v="2014-06-10T09:07:48"/>
        <d v="2015-09-24T06:02:50"/>
        <d v="2015-10-14T11:12:06"/>
        <d v="2013-03-27T23:17:39"/>
        <d v="2016-11-30T22:50:32"/>
        <d v="2016-05-01T22:08:56"/>
        <d v="2012-01-19T17:33:45"/>
        <d v="2013-11-26T00:32:16"/>
        <d v="2012-10-12T17:10:20"/>
        <d v="2014-07-08T12:21:46"/>
        <d v="2017-02-09T17:36:32"/>
        <d v="2014-08-28T03:08:26"/>
        <d v="2016-08-30T22:03:04"/>
        <d v="2013-03-22T13:51:17"/>
        <d v="2015-07-22T14:05:15"/>
        <d v="2014-08-27T21:04:51"/>
        <d v="2014-10-20T07:27:58"/>
        <d v="2014-10-20T17:52:51"/>
        <d v="2015-02-17T18:45:22"/>
        <d v="2014-05-29T04:00:44"/>
        <d v="2016-07-02T16:22:02"/>
        <d v="2015-04-24T13:21:06"/>
        <d v="2013-09-29T15:56:27"/>
        <d v="2015-11-09T07:58:54"/>
        <d v="2012-12-14T22:48:32"/>
        <d v="2010-06-25T02:46:19"/>
        <d v="2015-08-23T22:59:27"/>
        <d v="2014-08-29T18:19:32"/>
        <d v="2013-08-16T21:11:24"/>
        <d v="2016-07-10T18:48:46"/>
        <d v="2015-04-07T16:22:36"/>
        <d v="2015-02-02T18:59:22"/>
        <d v="2015-11-25T17:07:00"/>
        <d v="2015-04-07T14:01:03"/>
        <d v="2016-07-13T22:53:28"/>
        <d v="2017-01-18T04:56:05"/>
        <d v="2016-07-18T14:31:45"/>
        <d v="2016-03-25T20:05:03"/>
        <d v="2014-05-27T13:19:25"/>
        <d v="2011-03-31T03:42:16"/>
        <d v="2016-09-13T18:00:26"/>
        <d v="2012-01-25T20:33:57"/>
        <d v="2014-11-03T16:10:42"/>
        <d v="2017-03-01T16:50:07"/>
        <d v="2014-07-14T22:53:33"/>
        <d v="2014-06-01T11:49:35"/>
        <d v="2015-01-24T11:55:02"/>
        <d v="2016-05-15T18:35:14"/>
        <d v="2014-12-04T21:39:11"/>
        <d v="2013-01-31T19:25:28"/>
        <d v="2014-06-17T13:43:26"/>
        <d v="2011-12-19T21:12:35"/>
        <d v="2015-12-03T13:46:59"/>
        <d v="2016-03-24T19:40:20"/>
        <d v="2014-03-24T15:59:32"/>
        <d v="2014-09-11T07:47:49"/>
        <d v="2012-02-09T15:07:28"/>
        <d v="2011-04-13T00:20:48"/>
        <d v="2016-06-08T23:29:54"/>
        <d v="2013-12-12T21:02:24"/>
        <d v="2015-09-07T06:21:08"/>
        <d v="2014-05-17T01:30:54"/>
        <d v="2014-07-09T12:03:48"/>
        <d v="2014-10-12T23:54:22"/>
        <d v="2015-04-21T22:47:57"/>
        <d v="2016-09-10T14:32:49"/>
        <d v="2015-10-15T10:27:09"/>
        <d v="2012-11-20T11:58:44"/>
        <d v="2016-12-01T15:53:26"/>
        <d v="2015-03-04T21:02:32"/>
        <d v="2015-03-15T19:02:05"/>
        <d v="2014-04-07T00:06:28"/>
        <d v="2016-11-03T16:03:25"/>
        <d v="2014-05-23T17:48:02"/>
        <d v="2017-03-06T18:01:29"/>
        <d v="2015-09-20T17:55:21"/>
        <d v="2010-03-29T15:54:17"/>
        <d v="2013-01-25T09:09:14"/>
        <d v="2015-12-21T20:50:47"/>
        <d v="2014-06-10T23:01:39"/>
        <d v="2011-10-29T01:13:15"/>
        <d v="2016-11-23T01:59:02"/>
        <d v="2015-11-25T14:51:25"/>
        <d v="2015-04-15T21:28:42"/>
        <d v="2016-05-26T01:07:46"/>
        <d v="2010-03-18T17:52:15"/>
        <d v="2014-07-28T00:31:20"/>
        <d v="2015-10-19T15:09:06"/>
        <d v="2013-03-15T21:03:51"/>
        <d v="2014-07-15T13:56:39"/>
        <d v="2016-03-04T16:32:00"/>
        <d v="2016-07-05T16:41:48"/>
        <d v="2016-02-29T07:50:24"/>
        <d v="2017-01-10T08:46:16"/>
        <d v="2012-04-03T23:00:25"/>
        <d v="2017-01-05T20:05:29"/>
        <d v="2015-11-15T23:09:33"/>
        <d v="2015-12-03T19:38:27"/>
        <d v="2011-11-05T21:21:09"/>
        <d v="2015-04-07T17:41:54"/>
        <d v="2017-02-17T19:34:00"/>
        <d v="2014-08-29T18:04:56"/>
        <d v="2014-05-19T13:09:11"/>
        <d v="2011-03-24T20:01:35"/>
        <d v="2016-11-07T08:26:15"/>
        <d v="2015-01-10T19:58:32"/>
        <d v="2015-08-27T04:33:40"/>
        <d v="2015-06-29T15:01:47"/>
        <d v="2015-12-01T20:00:55"/>
        <d v="2014-11-14T18:09:50"/>
        <d v="2015-04-19T02:31:15"/>
        <d v="2015-05-25T13:10:23"/>
        <d v="2016-11-30T04:29:26"/>
        <d v="2011-02-14T12:38:01"/>
        <d v="2015-04-20T06:04:14"/>
        <d v="2014-06-24T08:49:37"/>
        <d v="2015-03-05T07:22:04"/>
        <d v="2014-06-04T01:44:09"/>
        <d v="2015-10-22T03:07:25"/>
        <d v="2017-01-01T17:35:21"/>
        <d v="2011-07-12T02:45:36"/>
        <d v="2016-07-16T06:20:24"/>
        <d v="2016-10-27T14:27:50"/>
        <d v="2011-08-08T16:35:38"/>
        <d v="2013-04-06T19:12:15"/>
        <d v="2016-06-28T15:58:37"/>
        <d v="2014-12-02T21:37:41"/>
        <d v="2013-04-17T12:08:18"/>
        <d v="2011-04-05T19:52:19"/>
        <d v="2015-11-23T09:05:38"/>
        <d v="2013-01-30T18:01:50"/>
        <d v="2016-02-05T16:08:32"/>
        <d v="2014-07-08T15:56:48"/>
        <d v="2013-11-13T17:42:40"/>
        <d v="2014-07-25T19:25:11"/>
        <d v="2015-09-15T02:19:21"/>
        <d v="2014-06-08T22:33:59"/>
        <d v="2011-11-01T04:45:35"/>
        <d v="2011-10-29T03:35:38"/>
        <d v="2016-07-25T16:44:29"/>
        <d v="2015-08-31T19:17:37"/>
        <d v="2015-05-18T18:24:37"/>
        <d v="2014-02-25T00:24:09"/>
        <d v="2014-04-25T13:32:37"/>
        <d v="2013-01-17T15:52:37"/>
        <d v="2014-01-17T18:18:11"/>
        <d v="2011-08-10T21:02:42"/>
        <d v="2015-05-13T09:29:56"/>
        <d v="2015-03-01T05:16:53"/>
        <d v="2015-02-06T17:08:24"/>
        <d v="2016-03-23T16:00:08"/>
        <d v="2012-11-13T15:33:56"/>
        <d v="2015-12-05T23:57:10"/>
        <d v="2013-11-01T20:21:06"/>
        <d v="2015-07-02T03:00:53"/>
        <d v="2015-02-18T17:34:58"/>
        <d v="2010-12-24T02:40:37"/>
        <d v="2013-05-23T05:28:22"/>
        <d v="2015-02-10T12:07:42"/>
        <d v="2013-11-13T23:08:55"/>
        <d v="2017-01-31T19:51:39"/>
        <d v="2013-03-08T20:54:02"/>
        <d v="2011-01-12T07:49:20"/>
        <d v="2013-04-30T20:13:06"/>
        <d v="2012-05-29T20:16:10"/>
        <d v="2016-11-21T06:11:19"/>
        <d v="2014-10-29T16:24:45"/>
        <d v="2015-04-29T20:43:14"/>
        <d v="2015-02-24T16:49:53"/>
        <d v="2012-06-18T21:53:17"/>
        <d v="2016-11-16T06:13:57"/>
        <d v="2014-06-30T18:38:01"/>
        <d v="2012-11-10T05:19:26"/>
        <d v="2011-07-07T20:05:56"/>
        <d v="2015-05-04T19:32:30"/>
        <d v="2012-03-02T21:00:57"/>
        <d v="2015-05-12T12:52:01"/>
        <d v="2012-07-24T02:16:36"/>
        <d v="2016-06-01T06:38:28"/>
        <d v="2014-07-31T18:30:44"/>
        <d v="2011-08-02T21:20:30"/>
        <d v="2016-05-06T23:33:29"/>
        <d v="2015-04-01T05:46:36"/>
        <d v="2015-08-27T15:00:22"/>
        <d v="2017-01-24T17:23:39"/>
        <d v="2016-06-22T15:58:27"/>
        <d v="2013-10-10T18:44:05"/>
        <d v="2011-08-29T00:18:16"/>
        <d v="2013-07-10T12:00:14"/>
        <d v="2013-07-08T17:50:35"/>
        <d v="2014-09-23T00:49:06"/>
        <d v="2014-05-21T20:37:51"/>
        <d v="2016-02-15T19:16:32"/>
        <d v="2011-04-02T23:34:46"/>
        <d v="2017-02-02T10:12:31"/>
        <d v="2010-11-23T03:08:52"/>
        <d v="2014-09-23T19:30:06"/>
        <d v="2013-10-14T16:24:18"/>
        <d v="2014-11-18T19:22:36"/>
        <d v="2016-04-06T14:35:57"/>
        <d v="2012-11-26T20:04:11"/>
        <d v="2012-08-22T19:38:13"/>
        <d v="2014-05-22T17:12:51"/>
        <d v="2014-05-02T12:13:32"/>
        <d v="2017-03-02T12:55:06"/>
        <d v="2012-11-30T04:44:31"/>
        <d v="2014-07-15T19:42:33"/>
        <d v="2012-11-13T22:17:31"/>
        <d v="2015-02-14T17:35:51"/>
        <d v="2016-11-14T21:01:17"/>
        <d v="2016-12-22T22:04:54"/>
        <d v="2015-04-07T18:12:21"/>
        <d v="2013-10-31T22:15:02"/>
        <d v="2014-07-14T23:31:51"/>
        <d v="2013-05-15T19:32:36"/>
        <d v="2012-06-15T20:03:06"/>
        <d v="2016-09-07T03:26:43"/>
        <d v="2011-05-31T15:19:22"/>
        <d v="2014-12-09T21:17:40"/>
        <d v="2015-12-15T04:00:10"/>
        <d v="2014-08-19T20:46:15"/>
        <d v="2013-02-11T02:54:09"/>
        <d v="2015-07-14T07:50:58"/>
        <d v="2012-12-21T17:21:19"/>
        <d v="2013-06-07T01:29:19"/>
        <d v="2014-05-30T17:26:50"/>
        <d v="2013-05-28T01:49:10"/>
        <d v="2013-05-28T19:44:51"/>
        <d v="2014-12-08T18:46:09"/>
        <d v="2015-04-03T17:34:40"/>
        <d v="2015-11-15T17:01:23"/>
        <d v="2011-12-16T13:14:28"/>
        <d v="2014-10-08T18:54:02"/>
        <d v="2012-03-15T01:20:33"/>
        <d v="2011-12-06T22:47:00"/>
        <d v="2011-11-03T02:39:55"/>
        <d v="2011-07-29T18:12:07"/>
        <d v="2015-06-15T20:18:52"/>
        <d v="2014-11-07T07:04:33"/>
        <d v="2015-06-12T00:33:24"/>
        <d v="2016-10-18T04:14:36"/>
        <d v="2014-12-15T13:10:18"/>
        <d v="2016-02-26T09:46:55"/>
        <d v="2016-07-01T15:41:44"/>
        <d v="2014-08-05T20:46:37"/>
        <d v="2013-05-08T18:03:11"/>
        <d v="2013-10-01T17:56:16"/>
        <d v="2016-12-16T01:35:18"/>
        <d v="2016-08-29T11:35:48"/>
        <d v="2015-04-24T08:18:51"/>
        <d v="2016-11-15T13:39:48"/>
        <d v="2016-09-21T14:45:16"/>
        <d v="2010-09-09T14:30:13"/>
        <d v="2016-02-16T09:46:15"/>
        <d v="2015-01-20T21:19:42"/>
        <d v="2015-09-01T12:51:31"/>
        <d v="2013-05-22T03:31:35"/>
        <d v="2016-03-15T14:00:49"/>
        <d v="2016-04-27T00:54:34"/>
        <d v="2016-11-23T07:42:45"/>
        <d v="2016-12-27T18:08:19"/>
        <d v="2014-07-24T03:00:09"/>
        <d v="2009-05-17T03:55:12"/>
        <d v="2016-03-02T02:27:38"/>
        <d v="2014-05-14T07:04:09"/>
        <d v="2012-03-05T18:33:22"/>
        <d v="2016-05-20T14:30:45"/>
        <d v="2015-08-12T15:13:25"/>
        <d v="2014-03-05T17:19:38"/>
        <d v="2016-02-18T00:44:53"/>
        <d v="2015-01-22T14:31:16"/>
        <d v="2015-07-09T20:00:38"/>
        <d v="2014-02-10T14:00:05"/>
        <d v="2015-09-06T22:17:04"/>
        <d v="2016-07-04T04:00:03"/>
        <d v="2015-03-18T20:45:04"/>
        <d v="2015-03-30T18:14:27"/>
        <d v="2015-01-14T23:58:01"/>
        <d v="2013-02-02T23:42:16"/>
        <d v="2015-10-14T13:20:44"/>
        <d v="2015-04-14T12:55:21"/>
        <d v="2014-03-25T19:11:06"/>
        <d v="2016-06-28T22:00:03"/>
        <d v="2011-02-11T19:07:24"/>
        <d v="2017-01-26T20:18:24"/>
        <d v="2014-06-18T16:04:10"/>
        <d v="2016-06-28T01:49:39"/>
        <d v="2016-09-05T19:50:53"/>
        <d v="2015-04-02T15:11:48"/>
        <d v="2011-12-02T19:05:46"/>
        <d v="2015-05-30T20:57:17"/>
        <d v="2016-07-04T08:10:17"/>
        <d v="2012-02-09T01:56:14"/>
        <d v="2012-03-01T21:53:48"/>
        <d v="2012-08-25T19:46:51"/>
        <d v="2014-01-06T20:48:52"/>
        <d v="2013-06-05T00:55:59"/>
        <d v="2015-01-14T16:14:43"/>
        <d v="2017-01-21T12:01:29"/>
        <d v="2015-10-01T02:08:12"/>
        <d v="2016-03-23T19:51:56"/>
        <d v="2011-11-18T20:48:40"/>
        <d v="2014-10-14T22:37:27"/>
        <d v="2016-06-15T14:34:05"/>
        <d v="2016-09-01T06:27:03"/>
        <d v="2014-12-12T01:02:51"/>
        <d v="2014-01-28T06:36:26"/>
        <d v="2014-06-23T15:54:39"/>
        <d v="2016-09-05T15:00:36"/>
        <d v="2011-07-27T19:32:46"/>
        <d v="2014-03-20T21:04:34"/>
        <d v="2015-02-27T07:06:49"/>
        <d v="2013-09-26T17:39:49"/>
        <d v="2012-08-02T00:32:03"/>
        <d v="2015-08-03T00:28:24"/>
        <d v="2011-08-08T16:58:51"/>
        <d v="2013-11-01T20:17:31"/>
        <d v="2015-07-02T22:33:42"/>
        <d v="2012-04-04T14:33:34"/>
        <d v="2014-06-18T00:38:07"/>
        <d v="2009-08-25T15:26:53"/>
        <d v="2010-11-20T19:34:50"/>
        <d v="2011-07-23T00:18:32"/>
        <d v="2011-10-17T04:48:40"/>
        <d v="2016-04-07T18:54:59"/>
        <d v="2015-08-22T03:11:15"/>
        <d v="2015-03-26T11:27:35"/>
        <d v="2015-01-12T23:33:27"/>
        <d v="2016-08-04T22:12:54"/>
        <d v="2016-07-21T18:41:01"/>
        <d v="2012-02-07T02:43:54"/>
        <d v="2016-07-27T04:56:35"/>
        <d v="2016-11-23T17:58:56"/>
        <d v="2015-06-16T18:19:18"/>
        <d v="2013-04-12T18:27:25"/>
        <d v="2015-10-15T02:06:07"/>
        <d v="2013-02-22T23:54:51"/>
        <d v="2015-02-25T16:24:51"/>
        <d v="2014-06-19T20:38:49"/>
        <d v="2016-03-28T14:58:26"/>
        <d v="2011-01-12T05:57:07"/>
        <d v="2014-11-20T12:08:52"/>
        <d v="2017-01-31T19:19:14"/>
        <d v="2016-04-12T17:35:00"/>
        <d v="2012-04-11T14:53:14"/>
        <d v="2013-03-03T16:52:44"/>
        <d v="2012-02-28T01:57:53"/>
        <d v="2015-01-29T07:32:15"/>
        <d v="2014-05-12T15:38:46"/>
        <d v="2014-05-22T19:21:53"/>
        <d v="2016-05-24T16:00:24"/>
        <d v="2016-06-07T13:01:22"/>
        <d v="2015-07-11T00:41:19"/>
        <d v="2016-05-17T06:21:09"/>
        <d v="2012-08-23T18:19:15"/>
        <d v="2014-09-23T16:25:51"/>
        <d v="2015-06-18T19:16:37"/>
        <d v="2016-12-29T19:51:22"/>
        <d v="2015-05-21T17:55:13"/>
        <d v="2016-01-18T12:04:38"/>
        <d v="2014-07-01T04:56:06"/>
        <d v="2015-10-15T00:04:09"/>
        <d v="2013-06-22T20:09:11"/>
        <d v="2015-02-07T04:44:51"/>
        <d v="2014-08-27T12:43:12"/>
        <d v="2014-08-15T00:36:29"/>
        <d v="2015-01-12T01:12:38"/>
        <d v="2016-06-01T18:57:18"/>
        <d v="2015-02-19T17:51:37"/>
        <d v="2015-12-29T17:16:31"/>
        <d v="2016-07-20T04:01:08"/>
        <d v="2011-06-29T01:17:15"/>
        <d v="2016-05-25T17:13:33"/>
        <d v="2014-04-24T15:15:30"/>
        <d v="2009-11-06T20:07:08"/>
        <d v="2014-07-09T14:23:41"/>
        <d v="2016-06-30T22:17:32"/>
        <d v="2012-01-03T19:26:12"/>
        <d v="2017-01-27T22:37:05"/>
        <d v="2012-04-27T22:52:23"/>
        <d v="2016-05-18T16:15:08"/>
        <d v="2016-09-26T10:06:56"/>
        <d v="2012-03-05T00:55:29"/>
        <d v="2016-07-13T00:37:53"/>
        <d v="2011-09-23T03:39:37"/>
        <d v="2015-03-19T13:48:47"/>
        <d v="2010-03-30T05:53:49"/>
        <d v="2013-09-04T14:48:59"/>
        <d v="2015-05-22T04:34:53"/>
        <d v="2015-07-12T18:31:39"/>
        <d v="2016-02-01T19:21:26"/>
        <d v="2016-04-06T13:24:39"/>
        <d v="2016-11-08T14:48:25"/>
        <d v="2016-05-05T20:55:17"/>
        <d v="2017-02-15T13:10:41"/>
        <d v="2015-07-08T18:30:55"/>
        <d v="2015-11-21T20:06:56"/>
        <d v="2011-07-06T02:32:05"/>
        <d v="2017-02-08T14:55:15"/>
        <d v="2015-02-26T05:05:58"/>
        <d v="2010-12-19T21:17:06"/>
        <d v="2015-06-29T19:35:48"/>
        <d v="2015-05-02T22:06:34"/>
        <d v="2015-10-26T16:08:37"/>
        <d v="2015-02-23T05:38:48"/>
        <d v="2015-10-05T16:16:43"/>
        <d v="2012-12-04T00:29:08"/>
        <d v="2012-11-15T22:11:49"/>
        <d v="2014-02-26T19:36:39"/>
        <d v="2015-10-27T05:03:35"/>
        <d v="2014-10-19T16:23:25"/>
        <d v="2016-01-19T13:48:08"/>
        <d v="2015-11-30T17:01:06"/>
        <d v="2016-10-13T00:07:26"/>
        <d v="2015-05-01T07:59:46"/>
        <d v="2014-06-02T16:00:59"/>
        <d v="2016-12-01T18:20:53"/>
        <d v="2015-01-14T01:43:01"/>
        <d v="2011-06-03T11:57:45"/>
        <d v="2014-10-20T19:40:06"/>
        <d v="2015-03-21T21:09:24"/>
        <d v="2016-05-05T23:49:37"/>
        <d v="2015-06-30T12:30:21"/>
        <d v="2015-10-09T15:51:40"/>
        <d v="2015-10-02T16:04:27"/>
        <d v="2014-06-03T16:03:00"/>
        <d v="2016-11-29T05:08:44"/>
        <d v="2014-10-03T18:18:28"/>
        <d v="2013-08-09T16:37:22"/>
        <d v="2015-03-05T19:53:48"/>
        <d v="2014-09-03T14:16:59"/>
        <d v="2010-02-26T21:36:30"/>
        <d v="2012-07-09T02:15:09"/>
        <d v="2014-07-23T03:44:14"/>
        <d v="2010-04-06T17:52:58"/>
        <d v="2016-04-24T19:53:50"/>
        <d v="2014-07-31T12:59:52"/>
        <d v="2017-01-02T21:50:35"/>
        <d v="2014-04-24T14:14:18"/>
        <d v="2015-05-27T01:40:13"/>
        <d v="2011-06-24T07:27:20"/>
        <d v="2014-06-19T02:57:07"/>
        <d v="2016-12-17T04:46:22"/>
        <d v="2016-02-17T19:38:01"/>
        <d v="2016-02-26T22:47:58"/>
        <d v="2017-03-02T16:22:45"/>
        <d v="2015-05-15T12:36:48"/>
        <d v="2012-05-10T09:49:36"/>
        <d v="2010-10-07T19:34:29"/>
        <d v="2016-07-07T04:32:46"/>
        <d v="2015-11-19T19:20:08"/>
        <d v="2016-10-03T02:13:38"/>
        <d v="2015-09-01T16:44:45"/>
        <d v="2012-07-21T04:27:40"/>
        <d v="2012-06-07T17:46:50"/>
        <d v="2016-10-17T14:51:08"/>
        <d v="2016-10-05T13:06:23"/>
        <d v="2017-03-02T01:43:09"/>
        <d v="2015-11-26T00:18:53"/>
        <d v="2014-03-20T01:01:57"/>
        <d v="2016-12-16T17:16:52"/>
        <d v="2016-11-16T00:59:39"/>
        <d v="2012-07-17T01:16:24"/>
        <d v="2016-01-26T16:57:15"/>
        <d v="2014-07-07T14:31:16"/>
        <d v="2015-05-04T19:46:39"/>
        <d v="2015-08-09T13:25:55"/>
        <d v="2013-09-25T23:00:09"/>
        <d v="2014-06-04T23:32:48"/>
        <d v="2016-07-24T03:07:16"/>
        <d v="2012-11-13T22:58:22"/>
        <d v="2015-11-10T16:51:00"/>
        <d v="2016-01-12T16:29:02"/>
        <d v="2014-08-29T01:27:50"/>
        <d v="2015-05-01T15:32:26"/>
        <d v="2014-05-30T07:55:38"/>
        <d v="2014-10-14T14:02:37"/>
        <d v="2014-06-09T16:27:41"/>
        <d v="2014-11-08T18:55:52"/>
        <d v="2015-10-12T22:58:19"/>
        <d v="2015-07-16T16:12:00"/>
        <d v="2014-12-20T19:47:02"/>
        <d v="2014-10-11T20:07:42"/>
        <d v="2012-12-06T10:46:29"/>
        <d v="2014-06-16T09:29:24"/>
        <d v="2014-06-23T18:23:10"/>
        <d v="2013-06-20T23:06:21"/>
        <d v="2015-10-26T14:49:10"/>
        <d v="2014-04-10T12:36:25"/>
        <d v="2014-07-09T19:05:50"/>
        <d v="2013-09-07T01:21:57"/>
        <d v="2012-07-17T20:22:45"/>
        <d v="2012-06-08T12:29:28"/>
        <d v="2014-10-15T22:28:03"/>
        <d v="2014-07-07T21:50:18"/>
        <d v="2012-03-19T18:38:20"/>
        <d v="2014-12-09T16:31:35"/>
        <d v="2014-07-07T16:10:45"/>
        <d v="2014-05-28T05:14:14"/>
        <d v="2016-09-19T08:57:42"/>
        <d v="2014-09-20T08:00:33"/>
        <d v="2012-03-28T16:00:45"/>
        <d v="2010-08-27T00:16:15"/>
        <d v="2012-10-15T18:04:45"/>
        <d v="2010-06-14T02:01:33"/>
        <d v="2016-03-31T13:45:59"/>
        <d v="2015-03-02T18:00:25"/>
        <d v="2014-11-01T12:39:46"/>
        <d v="2015-01-12T15:23:39"/>
        <d v="2015-11-05T22:28:21"/>
        <d v="2014-09-23T10:17:58"/>
        <d v="2014-08-14T21:11:24"/>
        <d v="2016-09-13T15:12:31"/>
        <d v="2014-04-28T23:24:00"/>
        <d v="2015-02-27T20:01:35"/>
        <d v="2014-03-18T18:50:24"/>
        <d v="2014-09-22T09:47:14"/>
        <d v="2013-12-06T15:38:08"/>
        <d v="2014-09-15T03:14:14"/>
        <d v="2016-06-05T20:58:53"/>
        <d v="2013-09-26T23:42:48"/>
        <d v="2016-04-09T20:59:51"/>
        <d v="2010-12-14T08:51:36"/>
        <d v="2015-02-16T03:34:23"/>
        <d v="2013-04-11T16:51:10"/>
        <d v="2015-03-26T09:54:04"/>
        <d v="2015-05-21T22:04:20"/>
        <d v="2015-07-01T06:10:40"/>
        <d v="2015-01-20T16:52:09"/>
        <d v="2013-04-09T16:33:58"/>
        <d v="2016-12-03T01:47:57"/>
        <d v="2014-10-09T06:18:49"/>
        <d v="2014-10-11T18:48:20"/>
        <d v="2011-04-30T02:04:47"/>
        <d v="2015-05-02T21:00:00"/>
        <d v="2014-03-03T21:38:36"/>
        <d v="2013-02-06T19:11:17"/>
        <d v="2017-01-03T16:36:48"/>
        <d v="2015-03-18T17:33:01"/>
        <d v="2011-10-31T04:06:15"/>
        <d v="2016-10-25T17:26:26"/>
        <d v="2014-06-01T23:50:30"/>
        <d v="2014-10-31T18:04:21"/>
        <d v="2015-01-30T22:16:40"/>
        <d v="2014-07-21T06:21:26"/>
        <d v="2013-10-28T05:41:53"/>
        <d v="2014-07-31T04:48:12"/>
        <d v="2016-07-15T10:35:19"/>
        <d v="2013-01-25T21:04:31"/>
        <d v="2014-05-12T19:33:17"/>
        <d v="2016-07-30T09:32:27"/>
        <d v="2014-10-02T07:04:56"/>
        <d v="2013-10-25T11:49:52"/>
        <d v="2016-07-19T16:52:17"/>
        <d v="2010-03-11T20:02:23"/>
        <d v="2015-07-23T16:19:13"/>
        <d v="2014-11-10T02:11:13"/>
        <d v="2012-03-31T15:30:07"/>
        <d v="2015-07-23T20:18:54"/>
        <d v="2011-07-06T21:05:37"/>
        <d v="2014-11-19T02:24:45"/>
        <d v="2016-07-05T20:57:08"/>
        <d v="2014-10-27T19:26:49"/>
        <d v="2012-02-17T01:35:09"/>
        <d v="2016-02-20T00:27:29"/>
        <d v="2014-10-29T18:02:55"/>
        <d v="2015-11-03T17:05:14"/>
        <d v="2015-06-27T02:35:52"/>
        <d v="2016-04-05T11:47:39"/>
        <d v="2016-04-06T07:17:20"/>
        <d v="2016-07-19T02:38:44"/>
        <d v="2012-04-14T18:54:05"/>
        <d v="2016-07-12T22:23:26"/>
        <d v="2014-09-20T20:59:10"/>
        <d v="2014-07-24T18:31:22"/>
        <d v="2015-03-01T15:39:50"/>
        <d v="2015-07-13T13:25:38"/>
        <d v="2015-06-05T17:38:41"/>
        <d v="2013-03-11T15:54:30"/>
        <d v="2015-06-14T19:32:38"/>
        <d v="2012-03-19T23:26:57"/>
        <d v="2012-08-14T16:18:53"/>
        <d v="2014-02-12T01:41:37"/>
        <d v="2015-03-20T21:29:33"/>
        <d v="2015-01-22T08:53:49"/>
        <d v="2014-05-13T17:28:09"/>
        <d v="2015-09-23T21:01:00"/>
        <d v="2016-08-29T19:14:01"/>
        <d v="2015-08-01T20:01:42"/>
        <d v="2014-10-02T22:01:42"/>
        <d v="2016-03-23T21:02:44"/>
        <d v="2013-04-06T07:00:54"/>
        <d v="2015-06-05T17:00:16"/>
        <d v="2017-01-11T01:22:13"/>
        <d v="2015-07-03T11:13:11"/>
        <d v="2015-05-17T22:58:14"/>
        <d v="2015-06-08T07:09:35"/>
        <d v="2014-03-21T21:18:36"/>
        <d v="2012-01-31T00:28:49"/>
        <d v="2016-03-01T20:08:43"/>
        <d v="2017-01-24T15:05:10"/>
        <d v="2016-05-25T10:32:45"/>
        <d v="2015-05-04T19:41:07"/>
        <d v="2011-01-21T15:35:12"/>
        <d v="2011-08-16T22:00:02"/>
        <d v="2014-11-25T22:32:08"/>
        <d v="2014-05-13T16:26:57"/>
        <d v="2010-10-14T15:43:34"/>
        <d v="2010-05-01T05:45:31"/>
        <d v="2013-12-20T20:00:29"/>
        <d v="2014-06-06T18:31:05"/>
        <d v="2016-11-11T23:22:33"/>
        <d v="2014-08-01T17:31:30"/>
        <d v="2015-05-31T16:43:22"/>
        <d v="2014-10-29T19:15:25"/>
        <d v="2017-03-05T06:15:00"/>
        <d v="2012-05-03T01:42:25"/>
        <d v="2016-04-05T13:01:46"/>
        <d v="2013-06-26T01:30:34"/>
        <d v="2016-03-04T17:25:40"/>
        <d v="2015-02-09T04:26:22"/>
        <d v="2013-09-29T18:01:30"/>
        <d v="2015-04-08T17:51:01"/>
        <d v="2015-07-01T20:32:27"/>
        <d v="2014-10-06T16:04:57"/>
        <d v="2014-07-26T16:00:56"/>
        <d v="2016-07-17T18:13:29"/>
        <d v="2014-05-07T14:48:53"/>
        <d v="2011-07-26T08:10:53"/>
        <d v="2014-12-31T16:53:33"/>
        <d v="2014-09-02T01:21:42"/>
        <d v="2014-07-22T07:01:54"/>
        <d v="2014-11-21T17:11:29"/>
        <d v="2016-04-23T16:12:17"/>
        <d v="2016-08-24T08:20:00"/>
        <d v="2014-07-09T18:55:04"/>
        <d v="2013-03-24T05:01:11"/>
        <d v="2014-05-15T17:41:21"/>
        <d v="2014-04-23T20:01:46"/>
        <d v="2015-04-08T20:47:28"/>
        <d v="2011-11-13T16:05:31"/>
        <d v="2013-02-26T06:04:32"/>
        <d v="2014-08-31T14:09:46"/>
        <d v="2016-07-10T03:42:42"/>
        <d v="2016-12-30T18:56:47"/>
        <d v="2012-04-05T03:45:54"/>
        <d v="2014-12-22T20:53:29"/>
        <d v="2016-06-17T17:39:35"/>
        <d v="2016-03-18T21:27:58"/>
        <d v="2011-09-09T19:41:00"/>
        <d v="2015-09-21T00:13:16"/>
        <d v="2016-11-02T01:33:48"/>
        <d v="2014-06-04T19:37:13"/>
        <d v="2015-05-15T00:20:54"/>
        <d v="2016-08-03T16:36:19"/>
        <d v="2010-02-04T07:45:58"/>
        <d v="2011-02-21T11:55:54"/>
        <d v="2013-04-03T13:44:04"/>
        <d v="2015-06-18T17:54:43"/>
        <d v="2011-08-23T18:28:48"/>
        <d v="2014-05-21T17:53:09"/>
        <d v="2013-11-27T20:50:33"/>
        <d v="2016-12-15T21:48:00"/>
        <d v="2013-09-07T20:36:18"/>
        <d v="2016-07-15T14:30:56"/>
        <d v="2015-01-23T03:18:57"/>
        <d v="2016-04-09T16:25:09"/>
        <d v="2015-06-24T08:16:46"/>
        <d v="2014-08-02T05:45:53"/>
        <d v="2016-09-20T02:48:15"/>
        <d v="2014-04-18T20:52:35"/>
        <d v="2017-02-14T14:24:45"/>
        <d v="2013-01-30T19:59:47"/>
        <d v="2014-04-08T16:25:54"/>
        <d v="2016-05-02T17:12:48"/>
        <d v="2015-03-23T14:45:30"/>
        <d v="2014-11-11T20:25:14"/>
        <d v="2014-05-08T15:45:52"/>
        <d v="2010-02-06T22:03:25"/>
        <d v="2015-06-18T06:37:03"/>
        <d v="2012-02-22T06:03:04"/>
        <d v="2012-04-14T22:28:38"/>
        <d v="2016-04-30T03:12:46"/>
        <d v="2014-01-27T20:13:39"/>
        <d v="2015-02-09T18:22:58"/>
        <d v="2013-07-28T10:46:57"/>
        <d v="2012-02-09T04:02:08"/>
        <d v="2014-09-12T21:06:37"/>
        <d v="2016-08-02T20:19:25"/>
        <d v="2015-09-28T17:33:35"/>
        <d v="2016-08-03T12:34:19"/>
        <d v="2014-06-22T16:09:27"/>
        <d v="2013-04-01T14:42:49"/>
        <d v="2014-09-21T21:11:26"/>
        <d v="2015-05-01T01:52:42"/>
        <d v="2016-10-13T19:19:54"/>
        <d v="2015-06-02T14:11:07"/>
        <d v="2015-05-24T16:14:39"/>
        <d v="2015-12-03T04:20:06"/>
        <d v="2015-10-25T16:50:10"/>
        <d v="2012-05-30T04:27:22"/>
        <d v="2016-03-09T19:52:00"/>
        <d v="2015-03-24T18:25:59"/>
        <d v="2014-05-27T15:48:50"/>
        <d v="2011-03-17T09:39:23"/>
        <d v="2015-09-03T16:27:24"/>
        <d v="2015-02-01T23:53:38"/>
        <d v="2012-09-05T22:44:09"/>
        <d v="2016-11-19T17:49:20"/>
        <d v="2016-02-22T06:06:13"/>
        <d v="2011-06-19T15:07:54"/>
        <d v="2016-12-07T18:00:52"/>
        <d v="2015-05-23T19:50:38"/>
        <d v="2013-06-27T01:27:15"/>
        <d v="2010-10-27T06:20:02"/>
        <d v="2016-07-02T14:00:07"/>
        <d v="2015-02-18T01:11:05"/>
        <d v="2014-06-30T15:04:26"/>
        <d v="2016-07-08T10:20:55"/>
        <d v="2014-08-11T20:09:33"/>
        <d v="2011-04-04T20:47:49"/>
        <d v="2014-05-26T17:27:17"/>
        <d v="2014-11-04T18:18:07"/>
        <d v="2016-04-08T22:40:11"/>
        <d v="2012-12-31T18:38:29"/>
        <d v="2011-06-29T01:39:04"/>
        <d v="2012-03-28T15:31:33"/>
        <d v="2014-08-26T21:53:32"/>
        <d v="2015-09-14T22:01:02"/>
        <d v="2014-07-19T04:13:00"/>
        <d v="2015-04-21T21:21:05"/>
        <d v="2016-01-25T21:36:39"/>
        <d v="2016-03-09T16:00:34"/>
        <d v="2010-08-05T17:09:11"/>
        <d v="2015-06-13T07:35:43"/>
        <d v="2012-03-05T17:25:46"/>
        <d v="2015-02-08T03:39:48"/>
        <d v="2015-06-10T23:50:05"/>
        <d v="2017-03-06T19:14:36"/>
        <d v="2016-03-01T00:58:44"/>
        <d v="2013-12-18T18:15:54"/>
        <d v="2012-02-06T20:17:14"/>
        <d v="2016-07-18T12:05:53"/>
        <d v="2014-06-03T00:42:22"/>
        <d v="2014-11-19T01:29:44"/>
        <d v="2013-12-05T04:09:04"/>
        <d v="2015-01-22T21:08:53"/>
        <d v="2014-07-10T05:37:11"/>
        <d v="2012-11-01T19:04:33"/>
        <d v="2015-03-09T08:53:20"/>
        <d v="2011-07-15T01:39:45"/>
        <d v="2016-03-24T11:56:03"/>
        <d v="2015-07-21T20:02:55"/>
        <d v="2014-07-21T07:43:20"/>
        <d v="2014-11-21T20:15:59"/>
        <d v="2016-04-23T00:22:35"/>
        <d v="2011-01-21T01:56:40"/>
        <d v="2016-09-14T10:53:53"/>
        <d v="2012-06-07T22:46:51"/>
        <d v="2012-01-18T07:39:26"/>
        <d v="2013-08-14T17:28:11"/>
        <d v="2016-03-31T08:02:50"/>
        <d v="2015-06-30T06:24:49"/>
        <d v="2014-10-01T07:52:49"/>
        <d v="2016-01-01T13:43:27"/>
        <d v="2016-05-20T19:10:20"/>
        <d v="2016-05-31T00:14:55"/>
        <d v="2011-05-26T13:42:02"/>
        <d v="2015-11-15T19:12:11"/>
        <d v="2016-03-18T21:31:11"/>
        <d v="2012-06-29T04:28:15"/>
        <d v="2015-06-16T19:47:49"/>
        <d v="2015-12-06T21:13:09"/>
        <d v="2014-12-01T21:33:58"/>
        <d v="2012-09-05T01:01:48"/>
        <d v="2014-10-24T15:31:54"/>
        <d v="2015-06-16T17:24:35"/>
        <d v="2014-05-22T02:18:31"/>
        <d v="2012-08-29T21:39:08"/>
        <d v="2015-04-17T21:35:19"/>
        <d v="2011-09-09T17:07:12"/>
        <d v="2016-09-06T22:27:23"/>
        <d v="2014-03-21T13:10:44"/>
        <d v="2015-08-03T21:58:49"/>
        <d v="2014-07-09T18:53:23"/>
        <d v="2016-06-03T12:54:43"/>
        <d v="2015-11-15T13:29:35"/>
        <d v="2015-05-19T10:41:06"/>
        <d v="2014-08-17T22:10:37"/>
        <d v="2015-01-21T03:57:16"/>
        <d v="2016-04-25T18:06:30"/>
        <d v="2016-05-10T00:59:49"/>
        <d v="2016-02-18T10:13:24"/>
        <d v="2014-04-02T19:59:41"/>
        <d v="2014-03-18T15:11:17"/>
        <d v="2013-11-15T01:58:04"/>
        <d v="2012-03-28T23:51:27"/>
        <d v="2015-11-10T22:48:14"/>
        <d v="2015-06-22T19:00:20"/>
        <d v="2015-05-12T18:01:26"/>
        <d v="2015-06-07T03:31:21"/>
        <d v="2011-05-28T18:54:47"/>
        <d v="2017-02-14T17:01:00"/>
        <d v="2016-12-07T16:48:59"/>
        <d v="2011-05-24T00:31:05"/>
        <d v="2014-08-01T15:47:57"/>
        <d v="2011-10-17T15:11:47"/>
        <d v="2015-09-28T17:17:06"/>
        <d v="2015-08-02T20:57:05"/>
        <d v="2017-02-03T19:26:20"/>
        <d v="2014-11-07T20:37:45"/>
        <d v="2015-05-03T01:40:08"/>
        <d v="2016-11-27T03:59:33"/>
        <d v="2016-02-22T23:27:28"/>
        <d v="2016-03-29T15:24:04"/>
        <d v="2014-10-01T18:58:00"/>
        <d v="2012-07-09T17:49:37"/>
        <d v="2015-04-09T03:51:13"/>
        <d v="2015-01-12T22:31:42"/>
        <d v="2016-06-03T02:31:51"/>
        <d v="2016-01-12T20:47:26"/>
        <d v="2011-05-27T19:45:11"/>
        <d v="2016-06-24T18:34:49"/>
        <d v="2015-06-01T12:14:57"/>
        <d v="2016-09-09T18:25:09"/>
        <d v="2014-10-25T22:52:57"/>
        <d v="2009-07-13T16:54:06"/>
        <d v="2017-03-08T01:07:24"/>
        <d v="2016-09-14T06:04:41"/>
        <d v="2015-09-23T13:58:16"/>
        <d v="2015-02-17T22:47:43"/>
        <d v="2016-11-01T19:58:44"/>
        <d v="2014-05-13T02:32:32"/>
        <d v="2016-07-05T16:00:49"/>
        <d v="2011-11-14T06:34:47"/>
        <d v="2015-11-04T19:01:25"/>
        <d v="2014-12-15T14:48:35"/>
        <d v="2015-06-18T23:16:58"/>
        <d v="2014-10-09T09:00:45"/>
        <d v="2015-02-15T00:12:02"/>
        <d v="2015-05-01T18:32:50"/>
        <d v="2015-06-02T15:39:36"/>
        <d v="2012-10-31T06:06:44"/>
        <d v="2017-02-07T00:07:32"/>
        <d v="2015-02-20T06:39:09"/>
        <d v="2012-01-31T18:16:57"/>
        <d v="2014-11-12T00:03:34"/>
        <d v="2015-09-23T17:26:45"/>
        <d v="2015-07-07T15:31:46"/>
        <d v="2015-03-24T19:16:45"/>
        <d v="2016-01-11T21:14:12"/>
        <d v="2014-08-27T22:43:03"/>
        <d v="2015-08-19T02:49:09"/>
        <d v="2014-07-09T17:37:19"/>
        <d v="2014-04-01T23:57:41"/>
        <d v="2014-02-04T02:02:18"/>
        <d v="2015-02-12T03:05:07"/>
        <d v="2015-02-21T00:18:53"/>
        <d v="2016-01-29T20:22:55"/>
        <d v="2015-12-22T05:05:18"/>
        <d v="2014-08-11T20:45:07"/>
        <d v="2015-09-02T01:33:11"/>
        <d v="2015-07-20T17:03:39"/>
        <d v="2015-02-18T16:07:11"/>
        <d v="2012-03-10T03:00:03"/>
        <d v="2015-03-31T05:40:31"/>
        <d v="2015-07-24T14:14:54"/>
        <d v="2017-01-19T16:39:07"/>
        <d v="2011-04-05T03:53:56"/>
        <d v="2014-05-21T01:37:58"/>
        <d v="2016-06-27T15:19:28"/>
        <d v="2016-11-01T16:34:09"/>
        <d v="2013-11-20T10:04:51"/>
        <d v="2013-06-28T01:49:53"/>
        <d v="2016-02-29T23:48:04"/>
        <d v="2015-02-04T22:49:33"/>
        <d v="2013-12-18T21:59:26"/>
        <d v="2016-03-07T12:13:06"/>
        <d v="2016-12-17T01:49:21"/>
        <d v="2014-08-13T18:26:52"/>
        <d v="2011-10-02T14:02:14"/>
        <d v="2014-04-29T20:09:07"/>
        <d v="2014-05-06T14:39:32"/>
        <d v="2014-08-28T23:01:01"/>
        <d v="2014-07-08T17:41:09"/>
        <d v="2014-06-18T21:08:56"/>
        <d v="2015-06-11T05:16:24"/>
        <d v="2011-11-11T18:17:28"/>
        <d v="2014-10-27T19:29:36"/>
        <d v="2014-01-24T12:00:56"/>
        <d v="2014-05-12T09:50:20"/>
        <d v="2015-05-05T05:25:59"/>
        <d v="2015-11-17T16:25:13"/>
        <d v="2015-07-08T17:22:25"/>
        <d v="2014-06-25T13:39:39"/>
        <d v="2016-02-19T14:29:19"/>
        <d v="2014-05-22T16:00:08"/>
        <d v="2014-10-21T20:06:57"/>
        <d v="2010-10-05T22:54:15"/>
        <d v="2016-03-19T19:43:04"/>
        <d v="2013-02-28T20:05:32"/>
        <d v="2014-06-02T13:01:53"/>
        <d v="2015-09-21T03:03:52"/>
        <d v="2011-12-18T21:33:04"/>
        <d v="2015-06-30T01:24:56"/>
        <d v="2014-04-08T02:20:23"/>
        <d v="2011-02-18T16:54:41"/>
        <d v="2016-04-02T03:22:50"/>
        <d v="2016-08-08T11:20:39"/>
        <d v="2015-05-26T11:39:01"/>
        <d v="2016-03-22T02:18:01"/>
        <d v="2014-10-26T17:01:33"/>
        <d v="2014-09-05T02:40:20"/>
        <d v="2014-09-16T04:02:05"/>
        <d v="2016-05-16T18:14:58"/>
        <d v="2016-02-22T02:34:15"/>
        <d v="2016-02-24T03:53:07"/>
        <d v="2016-02-01T03:43:05"/>
        <d v="2014-11-19T17:58:35"/>
        <d v="2011-05-02T22:47:57"/>
        <d v="2015-10-15T12:56:56"/>
        <d v="2013-09-09T10:27:16"/>
        <d v="2013-06-17T17:47:23"/>
        <d v="2014-06-14T22:29:23"/>
        <d v="2015-10-07T12:23:07"/>
        <d v="2015-01-12T16:57:36"/>
        <d v="2015-07-07T21:44:11"/>
        <d v="2015-05-04T15:04:28"/>
        <d v="2016-04-01T21:14:35"/>
        <d v="2014-04-04T17:11:39"/>
        <d v="2014-09-19T06:46:06"/>
        <d v="2013-04-11T01:22:23"/>
        <d v="2016-03-13T14:57:36"/>
        <d v="2012-11-05T09:23:40"/>
        <d v="2015-09-17T07:00:09"/>
        <d v="2012-01-01T15:34:50"/>
        <d v="2012-09-08T20:55:30"/>
        <d v="2015-03-02T01:16:50"/>
        <d v="2015-10-16T20:29:05"/>
        <d v="2015-03-17T18:10:32"/>
        <d v="2013-08-05T19:04:28"/>
        <d v="2014-10-15T07:05:47"/>
        <d v="2017-01-26T23:03:58"/>
        <d v="2014-05-14T22:22:50"/>
        <d v="2011-04-05T02:13:52"/>
        <d v="2014-04-30T03:21:03"/>
        <d v="2017-02-19T06:29:19"/>
        <d v="2013-09-24T02:33:57"/>
        <d v="2014-05-16T15:16:03"/>
        <d v="2015-06-06T18:29:59"/>
        <d v="2015-02-04T21:04:51"/>
        <d v="2016-06-24T11:28:47"/>
        <d v="2014-12-09T18:33:37"/>
        <d v="2014-05-09T20:12:21"/>
        <d v="2015-04-22T13:02:08"/>
        <d v="2015-11-10T14:14:55"/>
        <d v="2014-05-07T19:20:14"/>
        <d v="2016-05-05T10:25:17"/>
        <d v="2014-11-22T14:47:58"/>
        <d v="2015-06-15T21:50:43"/>
        <d v="2015-06-12T10:25:11"/>
        <d v="2015-04-10T20:10:04"/>
        <d v="2014-07-02T13:48:02"/>
        <d v="2015-09-21T12:45:32"/>
        <d v="2013-04-07T15:33:13"/>
        <d v="2016-05-03T05:15:41"/>
        <d v="2016-04-02T21:26:37"/>
        <d v="2010-05-12T06:54:14"/>
        <d v="2016-03-11T09:59:45"/>
        <d v="2010-05-24T12:56:42"/>
        <d v="2016-06-01T21:07:32"/>
        <d v="2014-08-07T18:16:57"/>
        <d v="2013-09-09T14:13:02"/>
        <d v="2016-04-29T16:43:04"/>
        <d v="2014-05-07T23:17:43"/>
        <d v="2015-04-06T22:16:06"/>
        <d v="2011-03-30T22:36:24"/>
        <d v="2015-02-25T00:51:18"/>
        <d v="2015-11-13T02:26:31"/>
        <d v="2012-07-05T21:36:59"/>
        <d v="2016-07-25T10:51:55"/>
        <d v="2014-05-01T22:27:24"/>
        <d v="2011-08-30T16:12:00"/>
        <d v="2015-04-30T20:21:42"/>
        <d v="2010-03-17T10:48:28"/>
        <d v="2014-06-16T14:31:14"/>
        <d v="2015-01-12T19:12:17"/>
        <d v="2016-05-05T22:57:32"/>
        <d v="2016-07-20T10:05:39"/>
        <d v="2012-04-05T17:25:42"/>
        <d v="2015-10-17T10:18:40"/>
        <d v="2016-02-17T14:03:09"/>
        <d v="2016-03-22T11:55:24"/>
        <d v="2015-07-18T16:19:37"/>
        <d v="2016-08-08T21:42:07"/>
        <d v="2015-10-06T20:44:39"/>
        <d v="2015-02-05T15:18:44"/>
        <d v="2015-05-25T22:34:11"/>
        <d v="2015-11-16T18:24:59"/>
        <d v="2015-02-22T06:40:06"/>
        <d v="2010-09-08T20:04:27"/>
        <d v="2015-06-29T13:44:56"/>
        <d v="2013-04-19T14:31:16"/>
        <d v="2014-12-15T19:55:06"/>
        <d v="2013-10-23T11:35:12"/>
        <d v="2014-10-11T20:06:19"/>
        <d v="2013-03-13T01:01:26"/>
        <d v="2014-11-19T14:19:03"/>
        <d v="2016-03-02T12:00:05"/>
        <d v="2017-03-11T00:47:27"/>
        <d v="2016-05-23T01:05:56"/>
        <d v="2015-06-16T18:12:23"/>
        <d v="2014-09-19T13:01:23"/>
        <d v="2014-12-16T19:39:39"/>
        <d v="2015-05-20T01:00:15"/>
        <d v="2014-09-15T14:26:55"/>
        <d v="2016-03-02T07:14:52"/>
        <d v="2013-10-08T20:58:02"/>
        <d v="2013-01-30T23:05:36"/>
        <d v="2016-05-12T20:51:00"/>
        <d v="2015-01-27T15:09:40"/>
        <d v="2016-05-12T06:01:06"/>
        <d v="2015-08-05T19:00:09"/>
        <d v="2014-09-11T00:41:34"/>
        <d v="2016-10-21T19:25:45"/>
        <d v="2010-12-04T02:06:10"/>
        <d v="2015-05-20T05:33:23"/>
        <d v="2016-11-01T01:23:30"/>
        <d v="2011-08-03T17:36:12"/>
        <d v="2013-04-09T02:27:32"/>
        <d v="2015-11-03T18:00:27"/>
        <d v="2014-08-05T00:14:29"/>
        <d v="2015-02-05T19:57:36"/>
        <d v="2015-03-24T19:00:54"/>
        <d v="2014-07-01T00:29:39"/>
        <d v="2016-06-13T15:09:19"/>
        <d v="2016-12-28T20:57:05"/>
        <d v="2016-03-09T19:31:21"/>
        <d v="2014-08-25T17:15:15"/>
        <d v="2016-07-28T15:14:00"/>
        <d v="2012-08-06T19:29:42"/>
        <d v="2016-11-06T11:24:47"/>
        <d v="2010-05-06T04:48:02"/>
        <d v="2017-02-09T12:21:30"/>
        <d v="2012-05-08T21:25:08"/>
        <d v="2015-10-05T18:26:30"/>
        <d v="2014-05-15T14:23:53"/>
        <d v="2016-05-04T16:24:25"/>
        <d v="2014-07-22T14:34:55"/>
        <d v="2017-02-14T22:37:09"/>
        <d v="2016-10-18T10:36:33"/>
        <d v="2012-06-20T23:02:44"/>
        <d v="2017-02-22T03:37:46"/>
        <d v="2016-04-24T13:14:13"/>
        <d v="2012-10-26T00:14:40"/>
        <d v="2016-06-18T20:23:39"/>
        <d v="2015-04-03T18:41:40"/>
        <d v="2014-12-23T19:58:38"/>
        <d v="2015-04-09T00:23:52"/>
        <d v="2016-04-25T17:23:39"/>
        <d v="2014-09-09T15:58:03"/>
        <d v="2014-09-05T18:49:02"/>
        <d v="2016-02-03T23:19:27"/>
        <d v="2015-11-13T15:51:07"/>
        <d v="2012-12-27T05:09:33"/>
        <d v="2014-06-16T16:03:48"/>
        <d v="2012-04-06T10:59:17"/>
        <d v="2011-10-22T01:02:28"/>
        <d v="2012-10-23T16:58:08"/>
        <d v="2015-01-30T15:21:15"/>
        <d v="2015-02-15T00:28:16"/>
        <d v="2012-07-23T04:46:46"/>
        <d v="2013-10-03T20:49:26"/>
        <d v="2012-06-15T14:00:03"/>
        <d v="2013-03-08T02:40:24"/>
        <d v="2016-01-13T05:51:56"/>
        <d v="2016-01-19T12:33:08"/>
        <d v="2013-11-12T06:08:26"/>
        <d v="2014-11-17T02:51:28"/>
        <d v="2016-11-23T00:15:08"/>
        <d v="2012-01-15T17:31:07"/>
        <d v="2017-01-17T15:32:47"/>
        <d v="2015-04-17T15:31:16"/>
        <d v="2016-12-17T05:17:32"/>
        <d v="2014-06-09T12:34:55"/>
        <d v="2014-05-27T23:02:01"/>
        <d v="2014-12-03T07:58:02"/>
        <d v="2014-07-04T15:48:03"/>
        <d v="2014-08-12T10:24:13"/>
        <d v="2016-11-18T06:09:25"/>
        <d v="2013-12-04T21:53:32"/>
        <d v="2011-12-15T03:35:13"/>
        <d v="2015-02-18T22:00:21"/>
        <d v="2016-12-30T18:54:41"/>
        <d v="2014-05-30T01:55:43"/>
        <d v="2012-03-29T06:30:56"/>
        <d v="2011-06-01T19:05:19"/>
        <d v="2015-08-20T03:50:16"/>
        <d v="2015-09-01T21:36:36"/>
        <d v="2012-03-19T18:34:08"/>
        <d v="2016-05-09T15:06:58"/>
        <d v="2014-06-18T15:35:23"/>
        <d v="2016-04-29T14:52:06"/>
        <d v="2014-07-13T10:48:22"/>
        <d v="2014-05-27T18:16:20"/>
        <d v="2016-07-19T21:52:18"/>
        <d v="2014-04-25T17:53:08"/>
        <d v="2014-05-29T22:04:23"/>
        <d v="2011-01-27T00:37:09"/>
        <d v="2016-01-11T13:56:53"/>
        <d v="2015-08-25T20:38:01"/>
        <d v="2015-04-15T18:01:47"/>
        <d v="2015-12-06T07:50:32"/>
        <d v="2013-07-22T22:20:30"/>
        <d v="2016-02-18T05:33:42"/>
        <d v="2016-12-06T21:02:49"/>
        <d v="2014-06-30T22:41:40"/>
        <d v="2015-11-01T18:09:31"/>
        <d v="2016-04-19T11:10:47"/>
        <d v="2015-01-29T12:24:19"/>
        <d v="2014-07-05T11:39:38"/>
        <d v="2015-06-16T00:50:11"/>
        <d v="2014-10-22T17:03:12"/>
        <d v="2014-09-03T12:25:53"/>
        <d v="2015-06-28T05:32:38"/>
        <d v="2010-03-13T05:48:37"/>
        <d v="2012-04-27T15:43:12"/>
        <d v="2012-03-19T16:44:35"/>
        <d v="2015-10-07T16:43:35"/>
        <d v="2012-09-22T03:42:00"/>
        <d v="2012-03-06T19:00:19"/>
        <d v="2014-06-06T10:08:08"/>
        <d v="2016-02-16T18:25:48"/>
        <d v="2016-02-11T22:36:53"/>
        <d v="2015-06-16T07:37:06"/>
        <d v="2015-09-09T09:24:17"/>
        <d v="2013-01-25T19:02:25"/>
        <d v="2014-12-05T04:43:57"/>
        <d v="2011-06-09T04:43:44"/>
        <d v="2015-09-18T19:36:28"/>
        <d v="2017-01-23T13:25:51"/>
        <d v="2016-05-07T06:37:00"/>
        <d v="2014-09-10T16:31:47"/>
        <d v="2015-05-12T18:24:43"/>
        <d v="2014-01-04T11:41:31"/>
        <d v="2013-02-15T17:13:08"/>
        <d v="2015-05-08T00:52:04"/>
        <d v="2016-11-20T02:38:39"/>
        <d v="2015-08-21T04:21:30"/>
        <d v="2014-09-15T12:52:01"/>
        <d v="2015-02-23T21:41:51"/>
        <d v="2013-06-18T20:01:42"/>
        <d v="2014-10-09T20:13:22"/>
        <d v="2009-11-10T16:48:31"/>
        <d v="2014-11-03T15:28:25"/>
        <d v="2014-06-20T03:24:45"/>
        <d v="2012-04-05T19:15:32"/>
        <d v="2014-12-24T12:11:22"/>
        <d v="2016-03-29T16:20:31"/>
        <d v="2014-12-17T23:58:01"/>
        <d v="2015-02-21T15:38:03"/>
        <d v="2014-02-16T16:55:29"/>
        <d v="2013-06-08T00:26:20"/>
        <d v="2013-03-22T19:48:42"/>
        <d v="2015-05-04T17:40:42"/>
        <d v="2012-12-06T17:58:40"/>
        <d v="2015-08-09T12:19:59"/>
        <d v="2014-06-02T05:08:49"/>
        <d v="2015-02-12T18:17:51"/>
        <d v="2015-01-13T14:15:41"/>
        <d v="2011-09-07T23:57:58"/>
        <d v="2014-04-26T02:49:18"/>
        <d v="2015-09-01T15:21:49"/>
        <d v="2015-04-27T18:09:57"/>
        <d v="2015-07-15T15:01:11"/>
        <d v="2016-01-03T14:58:47"/>
        <d v="2012-01-17T14:23:30"/>
        <d v="2015-07-10T17:59:37"/>
        <d v="2015-02-03T17:17:26"/>
        <d v="2017-02-08T19:00:34"/>
        <d v="2016-09-01T17:19:41"/>
        <d v="2012-06-14T05:19:02"/>
        <d v="2016-12-07T13:05:04"/>
        <d v="2016-06-29T16:50:42"/>
        <d v="2016-08-09T21:35:58"/>
        <d v="2015-04-26T12:44:57"/>
        <d v="2016-05-13T13:25:37"/>
        <d v="2015-05-28T18:22:37"/>
        <d v="2014-10-16T04:05:30"/>
        <d v="2012-05-30T00:09:47"/>
        <d v="2014-04-16T20:17:24"/>
        <d v="2016-06-25T20:41:36"/>
        <d v="2015-06-05T13:59:34"/>
        <d v="2011-09-20T20:54:09"/>
        <d v="2015-12-16T03:09:33"/>
        <d v="2016-05-15T17:42:45"/>
        <d v="2016-08-22T16:04:19"/>
        <d v="2014-05-30T05:08:07"/>
        <d v="2015-02-02T14:22:29"/>
        <d v="2013-12-30T08:13:46"/>
        <d v="2014-06-27T20:31:11"/>
        <d v="2014-06-10T12:38:26"/>
        <d v="2015-05-31T03:25:23"/>
        <d v="2015-07-13T18:22:48"/>
        <d v="2016-12-08T05:38:01"/>
        <d v="2014-01-18T22:10:16"/>
        <d v="2014-07-02T10:01:49"/>
        <d v="2016-06-20T12:02:10"/>
        <d v="2015-05-04T15:04:09"/>
        <d v="2011-03-23T21:36:59"/>
        <d v="2012-07-17T03:07:24"/>
        <d v="2015-08-11T19:46:51"/>
        <d v="2016-09-19T08:21:33"/>
        <d v="2016-08-10T01:36:21"/>
        <d v="2016-07-02T13:03:33"/>
        <d v="2011-04-25T04:33:20"/>
        <d v="2015-07-06T08:43:26"/>
        <d v="2014-04-30T16:06:08"/>
        <d v="2016-12-30T21:06:05"/>
        <d v="2014-07-11T20:19:25"/>
        <d v="2015-06-24T20:30:39"/>
        <d v="2015-03-12T22:37:22"/>
        <d v="2015-07-15T18:11:51"/>
        <d v="2016-04-22T10:26:04"/>
        <d v="2011-12-07T01:36:00"/>
        <d v="2016-01-02T22:27:14"/>
        <d v="2015-06-10T11:06:10"/>
        <d v="2011-11-29T04:04:18"/>
        <d v="2014-09-05T13:39:13"/>
        <d v="2014-08-23T02:22:16"/>
        <d v="2013-10-17T04:39:32"/>
        <d v="2012-10-11T17:57:48"/>
        <d v="2015-08-11T22:28:03"/>
        <d v="2014-11-10T20:49:11"/>
        <d v="2015-05-26T11:05:23"/>
        <d v="2014-07-19T17:32:32"/>
        <d v="2015-09-25T12:43:55"/>
        <d v="2016-03-31T17:48:06"/>
        <d v="2015-05-14T22:20:09"/>
        <d v="2014-08-25T04:28:05"/>
        <d v="2014-06-13T10:58:32"/>
        <d v="2013-02-07T07:28:38"/>
        <d v="2014-12-30T15:43:59"/>
        <d v="2012-04-05T03:20:18"/>
        <d v="2016-11-15T17:50:15"/>
        <d v="2015-04-01T22:02:40"/>
        <d v="2016-06-03T18:46:59"/>
        <d v="2014-10-03T10:29:34"/>
        <d v="2013-02-20T12:37:04"/>
        <d v="2014-07-08T12:22:23"/>
        <d v="2014-03-17T20:59:40"/>
        <d v="2012-05-05T15:45:29"/>
        <d v="2015-09-06T16:30:46"/>
        <d v="2014-05-22T20:31:19"/>
        <d v="2012-05-07T22:42:54"/>
        <d v="2009-08-18T21:29:27"/>
        <d v="2016-01-01T21:40:36"/>
        <d v="2014-10-11T20:34:48"/>
        <d v="2015-12-01T23:13:29"/>
        <d v="2015-09-26T21:13:23"/>
        <d v="2012-05-08T13:14:16"/>
        <d v="2014-12-05T18:14:57"/>
        <d v="2012-12-07T19:51:02"/>
        <d v="2015-10-19T06:15:57"/>
        <d v="2016-12-05T03:14:04"/>
        <d v="2016-09-23T14:45:13"/>
        <d v="2015-11-05T16:53:36"/>
        <d v="2015-09-09T18:20:27"/>
        <d v="2016-09-15T05:28:12"/>
        <d v="2015-08-17T17:56:10"/>
        <d v="2016-11-14T17:04:20"/>
        <d v="2015-07-20T04:06:15"/>
        <d v="2013-01-03T04:27:59"/>
        <d v="2016-07-01T01:09:37"/>
        <d v="2014-08-10T12:35:45"/>
        <d v="2012-01-18T01:08:54"/>
        <d v="2011-08-06T14:30:21"/>
        <d v="2015-03-09T13:49:47"/>
        <d v="2014-09-30T20:36:52"/>
        <d v="2012-09-10T16:08:08"/>
        <d v="2015-06-12T12:47:44"/>
        <d v="2014-09-20T14:56:14"/>
        <d v="2015-02-19T20:22:37"/>
        <d v="2017-01-25T05:51:39"/>
        <d v="2014-04-11T03:18:52"/>
        <d v="2014-08-28T21:55:48"/>
        <d v="2012-01-31T23:30:38"/>
        <d v="2015-01-13T21:07:50"/>
        <d v="2014-03-14T18:18:14"/>
        <d v="2015-06-02T14:21:14"/>
        <d v="2012-02-02T15:39:24"/>
        <d v="2014-10-28T14:21:22"/>
        <d v="2014-06-17T16:33:42"/>
        <d v="2015-04-09T21:14:17"/>
        <d v="2014-06-04T02:59:55"/>
        <d v="2014-02-22T02:01:09"/>
        <d v="2015-10-02T18:41:07"/>
        <d v="2016-09-06T15:15:31"/>
        <d v="2013-12-09T21:54:13"/>
        <d v="2014-01-23T20:31:10"/>
        <d v="2011-09-10T00:01:48"/>
        <d v="2015-10-13T01:25:48"/>
        <d v="2017-03-10T12:49:53"/>
        <d v="2015-02-17T19:15:29"/>
        <d v="2016-11-16T08:01:24"/>
        <d v="2016-10-06T14:57:46"/>
        <d v="2015-12-21T19:00:48"/>
        <d v="2014-01-07T19:00:47"/>
        <d v="2012-05-15T23:42:47"/>
        <d v="2016-07-14T00:13:05"/>
        <d v="2016-08-30T15:25:33"/>
        <d v="2014-10-09T18:29:25"/>
        <d v="2017-02-07T21:59:17"/>
        <d v="2015-03-16T17:53:37"/>
        <d v="2010-05-26T15:54:00"/>
        <d v="2016-09-16T12:05:00"/>
        <d v="2015-07-07T14:12:23"/>
        <d v="2015-03-02T02:01:29"/>
        <d v="2015-09-28T14:07:44"/>
        <d v="2015-04-29T16:17:14"/>
        <d v="2014-09-12T21:55:47"/>
        <d v="2013-10-10T22:47:32"/>
        <d v="2014-10-20T20:55:39"/>
        <d v="2015-06-04T05:23:10"/>
        <d v="2015-06-04T11:20:29"/>
        <d v="2011-05-08T21:06:10"/>
        <d v="2016-03-30T03:48:23"/>
        <d v="2016-05-21T17:48:23"/>
        <d v="2014-10-20T00:53:03"/>
        <d v="2015-04-11T06:25:10"/>
        <d v="2016-08-29T22:24:54"/>
        <d v="2014-06-24T18:51:43"/>
        <d v="2016-12-29T12:01:57"/>
        <d v="2016-01-12T16:07:26"/>
        <d v="2015-04-04T07:00:13"/>
        <d v="2011-09-25T02:53:15"/>
        <d v="2015-05-22T17:32:45"/>
        <d v="2016-01-03T16:37:59"/>
        <d v="2016-01-11T22:13:35"/>
        <d v="2013-11-26T23:54:53"/>
        <d v="2015-05-12T07:07:55"/>
        <d v="2013-09-18T21:38:07"/>
        <d v="2014-03-26T18:38:12"/>
        <d v="2014-09-11T18:48:18"/>
        <d v="2015-02-19T00:35:09"/>
        <d v="2016-11-01T16:39:41"/>
        <d v="2015-01-06T16:11:17"/>
        <d v="2015-06-07T17:30:32"/>
        <d v="2016-10-04T18:00:07"/>
        <d v="2015-02-04T09:13:46"/>
        <d v="2015-04-03T18:52:32"/>
        <d v="2015-07-18T10:22:15"/>
        <d v="2016-01-05T21:52:09"/>
        <d v="2015-04-09T09:35:14"/>
        <d v="2013-04-26T18:11:09"/>
        <d v="2015-03-12T04:06:31"/>
        <d v="2013-10-24T23:57:39"/>
        <d v="2016-03-17T22:39:06"/>
        <d v="2016-09-15T16:33:58"/>
        <d v="2017-02-14T17:45:59"/>
        <d v="2014-10-31T14:29:53"/>
        <d v="2015-03-02T21:17:47"/>
        <d v="2013-12-23T21:39:58"/>
        <d v="2014-10-11T22:07:09"/>
        <d v="2016-12-03T21:29:27"/>
        <d v="2015-01-12T02:53:40"/>
        <d v="2013-01-27T15:42:14"/>
        <d v="2014-07-12T16:08:39"/>
        <d v="2012-09-28T20:41:52"/>
        <d v="2012-08-02T01:21:01"/>
        <d v="2016-04-19T10:22:29"/>
        <d v="2014-08-16T02:00:02"/>
        <d v="2015-03-11T22:27:27"/>
        <d v="2017-03-07T18:35:33"/>
        <d v="2015-05-26T18:07:38"/>
        <d v="2012-03-29T03:28:36"/>
        <d v="2014-05-05T10:43:08"/>
        <d v="2016-12-21T00:44:53"/>
        <d v="2016-05-12T19:22:58"/>
        <d v="2009-09-14T06:05:29"/>
        <d v="2010-06-18T03:00:51"/>
        <d v="2015-05-19T11:04:00"/>
        <d v="2017-02-24T21:14:44"/>
        <d v="2013-10-01T00:04:49"/>
        <d v="2011-08-09T04:54:17"/>
        <d v="2016-06-13T15:35:22"/>
        <d v="2014-02-19T22:01:51"/>
        <d v="2016-02-20T03:21:59"/>
        <d v="2015-06-27T00:12:05"/>
        <d v="2015-01-16T19:21:38"/>
        <d v="2012-10-23T20:30:31"/>
        <d v="2014-06-25T18:35:44"/>
        <d v="2014-04-18T11:18:57"/>
        <d v="2012-08-23T17:01:39"/>
        <d v="2016-05-23T02:39:31"/>
        <d v="2015-03-05T15:43:56"/>
        <d v="2014-06-30T15:20:25"/>
        <d v="2014-10-10T17:47:58"/>
        <d v="2014-04-24T12:22:49"/>
        <d v="2016-11-02T17:13:21"/>
        <d v="2016-05-22T13:59:49"/>
        <d v="2011-05-03T23:21:53"/>
        <d v="2016-06-15T19:34:31"/>
        <d v="2014-04-04T17:41:23"/>
        <d v="2014-10-15T20:58:14"/>
        <d v="2012-04-23T15:29:03"/>
        <d v="2012-01-16T15:37:14"/>
        <d v="2014-10-05T17:33:41"/>
        <d v="2015-08-17T18:19:54"/>
        <d v="2014-05-16T20:36:19"/>
        <d v="2017-01-12T05:16:09"/>
        <d v="2015-08-10T15:38:42"/>
        <d v="2011-08-24T03:00:36"/>
        <d v="2015-05-05T12:59:52"/>
        <d v="2012-12-27T22:54:15"/>
        <d v="2011-09-02T07:08:36"/>
        <d v="2013-08-08T23:07:33"/>
        <d v="2012-04-27T01:59:56"/>
        <d v="2016-03-31T17:36:16"/>
        <d v="2014-06-03T04:07:57"/>
        <d v="2016-08-15T21:10:46"/>
        <d v="2014-06-02T15:29:11"/>
        <d v="2014-07-28T20:47:15"/>
        <d v="2014-07-16T11:18:29"/>
        <d v="2016-05-09T20:13:51"/>
        <d v="2016-06-24T03:00:16"/>
        <d v="2016-12-18T21:10:35"/>
        <d v="2013-08-02T20:30:05"/>
        <d v="2014-10-16T21:42:01"/>
        <d v="2012-07-10T03:48:46"/>
        <d v="2015-01-08T18:26:20"/>
        <d v="2016-05-04T01:28:58"/>
        <d v="2011-07-30T17:30:07"/>
        <d v="2015-09-12T13:01:37"/>
        <d v="2016-10-20T11:14:01"/>
        <d v="2015-05-16T22:06:19"/>
        <d v="2016-05-03T20:34:11"/>
        <d v="2017-01-20T11:49:33"/>
        <d v="2010-01-27T04:11:46"/>
        <d v="2015-12-28T04:37:52"/>
        <d v="2016-12-02T02:46:10"/>
        <d v="2014-05-21T09:54:08"/>
        <d v="2015-02-20T23:20:51"/>
        <d v="2016-10-15T19:26:47"/>
        <d v="2014-02-22T03:15:26"/>
        <d v="2014-09-22T20:26:41"/>
        <d v="2016-08-11T00:16:57"/>
        <d v="2016-08-15T14:49:04"/>
        <d v="2014-09-19T16:26:11"/>
        <d v="2014-10-18T23:24:51"/>
        <d v="2017-03-07T00:45:13"/>
        <d v="2014-07-26T23:28:25"/>
        <d v="2015-12-18T18:01:00"/>
        <d v="2014-11-20T20:56:11"/>
        <d v="2016-11-28T18:29:50"/>
        <d v="2016-03-31T23:33:57"/>
        <d v="2015-08-18T18:57:25"/>
        <d v="2012-06-13T01:13:01"/>
        <d v="2015-11-15T04:11:25"/>
        <d v="2015-09-26T02:10:39"/>
        <d v="2015-05-11T14:08:56"/>
        <d v="2015-03-12T23:31:10"/>
        <d v="2015-05-12T16:12:16"/>
        <d v="2013-02-05T23:15:44"/>
        <d v="2011-09-16T17:35:39"/>
        <d v="2014-09-03T11:29:31"/>
        <d v="2013-10-02T15:03:45"/>
        <d v="2014-02-12T19:20:29"/>
        <d v="2016-11-02T22:36:42"/>
        <d v="2016-11-14T17:34:39"/>
        <d v="2016-06-11T01:15:37"/>
        <d v="2011-01-14T10:18:48"/>
        <d v="2015-10-01T15:06:46"/>
        <d v="2015-03-30T20:38:25"/>
        <d v="2011-04-05T20:50:47"/>
        <d v="2015-01-15T23:02:09"/>
        <d v="2013-11-19T18:55:59"/>
        <d v="2012-10-23T04:45:34"/>
        <d v="2016-08-22T17:32:00"/>
        <d v="2011-06-24T20:08:55"/>
        <d v="2014-12-10T02:39:49"/>
        <d v="2014-02-24T09:24:14"/>
        <d v="2013-02-04T02:49:47"/>
        <d v="2016-11-21T17:03:13"/>
        <d v="2015-03-19T01:40:09"/>
        <d v="2016-03-22T16:45:45"/>
        <d v="2015-04-26T15:04:30"/>
        <d v="2015-05-31T22:05:06"/>
        <d v="2014-11-05T13:16:05"/>
        <d v="2015-07-08T19:31:28"/>
        <d v="2016-02-03T00:51:12"/>
        <d v="2016-04-04T23:00:49"/>
        <d v="2012-03-19T21:22:39"/>
        <d v="2015-01-14T22:35:53"/>
        <d v="2015-08-05T15:45:45"/>
        <d v="2016-04-03T19:31:56"/>
        <d v="2016-11-22T09:01:02"/>
        <d v="2016-06-22T18:55:31"/>
        <d v="2015-01-17T03:21:12"/>
        <d v="2014-07-07T21:45:37"/>
        <d v="2015-09-01T15:10:21"/>
        <d v="2012-11-13T00:24:59"/>
        <d v="2014-08-04T18:40:10"/>
        <d v="2016-06-30T02:27:19"/>
        <d v="2016-07-05T12:06:27"/>
        <d v="2015-04-16T03:40:22"/>
        <d v="2017-02-17T11:01:31"/>
        <d v="2013-01-02T11:55:26"/>
        <d v="2012-06-28T16:35:44"/>
        <d v="2015-04-19T23:33:16"/>
        <d v="2014-09-30T15:37:02"/>
        <d v="2016-05-31T15:42:13"/>
        <d v="2016-03-21T21:11:15"/>
        <d v="2016-03-14T19:15:23"/>
        <d v="2011-05-16T17:50:00"/>
        <d v="2014-05-08T15:36:29"/>
        <d v="2015-08-12T01:04:18"/>
        <d v="2013-05-08T13:24:41"/>
        <d v="2012-08-24T17:15:47"/>
        <d v="2015-08-06T17:31:14"/>
        <d v="2014-09-09T23:09:38"/>
        <d v="2016-08-26T08:46:47"/>
        <d v="2016-01-06T02:45:34"/>
        <d v="2012-03-02T18:00:02"/>
        <d v="2011-07-26T17:02:32"/>
        <d v="2014-05-29T14:09:33"/>
        <d v="2015-09-30T14:00:11"/>
        <d v="2015-12-22T21:18:28"/>
        <d v="2016-05-17T07:11:01"/>
        <d v="2015-01-22T22:05:24"/>
        <d v="2016-11-08T16:15:51"/>
        <d v="2015-06-20T19:35:33"/>
        <d v="2016-05-18T04:19:08"/>
        <d v="2014-10-13T21:45:37"/>
        <d v="2014-12-30T22:45:43"/>
        <d v="2015-09-05T06:39:45"/>
        <d v="2011-04-11T03:49:19"/>
        <d v="2015-02-01T05:51:45"/>
        <d v="2014-10-11T08:30:15"/>
        <d v="2015-11-30T16:12:32"/>
        <d v="2015-11-20T18:42:04"/>
        <d v="2015-01-07T04:51:42"/>
        <d v="2013-11-29T19:56:25"/>
        <d v="2014-01-09T09:30:30"/>
        <d v="2009-10-02T02:31:45"/>
        <d v="2015-10-14T13:57:10"/>
        <d v="2011-05-25T00:35:26"/>
        <d v="2014-07-02T21:43:01"/>
        <d v="2015-01-22T22:11:57"/>
        <d v="2015-02-23T22:36:05"/>
        <d v="2016-02-23T01:12:52"/>
        <d v="2016-03-23T21:59:43"/>
        <d v="2014-06-18T04:45:51"/>
        <d v="2015-01-28T17:11:14"/>
        <d v="2015-01-02T21:48:30"/>
        <d v="2014-08-05T17:09:41"/>
        <d v="2012-04-26T20:58:50"/>
        <d v="2015-09-08T14:51:51"/>
        <d v="2012-11-30T08:48:54"/>
        <d v="2014-06-12T18:11:06"/>
        <d v="2014-12-01T17:50:07"/>
        <d v="2015-05-27T04:32:54"/>
        <d v="2015-08-24T20:10:00"/>
        <d v="2014-07-17T07:45:07"/>
        <d v="2016-12-06T19:47:26"/>
        <d v="2017-01-11T02:19:04"/>
        <d v="2014-07-22T19:53:17"/>
        <d v="2015-02-26T03:43:05"/>
        <d v="2014-08-30T10:53:09"/>
        <d v="2016-06-10T23:32:11"/>
        <d v="2014-10-18T05:14:51"/>
        <d v="2016-05-15T22:56:31"/>
        <d v="2017-02-21T20:41:53"/>
        <d v="2015-01-05T11:50:17"/>
        <d v="2012-01-12T21:43:02"/>
        <d v="2015-04-09T12:50:45"/>
        <d v="2014-07-30T20:43:04"/>
        <d v="2014-09-02T14:23:46"/>
        <d v="2012-05-02T19:43:08"/>
        <d v="2016-08-29T14:43:31"/>
        <d v="2014-12-01T19:00:27"/>
        <d v="2012-03-29T06:10:23"/>
        <d v="2013-02-16T08:08:59"/>
        <d v="2016-10-18T03:10:25"/>
        <d v="2016-08-13T14:02:54"/>
        <d v="2014-08-14T21:05:15"/>
        <d v="2015-03-10T15:51:23"/>
        <d v="2012-05-30T02:51:20"/>
        <d v="2016-07-21T14:48:12"/>
        <d v="2016-01-05T15:38:09"/>
        <d v="2016-05-09T00:57:03"/>
        <d v="2014-07-10T13:05:47"/>
        <d v="2011-05-07T12:10:32"/>
        <d v="2014-08-18T17:46:33"/>
        <d v="2016-04-21T09:02:17"/>
        <d v="2012-06-05T20:35:36"/>
        <d v="2015-04-13T01:37:16"/>
        <d v="2016-06-17T23:14:21"/>
        <d v="2015-06-04T15:35:23"/>
        <d v="2014-08-15T19:10:21"/>
        <d v="2015-08-25T19:09:24"/>
        <d v="2016-03-16T14:21:18"/>
        <d v="2011-06-02T15:34:14"/>
        <d v="2014-04-11T11:50:51"/>
        <d v="2014-08-21T19:16:12"/>
        <d v="2013-07-09T22:25:30"/>
        <d v="2015-02-21T02:11:56"/>
        <d v="2015-05-11T19:27:23"/>
        <d v="2014-05-26T16:59:05"/>
        <d v="2015-01-12T19:58:44"/>
        <d v="2013-09-30T15:54:42"/>
        <d v="2014-12-14T19:39:18"/>
        <d v="2015-01-02T00:31:46"/>
        <d v="2015-04-04T05:11:22"/>
        <d v="2016-02-02T21:20:11"/>
        <d v="2014-07-21T19:41:29"/>
        <d v="2016-10-06T13:29:26"/>
        <d v="2016-11-08T10:50:45"/>
        <d v="2016-04-15T01:22:18"/>
        <d v="2014-04-15T17:53:05"/>
        <d v="2010-07-19T21:26:12"/>
        <d v="2013-05-09T00:01:13"/>
        <d v="2014-05-07T01:44:23"/>
        <d v="2015-06-29T05:01:43"/>
        <d v="2016-02-19T22:03:57"/>
        <d v="2014-04-07T13:11:41"/>
        <d v="2014-07-13T15:51:49"/>
        <d v="2016-04-22T14:59:33"/>
        <d v="2015-01-13T23:13:06"/>
        <d v="2014-07-12T20:27:46"/>
        <d v="2014-06-18T23:48:23"/>
        <d v="2011-01-22T00:46:48"/>
        <d v="2014-08-01T15:30:33"/>
        <d v="2013-01-14T16:29:27"/>
        <d v="2013-01-29T01:03:22"/>
        <d v="2013-12-12T21:36:40"/>
        <d v="2012-03-09T22:45:07"/>
        <d v="2014-11-26T04:47:38"/>
        <d v="2015-08-03T04:19:45"/>
        <d v="2011-10-05T04:23:42"/>
        <d v="2016-02-27T00:26:01"/>
        <d v="2013-03-09T20:17:36"/>
        <d v="2011-04-03T16:10:24"/>
        <d v="2013-06-18T15:26:41"/>
        <d v="2013-04-30T01:47:13"/>
        <d v="2014-08-04T13:09:15"/>
        <d v="2015-07-09T02:18:27"/>
        <d v="2015-06-30T13:20:51"/>
        <d v="2017-02-06T18:37:32"/>
        <d v="2012-04-24T01:47:34"/>
        <d v="2012-04-27T23:54:22"/>
        <d v="2014-08-25T19:34:43"/>
        <d v="2016-06-07T15:02:19"/>
        <d v="2016-02-13T16:06:14"/>
        <d v="2010-05-15T22:19:58"/>
        <d v="2014-07-11T17:20:47"/>
        <d v="2014-02-05T03:35:18"/>
        <d v="2015-01-22T04:13:41"/>
        <d v="2015-04-25T19:44:21"/>
        <d v="2015-08-24T20:34:23"/>
        <d v="2016-08-23T01:17:44"/>
        <d v="2015-08-07T09:27:52"/>
        <d v="2012-02-07T21:10:25"/>
        <d v="2012-06-22T01:40:01"/>
        <d v="2015-07-20T17:15:11"/>
        <d v="2016-05-25T20:47:40"/>
        <d v="2015-05-19T22:01:32"/>
        <d v="2015-08-04T19:04:36"/>
        <d v="2012-02-09T01:00:48"/>
        <d v="2016-01-04T06:03:16"/>
        <d v="2015-08-20T14:57:28"/>
        <d v="2016-03-01T13:36:19"/>
        <d v="2016-01-21T20:07:46"/>
        <d v="2016-03-30T16:39:09"/>
        <d v="2012-02-28T14:45:22"/>
        <d v="2011-09-02T18:52:36"/>
        <d v="2012-06-07T19:51:28"/>
        <d v="2011-06-17T18:46:22"/>
        <d v="2013-05-15T00:00:31"/>
        <d v="2015-11-11T00:51:35"/>
        <d v="2014-01-16T17:01:23"/>
        <d v="2014-08-26T05:19:30"/>
        <d v="2015-07-22T06:14:16"/>
        <d v="2015-02-23T19:25:48"/>
        <d v="2015-10-31T05:04:08"/>
        <d v="2015-04-18T00:52:51"/>
        <d v="2016-06-02T07:59:57"/>
        <d v="2015-03-19T13:55:19"/>
        <d v="2014-08-24T22:08:54"/>
        <d v="2016-02-03T23:57:25"/>
        <d v="2016-05-21T08:41:20"/>
        <d v="2014-07-09T23:27:20"/>
        <d v="2015-10-20T17:58:10"/>
        <d v="2015-02-22T12:53:11"/>
        <d v="2015-02-24T10:53:38"/>
        <d v="2015-01-07T13:13:41"/>
        <d v="2015-02-10T20:43:14"/>
        <d v="2015-07-03T19:17:12"/>
        <d v="2016-08-30T15:45:20"/>
        <d v="2014-06-25T19:33:39"/>
        <d v="2013-04-18T02:18:29"/>
        <d v="2014-08-12T17:38:14"/>
        <d v="2016-12-22T11:47:57"/>
        <d v="2014-10-10T15:22:26"/>
        <d v="2015-10-27T19:54:20"/>
        <d v="2016-02-05T02:10:01"/>
        <d v="2014-12-29T19:37:10"/>
        <d v="2014-08-01T12:39:11"/>
        <d v="2015-01-23T20:09:12"/>
        <d v="2014-12-02T16:48:54"/>
        <d v="2014-11-10T23:11:06"/>
        <d v="2014-06-05T12:40:27"/>
        <d v="2012-08-30T16:59:58"/>
        <d v="2015-05-16T17:05:43"/>
        <d v="2017-01-17T03:28:45"/>
        <d v="2015-04-15T17:01:51"/>
        <d v="2013-01-08T00:25:51"/>
        <d v="2014-05-01T21:49:00"/>
        <d v="2016-01-22T22:36:36"/>
        <d v="2015-04-20T19:39:15"/>
        <d v="2014-11-15T13:12:56"/>
        <d v="2014-06-12T14:54:05"/>
        <d v="2015-03-14T15:59:34"/>
        <d v="2013-01-29T14:15:14"/>
        <d v="2011-02-13T18:09:43"/>
        <d v="2016-07-02T22:14:11"/>
        <d v="2017-02-02T20:00:26"/>
        <d v="2014-09-23T23:30:39"/>
        <d v="2013-09-03T13:27:53"/>
        <d v="2014-12-02T22:20:03"/>
        <d v="2011-10-13T20:58:03"/>
        <d v="2015-07-07T22:24:53"/>
        <d v="2016-04-08T20:12:06"/>
        <d v="2013-02-21T21:52:17"/>
        <d v="2014-11-10T03:48:44"/>
        <d v="2016-02-10T23:34:04"/>
        <d v="2014-12-09T17:41:22"/>
        <d v="2015-03-19T19:16:02"/>
        <d v="2014-05-20T15:33:50"/>
        <d v="2017-02-13T14:38:48"/>
        <d v="2015-07-23T15:05:18"/>
        <d v="2014-06-26T19:29:24"/>
        <d v="2016-06-02T05:58:08"/>
        <d v="2015-06-29T15:31:28"/>
        <d v="2014-05-21T18:51:26"/>
        <d v="2016-05-31T06:59:45"/>
        <d v="2016-06-03T07:38:55"/>
        <d v="2015-02-25T21:55:58"/>
        <d v="2014-08-18T16:45:18"/>
        <d v="2012-02-19T17:12:51"/>
        <d v="2014-05-07T17:13:55"/>
        <d v="2015-09-21T15:01:13"/>
        <d v="2015-07-06T00:33:52"/>
        <d v="2015-06-17T10:32:58"/>
        <d v="2015-06-20T22:46:31"/>
        <d v="2014-11-05T00:03:00"/>
        <d v="2013-10-25T05:30:58"/>
        <d v="2015-10-30T21:48:03"/>
        <d v="2012-05-05T17:19:54"/>
        <d v="2015-09-01T15:02:53"/>
        <d v="2016-01-10T17:51:37"/>
        <d v="2016-12-07T22:49:08"/>
        <d v="2012-01-30T01:29:57"/>
        <d v="2016-09-26T13:11:14"/>
        <d v="2017-01-09T09:59:04"/>
        <d v="2016-04-27T15:02:52"/>
        <d v="2011-02-16T18:24:18"/>
        <d v="2013-04-14T16:47:39"/>
        <d v="2016-02-09T05:48:06"/>
        <d v="2012-06-14T20:02:20"/>
        <d v="2012-09-25T01:26:56"/>
        <d v="2015-07-08T11:34:29"/>
        <d v="2012-03-22T17:01:24"/>
        <d v="2011-12-29T18:54:06"/>
        <d v="2012-09-24T16:26:15"/>
        <d v="2012-06-14T17:26:55"/>
        <d v="2016-04-08T08:59:25"/>
        <d v="2014-06-06T12:45:38"/>
        <d v="2009-10-16T22:01:59"/>
        <d v="2016-10-30T15:01:14"/>
        <d v="2016-06-27T10:47:47"/>
        <d v="2014-07-30T18:45:10"/>
        <d v="2015-11-30T20:14:59"/>
        <d v="2014-06-30T21:57:04"/>
        <d v="2016-11-19T00:45:49"/>
        <d v="2015-06-27T05:37:36"/>
        <d v="2015-07-07T16:13:10"/>
        <d v="2016-05-16T17:01:29"/>
        <d v="2015-11-10T00:36:00"/>
        <d v="2012-03-23T16:59:35"/>
        <d v="2016-07-15T22:45:42"/>
        <d v="2015-04-20T19:48:45"/>
        <d v="2016-06-13T22:23:58"/>
        <d v="2014-08-21T06:59:22"/>
        <d v="2015-04-27T05:59:43"/>
        <d v="2015-07-06T16:50:31"/>
        <d v="2012-11-09T23:47:36"/>
        <d v="2014-06-27T14:17:24"/>
        <d v="2014-05-21T17:06:33"/>
        <d v="2015-01-19T15:14:21"/>
        <d v="2015-03-30T18:53:02"/>
        <d v="2015-11-02T23:14:39"/>
        <d v="2014-05-29T14:05:23"/>
        <d v="2015-02-02T02:00:19"/>
        <d v="2011-05-05T19:33:09"/>
        <d v="2014-01-24T13:39:50"/>
        <d v="2017-03-14T18:45:37"/>
        <d v="2015-05-12T06:29:55"/>
        <d v="2015-02-01T16:54:30"/>
        <d v="2015-12-15T18:16:55"/>
        <d v="2013-06-28T16:31:28"/>
        <d v="2014-04-03T11:30:43"/>
        <d v="2016-08-14T15:28:21"/>
        <d v="2014-04-17T04:32:44"/>
        <d v="2016-12-09T22:35:10"/>
        <d v="2012-04-25T23:39:47"/>
        <d v="2014-11-30T20:21:03"/>
        <d v="2016-03-14T23:44:13"/>
        <d v="2015-10-06T13:16:14"/>
        <d v="2012-02-13T15:17:14"/>
        <d v="2012-05-01T17:16:26"/>
        <d v="2013-04-04T14:00:33"/>
        <d v="2014-09-08T02:04:59"/>
        <d v="2014-05-21T12:37:20"/>
        <d v="2016-07-14T11:32:36"/>
        <d v="2014-11-04T22:34:39"/>
        <d v="2013-08-23T10:14:16"/>
        <d v="2015-05-23T17:48:14"/>
        <d v="2015-04-27T16:13:05"/>
        <d v="2016-08-27T10:37:08"/>
        <d v="2016-08-18T18:08:41"/>
        <d v="2014-10-28T15:48:26"/>
        <d v="2015-02-26T23:07:05"/>
        <d v="2015-05-17T17:47:28"/>
        <d v="2015-04-07T10:09:53"/>
        <d v="2015-10-17T19:23:41"/>
        <d v="2016-03-16T20:48:26"/>
        <d v="2016-01-04T17:05:52"/>
        <d v="2015-05-17T12:59:13"/>
        <d v="2014-07-01T16:45:58"/>
        <d v="2013-04-01T21:42:36"/>
        <d v="2015-06-18T20:14:15"/>
        <d v="2012-07-26T18:11:41"/>
        <d v="2016-09-30T15:11:18"/>
        <d v="2016-04-29T18:32:08"/>
        <d v="2015-03-27T19:57:01"/>
        <d v="2016-06-22T20:42:23"/>
        <d v="2011-05-08T15:18:00"/>
        <d v="2012-05-24T18:32:54"/>
        <d v="2010-07-20T05:32:34"/>
        <d v="2016-04-19T13:35:35"/>
        <d v="2016-06-04T03:40:23"/>
        <d v="2014-05-19T18:24:04"/>
        <d v="2014-08-01T15:58:44"/>
        <d v="2015-02-23T19:01:09"/>
        <d v="2016-02-25T23:16:55"/>
        <d v="2016-01-13T20:14:19"/>
        <d v="2014-09-18T05:50:08"/>
        <d v="2017-01-23T08:50:01"/>
        <d v="2015-06-22T18:16:57"/>
        <d v="2015-03-25T17:22:06"/>
        <d v="2015-05-18T18:27:05"/>
        <d v="2014-06-17T02:50:37"/>
        <d v="2015-09-18T16:23:46"/>
        <d v="2015-01-21T08:34:12"/>
        <d v="2015-05-05T19:48:34"/>
        <d v="2016-10-29T22:55:23"/>
        <d v="2015-05-16T21:06:07"/>
        <d v="2014-07-21T15:38:17"/>
        <d v="2015-02-18T02:32:47"/>
        <d v="2015-02-18T17:35:37"/>
        <d v="2015-04-17T16:24:59"/>
        <d v="2017-03-09T13:54:04"/>
        <d v="2012-05-08T19:55:04"/>
        <d v="2016-09-27T06:40:33"/>
        <d v="2014-06-26T22:48:31"/>
        <d v="2016-01-30T16:58:39"/>
        <d v="2016-11-18T02:37:25"/>
        <d v="2014-07-21T18:18:20"/>
        <d v="2012-09-04T23:00:56"/>
        <d v="2015-01-21T15:18:37"/>
        <d v="2011-12-16T23:49:51"/>
        <d v="2017-02-23T11:05:53"/>
        <d v="2014-09-08T12:16:17"/>
        <d v="2014-10-01T12:30:19"/>
        <d v="2016-04-05T04:02:39"/>
        <d v="2011-07-06T21:30:44"/>
        <d v="2017-03-07T10:20:41"/>
        <d v="2016-05-13T12:57:33"/>
        <d v="2015-07-13T18:00:21"/>
        <d v="2012-01-10T17:44:03"/>
        <d v="2016-04-20T11:30:59"/>
        <d v="2015-10-12T18:16:06"/>
        <d v="2016-03-18T02:29:03"/>
        <d v="2015-04-21T20:29:35"/>
        <d v="2015-12-07T22:50:12"/>
        <d v="2016-11-27T21:48:40"/>
        <d v="2016-08-24T01:21:52"/>
        <d v="2016-06-14T11:48:52"/>
        <d v="2014-12-10T18:04:05"/>
        <d v="2014-07-10T20:36:00"/>
        <d v="2012-02-21T20:40:38"/>
        <d v="2012-06-12T17:45:31"/>
        <d v="2016-06-23T19:32:37"/>
        <d v="2016-04-06T19:49:41"/>
        <d v="2016-02-15T09:33:09"/>
        <d v="2015-08-30T21:12:38"/>
        <d v="2012-10-10T18:12:14"/>
        <d v="2015-10-01T10:53:16"/>
        <d v="2015-05-28T12:05:01"/>
        <d v="2013-08-13T13:07:19"/>
        <d v="2012-04-24T05:27:55"/>
        <d v="2014-08-31T14:03:19"/>
        <d v="2015-09-08T19:00:20"/>
        <d v="2015-04-13T14:54:15"/>
        <d v="2016-07-08T18:38:28"/>
        <d v="2015-12-02T16:50:09"/>
        <d v="2015-07-26T22:49:50"/>
        <d v="2016-03-28T20:54:58"/>
        <d v="2014-12-22T18:04:17"/>
        <d v="2011-03-10T16:41:05"/>
        <d v="2014-01-18T23:38:30"/>
        <d v="2016-11-15T20:28:26"/>
        <d v="2012-11-22T01:18:33"/>
        <d v="2014-08-30T08:40:19"/>
        <d v="2014-08-07T08:31:45"/>
        <d v="2014-08-26T15:19:08"/>
        <d v="2014-07-15T15:20:22"/>
        <d v="2017-01-02T15:55:58"/>
        <d v="2015-01-06T23:14:15"/>
        <d v="2016-09-17T22:08:57"/>
        <d v="2016-05-08T08:11:12"/>
        <d v="2014-10-14T20:29:59"/>
        <d v="2015-06-15T17:28:58"/>
        <d v="2015-11-30T23:08:01"/>
        <d v="2014-05-20T01:06:08"/>
        <d v="2015-08-22T17:26:20"/>
        <d v="2013-02-06T03:02:07"/>
        <d v="2015-08-16T16:51:39"/>
        <d v="2014-05-20T17:22:52"/>
        <d v="2015-02-10T20:13:01"/>
        <d v="2015-07-14T15:34:25"/>
        <d v="2016-09-06T19:15:34"/>
        <d v="2015-12-22T11:41:34"/>
        <d v="2013-11-18T21:55:20"/>
        <d v="2014-05-06T22:31:39"/>
        <d v="2012-12-12T20:00:23"/>
        <d v="2014-07-25T23:14:08"/>
        <d v="2014-09-18T12:07:38"/>
        <d v="2012-03-13T17:02:44"/>
        <d v="2016-09-15T15:36:17"/>
        <d v="2011-05-24T06:51:36"/>
        <d v="2014-08-29T01:38:32"/>
        <d v="2014-11-28T20:47:51"/>
        <d v="2015-07-08T15:36:57"/>
        <d v="2015-09-11T15:30:57"/>
        <d v="2015-08-17T16:07:18"/>
        <d v="2011-11-08T18:21:43"/>
        <d v="2012-12-03T20:59:43"/>
        <d v="2015-01-16T20:19:11"/>
        <d v="2016-03-23T18:45:49"/>
        <d v="2014-05-20T07:26:26"/>
        <d v="2012-07-30T21:11:20"/>
        <d v="2016-08-27T07:29:15"/>
        <d v="2017-01-27T13:05:57"/>
        <d v="2015-10-12T22:34:18"/>
        <d v="2017-02-22T13:33:53"/>
        <d v="2014-12-17T14:03:05"/>
        <d v="2014-10-02T02:24:24"/>
        <d v="2014-10-15T20:22:24"/>
        <d v="2014-03-25T22:52:52"/>
        <d v="2015-10-17T15:04:57"/>
        <d v="2015-07-29T16:41:45"/>
        <d v="2016-07-04T16:07:35"/>
        <d v="2016-03-23T19:34:32"/>
        <d v="2016-02-05T16:51:22"/>
        <d v="2016-03-29T03:03:07"/>
        <d v="2014-09-07T18:26:14"/>
        <d v="2016-09-02T02:55:33"/>
        <d v="2012-06-21T16:33:59"/>
        <d v="2016-11-05T23:00:11"/>
        <d v="2016-05-14T19:13:59"/>
        <d v="2016-03-01T16:51:10"/>
        <d v="2014-07-08T15:30:41"/>
        <d v="2009-11-05T18:02:19"/>
        <d v="2010-12-30T20:08:33"/>
        <d v="2016-06-27T21:01:42"/>
        <d v="2016-01-29T04:42:11"/>
        <d v="2015-01-13T22:15:28"/>
        <d v="2015-06-24T21:33:47"/>
        <d v="2016-06-10T04:41:11"/>
        <d v="2015-05-15T19:36:14"/>
        <d v="2016-06-14T01:11:46"/>
        <d v="2016-12-01T16:34:05"/>
        <d v="2011-06-12T07:08:18"/>
        <d v="2016-08-11T20:46:10"/>
        <d v="2015-11-25T16:41:58"/>
        <d v="2014-08-18T17:08:23"/>
        <d v="2011-04-15T18:11:25"/>
        <d v="2015-07-02T22:06:11"/>
        <d v="2015-04-03T20:58:46"/>
        <d v="2017-01-17T19:51:09"/>
        <d v="2016-03-17T20:17:34"/>
        <d v="2015-05-22T13:41:21"/>
        <d v="2016-03-01T18:17:35"/>
        <d v="2016-01-12T11:29:43"/>
        <d v="2015-06-18T11:12:16"/>
        <d v="2011-02-02T12:57:06"/>
        <d v="2014-11-07T06:24:23"/>
        <d v="2015-01-20T20:45:47"/>
        <d v="2016-06-02T17:44:27"/>
        <d v="2016-04-07T13:09:53"/>
        <d v="2016-02-27T17:18:14"/>
        <d v="2016-11-30T02:03:54"/>
        <d v="2017-01-11T06:16:57"/>
        <d v="2016-02-10T00:24:45"/>
        <d v="2016-12-22T04:37:47"/>
        <d v="2015-05-16T10:06:41"/>
        <d v="2016-02-11T19:52:43"/>
        <d v="2015-04-13T16:53:34"/>
        <d v="2012-09-04T23:07:12"/>
        <d v="2015-04-06T17:22:10"/>
        <d v="2016-03-04T18:17:06"/>
        <d v="2016-03-08T22:11:58"/>
        <d v="2014-12-01T17:43:32"/>
        <d v="2014-12-16T20:29:18"/>
        <d v="2015-08-24T20:27:38"/>
        <d v="2015-07-19T21:01:14"/>
        <d v="2015-07-13T16:40:59"/>
        <d v="2014-09-22T15:36:49"/>
        <d v="2012-01-27T00:07:20"/>
        <d v="2011-10-28T16:35:57"/>
        <d v="2016-01-14T19:02:05"/>
        <d v="2015-03-27T21:48:58"/>
        <d v="2016-08-19T19:51:04"/>
        <d v="2017-02-09T23:08:27"/>
        <d v="2015-02-12T17:23:11"/>
        <d v="2014-07-09T22:27:25"/>
        <d v="2014-06-05T14:22:26"/>
        <d v="2015-03-01T18:51:16"/>
        <d v="2016-09-09T10:56:58"/>
        <d v="2015-03-04T17:20:12"/>
        <d v="2014-12-09T20:58:02"/>
        <d v="2015-07-28T12:07:52"/>
        <d v="2015-08-29T05:37:26"/>
        <d v="2015-01-23T01:21:46"/>
        <d v="2014-07-15T03:02:35"/>
        <d v="2013-12-11T23:57:33"/>
        <d v="2016-11-29T22:01:39"/>
        <d v="2014-08-12T06:14:56"/>
        <d v="2015-01-18T15:52:35"/>
        <d v="2015-03-18T12:22:04"/>
        <d v="2016-08-25T07:35:12"/>
        <d v="2015-11-01T04:35:28"/>
        <d v="2015-06-05T15:38:36"/>
        <d v="2015-03-26T21:38:15"/>
        <d v="2015-03-20T01:40:37"/>
        <d v="2014-12-02T16:13:35"/>
        <d v="2015-03-31T16:00:50"/>
        <d v="2013-10-30T01:05:24"/>
        <d v="2015-10-29T20:22:20"/>
        <d v="2015-10-22T18:38:32"/>
        <d v="2011-06-12T03:14:41"/>
        <d v="2013-01-02T20:19:24"/>
        <d v="2015-05-23T17:31:05"/>
        <d v="2016-08-19T20:26:24"/>
        <d v="2015-04-17T17:11:58"/>
        <d v="2010-01-14T13:00:48"/>
        <d v="2016-06-05T20:54:42"/>
        <d v="2015-10-16T19:25:15"/>
        <d v="2015-09-10T00:21:32"/>
        <d v="2014-06-03T15:49:42"/>
        <d v="2017-02-04T06:58:26"/>
        <d v="2014-12-16T21:52:19"/>
        <d v="2016-04-01T16:33:13"/>
        <d v="2014-10-23T05:19:04"/>
        <d v="2016-06-13T06:49:58"/>
        <d v="2016-12-11T16:31:20"/>
        <d v="2014-11-18T19:31:27"/>
        <d v="2014-05-29T09:09:56"/>
        <d v="2016-02-10T22:20:42"/>
        <d v="2015-03-04T23:47:22"/>
        <d v="2015-05-12T00:50:58"/>
        <d v="2012-07-17T17:26:33"/>
        <d v="2012-03-27T00:35:00"/>
        <d v="2010-09-15T16:25:04"/>
        <d v="2017-01-15T12:43:38"/>
        <d v="2016-01-05T15:43:18"/>
        <d v="2016-11-15T05:09:34"/>
        <d v="2015-05-27T21:44:13"/>
        <d v="2014-01-15T22:43:19"/>
        <d v="2010-12-02T02:34:57"/>
        <d v="2015-03-30T14:07:05"/>
        <d v="2016-06-14T23:29:15"/>
        <d v="2014-06-09T17:24:24"/>
        <d v="2016-02-01T22:41:06"/>
        <d v="2015-01-25T21:47:18"/>
        <d v="2012-07-27T21:37:02"/>
        <d v="2015-01-19T19:38:48"/>
        <d v="2016-09-12T15:15:18"/>
        <d v="2014-10-28T00:40:43"/>
        <d v="2016-02-25T13:50:43"/>
        <d v="2017-03-14T15:21:55"/>
        <d v="2012-01-29T16:18:33"/>
        <d v="2014-06-09T19:32:38"/>
        <d v="2016-06-08T00:31:41"/>
        <d v="2015-11-26T11:15:15"/>
        <d v="2016-05-27T00:04:50"/>
        <d v="2014-06-01T01:22:31"/>
        <d v="2015-02-06T04:55:11"/>
        <d v="2016-01-02T08:32:14"/>
        <d v="2015-07-10T15:27:09"/>
        <d v="2013-12-06T13:30:59"/>
        <d v="2017-02-22T06:00:22"/>
        <d v="2014-10-21T14:04:03"/>
        <d v="2016-11-21T14:59:02"/>
        <d v="2014-07-13T02:09:14"/>
        <d v="2015-08-14T15:54:19"/>
        <d v="2014-12-16T21:54:54"/>
        <d v="2014-01-24T18:43:37"/>
        <d v="2015-06-12T12:50:05"/>
        <d v="2016-04-14T15:18:27"/>
        <d v="2014-02-01T22:29:04"/>
        <d v="2015-02-06T13:57:04"/>
        <d v="2015-03-25T21:52:20"/>
        <d v="2014-11-20T01:12:10"/>
        <d v="2016-07-05T16:34:36"/>
        <d v="2010-05-14T21:58:25"/>
        <d v="2016-06-11T18:35:37"/>
        <d v="2014-10-06T21:08:23"/>
        <d v="2015-07-15T13:00:51"/>
        <d v="2015-08-29T06:35:33"/>
        <d v="2016-06-15T20:42:25"/>
        <d v="2012-02-10T23:36:26"/>
        <d v="2014-09-23T22:57:50"/>
        <d v="2016-11-16T17:36:08"/>
        <d v="2014-10-22T23:02:02"/>
        <d v="2013-01-14T22:37:48"/>
        <d v="2015-11-10T22:12:45"/>
        <d v="2015-07-31T23:28:02"/>
        <d v="2015-02-17T20:02:49"/>
        <d v="2013-10-30T13:28:14"/>
        <d v="2015-08-07T02:36:45"/>
        <d v="2014-11-04T01:31:38"/>
        <d v="2016-05-03T13:07:27"/>
        <d v="2016-03-31T22:36:47"/>
        <d v="2015-07-09T18:02:24"/>
        <d v="2015-10-01T15:57:32"/>
        <d v="2014-10-09T06:43:09"/>
        <d v="2014-08-07T00:10:10"/>
        <d v="2016-12-08T07:12:48"/>
        <d v="2014-09-27T21:25:07"/>
        <d v="2012-01-19T11:21:46"/>
        <d v="2015-02-10T00:45:51"/>
        <d v="2014-08-06T20:30:01"/>
        <d v="2011-08-04T20:39:09"/>
        <d v="2015-06-22T11:47:35"/>
        <d v="2016-09-18T18:28:05"/>
        <d v="2014-08-18T19:10:09"/>
        <d v="2012-09-17T20:17:38"/>
        <d v="2011-08-17T20:22:11"/>
        <d v="2014-07-11T17:12:17"/>
        <d v="2015-11-19T19:48:24"/>
        <d v="2016-05-06T10:43:46"/>
        <d v="2015-06-16T09:12:16"/>
        <d v="2016-01-01T00:11:10"/>
        <d v="2015-10-28T16:06:06"/>
        <d v="2015-03-15T19:00:32"/>
        <d v="2015-01-17T19:58:28"/>
        <d v="2013-12-26T19:07:41"/>
        <d v="2013-04-01T22:16:32"/>
        <d v="2015-01-09T03:39:38"/>
        <d v="2016-09-21T21:36:03"/>
        <d v="2016-09-24T00:24:05"/>
        <d v="2014-08-29T18:55:55"/>
        <d v="2017-01-12T12:09:37"/>
        <d v="2016-10-30T16:01:44"/>
        <d v="2014-07-19T05:06:38"/>
        <d v="2015-10-05T18:29:07"/>
        <d v="2016-08-10T18:00:47"/>
        <d v="2014-05-20T16:40:55"/>
        <d v="2016-02-14T05:39:39"/>
        <d v="2016-12-12T17:49:07"/>
        <d v="2015-08-28T18:38:23"/>
        <d v="2014-05-21T01:12:07"/>
        <d v="2016-02-24T17:59:15"/>
        <d v="2015-01-27T00:16:11"/>
        <d v="2017-03-09T22:05:11"/>
        <d v="2011-04-13T02:22:41"/>
        <d v="2016-01-09T11:28:48"/>
        <d v="2014-09-05T09:12:01"/>
        <d v="2016-01-13T04:33:10"/>
        <d v="2014-07-17T19:55:02"/>
        <d v="2015-11-04T20:59:24"/>
        <d v="2016-03-07T05:04:50"/>
        <d v="2015-12-23T01:02:55"/>
        <d v="2016-02-15T21:12:07"/>
        <d v="2015-04-01T08:59:31"/>
        <d v="2016-02-01T14:39:48"/>
        <d v="2016-12-18T20:16:25"/>
        <d v="2015-12-22T22:22:17"/>
        <d v="2015-11-19T16:07:08"/>
        <d v="2014-06-23T22:31:44"/>
        <d v="2016-07-20T15:01:42"/>
        <d v="2014-07-24T20:59:09"/>
        <d v="2016-04-20T19:12:55"/>
        <d v="2016-05-09T17:33:38"/>
        <d v="2017-01-06T20:21:39"/>
        <d v="2016-06-07T23:42:16"/>
        <d v="2015-06-03T00:40:45"/>
        <d v="2014-07-08T18:57:30"/>
        <d v="2014-07-22T00:45:29"/>
        <d v="2014-07-09T17:41:29"/>
        <d v="2015-02-21T03:10:43"/>
        <d v="2015-03-09T18:58:46"/>
        <d v="2014-03-18T17:13:41"/>
        <d v="2015-05-14T16:37:22"/>
        <d v="2017-03-06T18:04:47"/>
        <d v="2012-11-07T22:23:41"/>
        <d v="2015-11-09T22:54:34"/>
        <d v="2016-04-01T14:18:37"/>
        <d v="2016-05-19T19:32:18"/>
        <d v="2015-03-12T19:22:38"/>
        <d v="2013-07-11T13:15:19"/>
        <d v="2016-03-20T08:12:00"/>
        <d v="2016-11-28T19:25:14"/>
        <d v="2016-07-28T17:00:08"/>
        <d v="2015-04-12T15:59:03"/>
        <d v="2014-08-15T15:22:31"/>
        <d v="2014-11-03T05:34:19"/>
        <d v="2015-08-23T10:35:37"/>
        <d v="2015-05-27T05:42:15"/>
        <d v="2015-10-20T02:38:49"/>
        <d v="2015-08-26T23:43:41"/>
        <d v="2016-03-08T09:34:05"/>
        <d v="2015-04-30T20:11:11"/>
        <d v="2014-11-28T21:08:44"/>
        <d v="2015-12-10T22:07:02"/>
        <d v="2016-04-19T05:19:49"/>
        <d v="2015-01-28T12:14:44"/>
        <d v="2013-05-15T00:57:36"/>
        <d v="2015-05-18T12:20:10"/>
        <d v="2015-10-26T21:04:54"/>
        <d v="2015-04-28T17:34:47"/>
        <d v="2015-04-19T21:00:48"/>
        <d v="2014-10-14T11:35:07"/>
        <d v="2016-02-09T00:34:59"/>
        <d v="2014-01-03T18:02:05"/>
        <d v="2014-12-04T00:57:51"/>
        <d v="2016-09-26T10:36:22"/>
        <d v="2016-10-22T10:50:29"/>
        <d v="2016-10-17T13:15:32"/>
        <d v="2015-02-07T16:13:45"/>
        <d v="2012-02-17T13:17:04"/>
        <d v="2015-11-20T17:27:04"/>
        <d v="2015-04-17T17:00:59"/>
        <d v="2014-10-10T18:47:50"/>
        <d v="2010-06-03T21:16:51"/>
        <d v="2017-03-06T17:16:58"/>
        <d v="2015-03-11T05:16:21"/>
        <d v="2016-05-13T17:46:50"/>
        <d v="2017-02-20T00:00:01"/>
        <d v="2016-01-08T13:18:50"/>
        <d v="2016-07-10T19:54:21"/>
        <d v="2017-03-12T20:44:04"/>
        <d v="2015-02-18T16:08:51"/>
        <d v="2014-12-17T14:42:03"/>
        <d v="2011-12-05T11:33:35"/>
        <d v="2010-03-10T21:15:50"/>
        <d v="2017-02-02T23:18:00"/>
        <d v="2014-12-02T15:25:52"/>
        <d v="2015-05-31T03:06:41"/>
        <d v="2016-08-16T01:16:28"/>
        <d v="2016-06-17T18:09:47"/>
        <d v="2016-08-19T20:30:45"/>
        <d v="2014-12-08T01:37:13"/>
        <d v="2014-08-03T09:21:16"/>
        <d v="2013-11-05T03:14:58"/>
        <d v="2014-07-18T20:10:16"/>
        <d v="2017-01-03T14:46:00"/>
        <d v="2010-08-09T01:34:50"/>
        <d v="2016-03-16T17:06:21"/>
        <d v="2016-08-21T20:53:32"/>
        <d v="2015-02-07T14:46:28"/>
        <d v="2014-12-17T12:09:10"/>
        <d v="2012-01-26T09:01:38"/>
        <d v="2016-09-08T09:20:38"/>
        <d v="2016-01-30T21:10:57"/>
        <d v="2016-01-05T19:44:55"/>
        <d v="2015-01-16T14:05:46"/>
        <d v="2015-04-07T19:53:29"/>
        <d v="2015-01-09T21:58:28"/>
        <d v="2015-03-04T22:44:09"/>
        <d v="2015-12-07T20:38:36"/>
        <d v="2015-08-10T22:31:18"/>
        <d v="2015-03-02T21:32:42"/>
        <d v="2016-02-03T01:55:54"/>
        <d v="2016-01-27T20:15:26"/>
        <d v="2016-04-07T03:27:35"/>
        <d v="2016-05-06T12:42:11"/>
        <d v="2010-11-25T05:45:25"/>
        <d v="2014-11-01T21:59:20"/>
        <d v="2010-09-10T03:03:48"/>
        <d v="2015-01-27T20:00:21"/>
        <d v="2016-10-19T00:31:00"/>
        <d v="2016-02-09T00:57:55"/>
        <d v="2015-03-04T14:59:00"/>
        <d v="2016-07-05T19:22:20"/>
        <d v="2014-09-03T05:19:01"/>
        <d v="2014-07-15T18:20:07"/>
        <d v="2014-07-29T13:27:23"/>
        <d v="2015-11-17T04:38:45"/>
        <d v="2014-11-05T17:27:14"/>
        <d v="2015-08-08T18:09:56"/>
        <d v="2015-03-25T01:39:30"/>
        <d v="2015-02-05T19:55:00"/>
        <d v="2015-03-07T01:08:45"/>
        <d v="2012-09-01T01:35:36"/>
        <d v="2016-04-17T17:30:52"/>
        <d v="2012-04-10T20:20:07"/>
        <d v="2011-07-07T14:38:55"/>
        <d v="2016-06-19T14:14:40"/>
        <d v="2015-04-21T03:26:49"/>
        <d v="2015-09-16T16:35:51"/>
        <d v="2014-11-25T20:27:02"/>
        <d v="2015-04-30T14:58:22"/>
        <d v="2013-10-12T13:19:07"/>
        <d v="2011-11-16T01:26:34"/>
        <d v="2014-06-03T04:36:17"/>
        <d v="2015-05-08T19:26:19"/>
        <d v="2015-10-04T03:15:58"/>
        <d v="2015-01-27T16:00:19"/>
        <d v="2012-03-05T17:46:14"/>
        <d v="2017-03-13T03:38:40"/>
        <d v="2013-10-28T21:08:30"/>
        <d v="2012-08-28T19:06:19"/>
        <d v="2014-12-17T10:30:46"/>
        <d v="2015-07-24T13:37:39"/>
        <d v="2013-05-06T22:13:49"/>
        <d v="2014-09-24T19:40:05"/>
        <d v="2017-02-27T16:49:10"/>
        <d v="2014-09-22T18:46:03"/>
        <d v="2015-12-04T01:55:36"/>
        <d v="2015-07-26T17:34:41"/>
        <d v="2014-10-06T15:04:39"/>
        <d v="2016-06-17T18:07:48"/>
        <d v="2014-05-06T22:11:29"/>
        <d v="2015-05-06T19:06:12"/>
        <d v="2013-03-07T07:16:21"/>
        <d v="2011-11-16T00:19:13"/>
        <d v="2016-10-30T13:51:38"/>
        <d v="2015-10-20T16:35:02"/>
        <d v="2015-09-25T22:32:51"/>
        <d v="2015-06-10T00:54:06"/>
        <d v="2015-08-18T02:31:51"/>
        <d v="2016-12-04T16:02:44"/>
        <d v="2014-04-26T11:26:28"/>
        <d v="2016-01-19T19:09:28"/>
        <d v="2014-11-14T20:00:33"/>
        <d v="2014-07-24T22:08:37"/>
        <d v="2015-04-19T13:13:10"/>
        <d v="2014-11-26T20:35:38"/>
        <d v="2015-06-12T21:26:25"/>
        <d v="2012-05-15T15:33:16"/>
        <d v="2014-06-11T02:52:53"/>
        <d v="2016-04-15T20:21:12"/>
        <d v="2014-06-21T12:52:05"/>
        <d v="2014-08-12T08:37:21"/>
        <d v="2014-05-28T16:21:23"/>
        <d v="2015-05-12T02:13:10"/>
        <d v="2016-10-14T09:17:39"/>
        <d v="2016-01-31T17:05:13"/>
        <d v="2015-01-29T00:01:33"/>
        <d v="2013-08-23T21:44:37"/>
        <d v="2015-07-09T08:35:07"/>
        <d v="2014-02-10T08:38:21"/>
        <d v="2014-11-25T16:15:32"/>
        <d v="2016-09-07T21:51:47"/>
        <d v="2015-01-27T18:28:37"/>
        <d v="2013-11-21T20:32:10"/>
        <d v="2015-02-12T01:50:00"/>
        <d v="2015-05-20T09:58:21"/>
        <d v="2014-08-26T21:16:43"/>
        <d v="2016-03-06T22:36:35"/>
        <d v="2013-10-10T00:18:58"/>
        <d v="2014-12-08T13:44:06"/>
        <d v="2014-12-26T03:56:38"/>
        <d v="2015-02-18T17:19:45"/>
        <d v="2017-01-01T21:45:30"/>
        <d v="2017-01-07T05:54:56"/>
        <d v="2016-10-22T03:36:29"/>
        <d v="2014-08-27T21:52:37"/>
        <d v="2014-07-23T18:36:00"/>
        <d v="2013-10-22T16:46:18"/>
        <d v="2013-10-29T20:01:41"/>
        <d v="2016-02-04T00:47:38"/>
        <d v="2015-12-03T23:55:40"/>
        <d v="2015-03-04T00:16:45"/>
        <d v="2014-10-15T17:16:30"/>
        <d v="2017-01-02T13:05:18"/>
        <d v="2014-07-23T15:57:02"/>
        <d v="2015-03-24T21:05:37"/>
        <d v="2014-03-13T04:03:28"/>
        <d v="2014-11-11T16:31:09"/>
        <d v="2017-03-13T18:07:26"/>
        <d v="2016-02-25T17:32:09"/>
        <d v="2016-05-30T20:20:13"/>
        <d v="2014-12-04T00:07:09"/>
        <d v="2015-05-14T19:10:17"/>
        <d v="2012-01-31T22:46:13"/>
        <d v="2016-11-04T22:22:11"/>
        <d v="2016-11-19T00:23:17"/>
        <d v="2016-03-01T17:56:24"/>
        <d v="2010-10-13T00:40:34"/>
        <d v="2015-03-07T16:15:44"/>
        <d v="2014-12-18T12:38:22"/>
        <d v="2012-09-27T07:42:17"/>
        <d v="2015-01-09T10:11:16"/>
        <d v="2015-03-05T19:10:36"/>
        <d v="2015-03-06T21:40:56"/>
        <d v="2014-12-18T00:32:22"/>
        <d v="2015-01-28T19:49:05"/>
        <d v="2016-07-08T19:32:24"/>
        <d v="2014-10-16T16:33:47"/>
        <d v="2014-03-06T03:59:38"/>
        <d v="2015-03-31T02:25:38"/>
        <d v="2017-03-10T00:49:07"/>
        <d v="2014-11-30T17:46:04"/>
        <d v="2015-04-21T15:45:24"/>
        <d v="2015-07-07T19:35:22"/>
        <d v="2016-02-08T17:09:19"/>
        <d v="2015-02-26T02:46:47"/>
        <d v="2014-07-16T20:20:33"/>
        <d v="2015-05-17T18:18:25"/>
        <d v="2016-01-15T16:20:31"/>
        <d v="2014-10-29T16:20:00"/>
        <d v="2017-01-31T22:57:57"/>
        <d v="2014-08-05T16:07:53"/>
        <d v="2013-10-03T22:09:04"/>
        <d v="2016-06-03T08:47:45"/>
        <d v="2013-03-28T21:16:30"/>
        <d v="2016-10-13T17:12:54"/>
        <d v="2015-01-14T22:34:18"/>
        <d v="2016-08-17T23:10:03"/>
        <d v="2016-09-02T03:25:43"/>
        <d v="2016-04-12T10:47:13"/>
        <d v="2016-11-09T10:05:14"/>
        <d v="2014-08-03T17:56:31"/>
        <d v="2015-06-17T19:35:38"/>
        <d v="2015-02-28T17:19:24"/>
        <d v="2015-12-02T08:38:50"/>
        <d v="2015-04-30T21:26:10"/>
        <d v="2012-11-14T15:24:04"/>
        <d v="2016-03-11T15:36:28"/>
        <d v="2015-05-08T21:56:37"/>
        <d v="2015-03-16T15:04:48"/>
        <d v="2015-03-10T19:09:21"/>
        <d v="2011-07-12T16:01:57"/>
        <d v="2014-08-07T05:09:03"/>
        <d v="2016-01-15T02:39:30"/>
        <d v="2011-05-09T17:31:00"/>
        <d v="2016-10-13T20:40:22"/>
        <d v="2014-08-20T15:40:32"/>
        <d v="2015-12-22T10:29:29"/>
        <d v="2014-10-02T14:09:36"/>
        <d v="2014-12-18T17:07:22"/>
        <d v="2015-07-18T16:15:58"/>
        <d v="2015-07-03T19:59:25"/>
        <d v="2015-02-22T04:34:58"/>
        <d v="2014-11-03T22:29:08"/>
        <d v="2015-05-01T15:28:01"/>
        <d v="2016-10-06T13:10:53"/>
        <d v="2017-03-08T17:15:02"/>
        <d v="2016-09-23T15:29:18"/>
        <d v="2014-05-22T01:05:02"/>
        <d v="2016-03-17T01:27:23"/>
        <d v="2014-10-08T23:07:23"/>
        <d v="2015-01-25T03:15:39"/>
        <d v="2014-10-24T00:29:52"/>
        <d v="2015-08-30T18:57:32"/>
        <d v="2014-11-25T04:07:49"/>
        <d v="2016-06-30T21:13:13"/>
        <d v="2016-01-15T07:21:50"/>
        <d v="2013-04-09T13:54:43"/>
        <d v="2014-07-09T23:10:21"/>
        <d v="2017-01-17T20:17:26"/>
        <d v="2014-06-19T18:05:46"/>
        <d v="2015-12-20T16:26:12"/>
        <d v="2012-01-13T02:49:25"/>
        <d v="2014-08-07T19:48:37"/>
        <d v="2016-05-22T15:02:30"/>
        <d v="2014-07-12T02:04:22"/>
        <d v="2014-05-08T14:05:24"/>
        <d v="2012-04-19T17:05:04"/>
        <d v="2014-01-13T17:49:10"/>
        <d v="2017-03-10T21:29:28"/>
        <d v="2014-07-21T13:31:53"/>
        <d v="2016-05-20T08:11:56"/>
        <d v="2015-11-25T14:21:52"/>
        <d v="2014-04-24T18:11:34"/>
        <d v="2014-11-18T04:32:20"/>
        <d v="2014-10-26T17:12:50"/>
        <d v="2015-06-13T13:25:34"/>
        <d v="2014-01-22T09:08:41"/>
        <d v="2015-05-20T18:28:02"/>
        <d v="2016-09-19T10:38:26"/>
        <d v="2017-02-28T00:32:10"/>
        <d v="2016-05-07T01:41:54"/>
        <d v="2015-09-10T14:10:47"/>
        <d v="2015-06-26T21:38:55"/>
        <d v="2016-01-22T08:24:16"/>
        <d v="2012-08-08T22:37:43"/>
        <d v="2014-10-01T22:45:41"/>
        <d v="2016-06-08T17:32:13"/>
        <d v="2016-05-17T17:02:45"/>
        <d v="2015-03-15T23:56:11"/>
        <d v="2015-04-28T16:04:53"/>
        <d v="2016-03-31T14:39:08"/>
        <d v="2014-11-03T21:33:14"/>
        <d v="2016-08-12T12:35:38"/>
        <d v="2014-10-29T10:19:28"/>
        <d v="2015-07-10T04:30:02"/>
        <d v="2014-07-31T16:49:19"/>
        <d v="2014-10-28T23:13:50"/>
        <d v="2016-02-16T16:35:58"/>
        <d v="2015-01-24T02:51:09"/>
        <d v="2016-11-01T04:06:20"/>
        <d v="2011-07-27T18:04:44"/>
        <d v="2015-10-14T20:55:55"/>
        <d v="2015-01-27T03:19:54"/>
        <d v="2015-02-13T04:21:57"/>
        <d v="2015-04-29T15:34:18"/>
        <d v="2014-10-02T02:12:41"/>
        <d v="2012-09-11T00:17:01"/>
        <d v="2014-08-19T20:59:31"/>
        <d v="2011-12-01T18:11:49"/>
        <d v="2016-12-05T23:51:19"/>
        <d v="2014-08-18T20:56:39"/>
        <d v="2015-01-15T16:24:36"/>
        <d v="2016-05-03T14:19:41"/>
        <d v="2014-10-22T20:13:27"/>
        <d v="2016-02-01T16:08:12"/>
        <d v="2015-01-18T01:40:46"/>
        <d v="2015-06-08T15:17:01"/>
        <d v="2013-10-08T01:00:02"/>
        <d v="2014-06-19T03:43:23"/>
        <d v="2011-01-24T19:48:46"/>
        <d v="2010-11-23T05:35:23"/>
        <d v="2014-10-29T02:28:16"/>
        <d v="2014-06-27T20:47:39"/>
        <d v="2014-07-14T03:14:55"/>
        <d v="2016-03-03T16:50:28"/>
        <d v="2013-07-31T10:11:00"/>
        <d v="2015-05-04T14:46:34"/>
        <d v="2013-08-02T00:32:02"/>
        <d v="2015-06-22T13:02:09"/>
        <d v="2014-11-05T00:59:18"/>
        <d v="2013-09-30T16:40:00"/>
        <d v="2015-01-16T18:26:49"/>
        <d v="2015-05-05T18:39:10"/>
        <d v="2015-10-18T21:24:13"/>
        <d v="2015-06-23T19:34:52"/>
        <d v="2015-03-24T08:14:02"/>
        <d v="2015-06-22T23:08:26"/>
        <d v="2015-10-09T21:10:19"/>
        <d v="2014-10-17T04:11:12"/>
        <d v="2017-01-09T21:40:34"/>
        <d v="2017-02-01T00:45:36"/>
        <d v="2014-07-20T23:36:17"/>
        <d v="2014-08-02T13:31:17"/>
        <d v="2015-01-16T20:30:06"/>
        <d v="2012-07-11T21:44:47"/>
        <d v="2015-09-21T15:48:32"/>
        <d v="2015-09-01T19:02:21"/>
        <d v="2014-05-25T18:57:08"/>
        <d v="2012-05-25T20:20:47"/>
        <d v="2015-04-02T22:02:15"/>
        <d v="2014-06-15T21:29:09"/>
        <d v="2015-08-16T03:36:13"/>
        <d v="2015-04-10T18:45:29"/>
        <d v="2017-02-12T18:22:01"/>
        <d v="2016-02-29T16:41:34"/>
        <d v="2016-08-03T17:03:21"/>
        <d v="2015-10-23T14:03:40"/>
        <d v="2015-09-02T16:01:54"/>
        <d v="2015-11-10T02:21:25"/>
        <d v="2015-04-13T16:18:50"/>
        <d v="2015-02-20T14:25:25"/>
        <d v="2014-01-06T19:58:16"/>
        <d v="2016-06-07T21:35:07"/>
        <d v="2015-04-16T07:50:02"/>
        <d v="2013-11-27T04:01:28"/>
        <d v="2015-07-02T06:45:36"/>
        <d v="2016-07-04T16:46:10"/>
        <d v="2014-07-05T18:59:21"/>
        <d v="2014-07-06T14:52:08"/>
        <d v="2015-07-30T15:53:43"/>
        <d v="2014-05-02T22:37:18"/>
        <d v="2015-11-13T06:47:39"/>
        <d v="2015-07-09T15:33:36"/>
        <d v="2015-11-18T16:27:00"/>
        <d v="2013-12-08T00:39:57"/>
        <d v="2014-02-13T19:58:28"/>
        <d v="2014-06-05T23:07:11"/>
        <d v="2014-09-05T19:13:40"/>
        <d v="2015-06-18T16:05:58"/>
        <d v="2016-01-08T13:51:08"/>
        <d v="2015-04-14T01:16:38"/>
        <d v="2015-10-08T21:57:41"/>
        <d v="2016-06-02T00:36:19"/>
        <d v="2016-06-06T15:37:25"/>
        <d v="2016-08-02T15:59:53"/>
        <d v="2015-05-19T17:08:24"/>
        <d v="2016-06-27T04:37:54"/>
        <d v="2014-10-28T14:05:36"/>
        <d v="2015-03-16T21:54:52"/>
        <d v="2016-11-11T16:20:07"/>
        <d v="2015-05-08T13:55:53"/>
        <d v="2016-07-19T20:24:32"/>
        <d v="2015-12-30T08:00:28"/>
        <d v="2014-09-05T19:13:31"/>
        <d v="2014-07-10T14:44:06"/>
        <d v="2009-09-12T01:21:58"/>
        <d v="2017-03-13T21:14:28"/>
        <d v="2011-12-17T21:46:00"/>
        <d v="2016-07-07T23:44:53"/>
        <d v="2015-01-28T06:00:17"/>
        <d v="2010-01-20T10:11:46"/>
        <d v="2015-01-28T04:02:40"/>
        <d v="2013-09-19T12:13:05"/>
        <d v="2014-01-21T19:01:16"/>
        <d v="2015-10-27T22:34:58"/>
        <d v="2015-11-30T14:46:09"/>
        <d v="2012-03-03T00:03:41"/>
        <d v="2016-03-11T08:54:23"/>
        <d v="2016-10-19T18:03:09"/>
        <d v="2014-06-11T17:04:37"/>
        <d v="2016-09-14T22:55:20"/>
        <d v="2012-05-01T07:00:30"/>
        <d v="2012-10-02T04:00:39"/>
        <d v="2015-12-04T20:17:35"/>
        <d v="2017-02-17T12:18:58"/>
        <d v="2012-11-17T18:33:16"/>
        <d v="2013-09-17T13:38:04"/>
        <d v="2015-11-03T14:54:53"/>
        <d v="2012-04-06T21:41:55"/>
        <d v="2016-03-03T09:06:56"/>
        <d v="2011-06-07T04:42:00"/>
        <d v="2016-01-27T23:22:16"/>
        <d v="2014-08-08T22:13:13"/>
        <d v="2016-12-24T19:51:27"/>
        <d v="2016-06-17T18:32:17"/>
        <d v="2014-09-01T22:00:00"/>
        <d v="2015-08-25T10:17:55"/>
        <d v="2014-08-25T10:24:29"/>
        <d v="2016-01-28T06:45:35"/>
        <d v="2014-08-11T18:16:52"/>
        <d v="2014-11-13T06:00:02"/>
        <d v="2013-08-20T20:21:09"/>
        <d v="2014-07-14T03:19:25"/>
        <d v="2013-10-04T19:09:16"/>
        <d v="2014-10-28T21:23:59"/>
        <d v="2014-08-21T19:23:04"/>
        <d v="2013-05-22T18:18:57"/>
        <d v="2015-06-17T14:43:26"/>
        <d v="2015-04-21T13:08:14"/>
        <d v="2017-01-28T18:44:09"/>
        <d v="2016-09-02T19:10:30"/>
        <d v="2015-07-11T04:00:17"/>
        <d v="2014-12-02T02:59:02"/>
        <d v="2015-03-15T08:17:05"/>
        <d v="2015-01-30T18:07:19"/>
        <d v="2015-06-09T14:46:49"/>
        <d v="2012-12-04T01:31:32"/>
        <d v="2015-07-15T06:16:58"/>
        <d v="2015-03-26T17:22:36"/>
        <d v="2014-08-25T16:24:23"/>
        <d v="2015-06-15T10:43:41"/>
        <d v="2014-09-29T15:46:41"/>
        <d v="2014-11-09T02:12:07"/>
        <d v="2014-09-30T22:22:41"/>
        <d v="2017-01-18T16:17:24"/>
        <d v="2014-08-18T12:49:50"/>
        <d v="2015-08-17T08:41:43"/>
        <d v="2015-03-16T20:35:28"/>
        <d v="2015-06-30T09:32:38"/>
        <d v="2016-12-14T23:07:34"/>
        <d v="2014-12-01T21:51:57"/>
        <d v="2015-12-03T14:11:27"/>
        <d v="2015-06-17T23:00:49"/>
        <d v="2015-04-06T17:39:44"/>
        <d v="2015-08-14T01:56:52"/>
        <d v="2015-07-24T16:08:56"/>
        <d v="2015-02-12T19:30:01"/>
        <d v="2014-06-09T19:56:04"/>
        <d v="2014-08-24T01:51:39"/>
        <d v="2015-06-29T04:27:36"/>
        <d v="2015-06-24T15:40:51"/>
        <d v="2014-10-07T03:22:36"/>
        <d v="2014-06-12T22:38:49"/>
        <d v="2015-09-11T07:07:48"/>
        <d v="2014-11-02T00:54:24"/>
        <d v="2011-05-19T21:14:05"/>
        <d v="2011-11-30T06:01:25"/>
        <d v="2012-10-12T02:37:26"/>
        <d v="2016-12-05T13:06:19"/>
        <d v="2016-08-16T17:58:46"/>
        <d v="2015-09-05T18:56:00"/>
        <d v="2016-02-12T22:25:15"/>
        <d v="2015-12-21T17:24:20"/>
        <d v="2016-02-17T16:13:15"/>
        <d v="2013-07-09T02:32:45"/>
        <d v="2015-03-19T16:52:01"/>
        <d v="2013-07-26T23:54:50"/>
        <d v="2014-07-13T22:50:10"/>
        <d v="2014-05-28T21:33:27"/>
        <d v="2014-12-04T18:43:20"/>
        <d v="2016-06-08T23:15:32"/>
        <d v="2014-07-28T20:09:37"/>
        <d v="2015-02-03T19:47:58"/>
        <d v="2015-02-27T16:19:53"/>
        <d v="2016-03-17T18:43:25"/>
        <d v="2014-08-04T18:49:23"/>
        <d v="2016-08-22T05:45:03"/>
        <d v="2015-06-25T04:27:53"/>
        <d v="2011-06-16T17:32:53"/>
        <d v="2015-01-17T07:13:42"/>
        <d v="2016-01-13T21:45:23"/>
        <d v="2015-07-25T10:33:15"/>
        <d v="2015-07-22T19:05:55"/>
        <d v="2011-09-14T15:22:06"/>
        <d v="2014-11-11T17:20:59"/>
        <d v="2015-08-27T18:58:09"/>
        <d v="2014-10-26T19:18:46"/>
        <d v="2015-03-01T19:04:03"/>
        <d v="2014-07-23T18:32:48"/>
        <d v="2016-04-19T00:56:27"/>
        <d v="2014-04-30T13:01:14"/>
        <d v="2012-08-03T11:30:47"/>
        <d v="2015-07-21T18:19:01"/>
        <d v="2015-04-13T20:04:27"/>
        <d v="2014-11-10T18:33:14"/>
        <d v="2015-09-29T01:07:13"/>
        <d v="2016-03-10T16:51:19"/>
        <d v="2015-02-23T08:00:59"/>
        <d v="2012-01-19T00:53:14"/>
        <d v="2014-05-01T02:38:01"/>
        <d v="2015-11-09T19:49:58"/>
        <d v="2012-03-17T11:02:06"/>
        <d v="2015-06-09T07:11:35"/>
        <d v="2014-07-10T06:25:03"/>
        <d v="2014-08-10T18:24:36"/>
        <d v="2014-06-30T18:03:15"/>
        <d v="2015-10-20T19:45:16"/>
        <d v="2015-02-24T23:17:50"/>
        <d v="2015-06-12T04:58:10"/>
        <d v="2017-01-21T00:26:38"/>
        <d v="2016-03-11T19:41:11"/>
        <d v="2015-04-03T15:34:52"/>
        <d v="2013-08-27T02:34:26"/>
        <d v="2014-08-28T01:02:40"/>
        <d v="2014-06-21T13:19:51"/>
        <d v="2016-02-09T13:42:38"/>
        <d v="2015-10-09T20:40:32"/>
        <d v="2016-05-06T06:21:32"/>
        <d v="2014-12-22T02:01:03"/>
        <d v="2016-02-29T20:23:21"/>
        <d v="2014-04-16T21:23:29"/>
        <d v="2016-07-08T11:22:33"/>
        <d v="2013-07-01T23:32:56"/>
        <d v="2016-01-13T03:08:23"/>
        <d v="2012-12-07T00:37:17"/>
        <d v="2014-07-11T17:49:51"/>
        <d v="2014-10-17T06:23:20"/>
        <d v="2015-02-04T04:40:46"/>
        <d v="2015-07-17T14:15:46"/>
        <d v="2014-07-11T16:12:02"/>
        <d v="2015-03-02T04:34:35"/>
        <d v="2016-06-24T16:55:34"/>
        <d v="2014-09-02T20:59:01"/>
        <d v="2014-07-01T09:46:20"/>
        <d v="2015-12-02T20:20:11"/>
        <d v="2012-03-13T19:15:45"/>
        <d v="2015-06-15T23:54:59"/>
        <d v="2015-04-28T16:38:08"/>
        <d v="2015-09-25T17:06:57"/>
        <d v="2014-12-29T13:04:37"/>
        <d v="2017-01-24T14:14:21"/>
        <d v="2017-02-26T20:15:18"/>
        <d v="2014-09-17T19:00:31"/>
        <d v="2015-01-23T08:29:22"/>
        <d v="2015-06-14T23:00:14"/>
        <d v="2011-03-17T02:19:58"/>
        <d v="2014-06-13T02:47:06"/>
        <d v="2014-08-26T21:43:10"/>
        <d v="2014-07-25T20:48:10"/>
        <d v="2015-09-11T18:43:39"/>
        <d v="2015-10-20T10:23:26"/>
        <d v="2014-11-27T02:02:27"/>
        <d v="2014-07-18T12:52:57"/>
        <d v="2016-04-03T20:47:59"/>
        <d v="2017-02-09T04:08:51"/>
        <d v="2014-08-29T19:51:02"/>
        <d v="2016-07-26T14:34:35"/>
        <d v="2015-10-20T19:35:26"/>
        <d v="2014-08-09T21:50:25"/>
        <d v="2014-06-30T20:53:58"/>
        <d v="2014-02-12T05:40:30"/>
        <d v="2015-08-14T13:53:12"/>
        <d v="2016-01-07T19:00:33"/>
        <d v="2016-09-15T20:22:43"/>
        <d v="2014-11-17T18:30:44"/>
        <d v="2014-12-29T22:14:51"/>
        <d v="2015-02-02T18:57:26"/>
        <d v="2015-06-05T22:15:34"/>
        <d v="2014-07-10T22:43:41"/>
        <d v="2016-03-18T20:43:30"/>
        <d v="2016-10-06T17:48:46"/>
        <d v="2014-03-20T12:34:07"/>
        <d v="2014-09-26T23:54:59"/>
        <d v="2015-03-01T05:13:04"/>
        <d v="2014-11-18T11:49:10"/>
        <d v="2015-04-13T03:45:05"/>
        <d v="2016-02-02T22:43:40"/>
        <d v="2016-05-24T10:25:44"/>
        <d v="2017-01-11T00:28:17"/>
        <d v="2016-09-03T01:11:46"/>
        <d v="2015-02-26T16:42:09"/>
        <d v="2014-07-10T00:48:53"/>
        <d v="2015-12-11T19:46:41"/>
        <d v="2017-02-20T08:24:19"/>
        <d v="2014-07-05T01:19:31"/>
        <d v="2017-01-10T00:45:18"/>
        <d v="2015-01-13T20:14:19"/>
        <d v="2016-10-06T22:11:51"/>
        <d v="2014-11-08T23:21:26"/>
        <d v="2015-05-30T19:39:05"/>
        <d v="2015-08-07T14:52:00"/>
        <d v="2014-01-11T00:21:40"/>
        <d v="2016-03-18T21:31:29"/>
        <d v="2015-04-27T08:48:28"/>
        <d v="2016-03-08T15:29:17"/>
        <d v="2013-09-09T08:18:06"/>
        <d v="2014-12-16T15:56:44"/>
        <d v="2015-05-29T15:09:29"/>
        <d v="2016-03-21T14:08:21"/>
        <d v="2015-04-08T15:36:48"/>
        <d v="2015-09-15T20:22:37"/>
        <d v="2016-01-14T21:35:12"/>
        <d v="2014-08-14T15:50:04"/>
        <d v="2016-01-06T05:31:21"/>
        <d v="2014-08-12T12:39:20"/>
        <d v="2015-02-23T14:29:34"/>
        <d v="2014-10-26T21:26:17"/>
        <d v="2015-06-17T16:03:23"/>
        <d v="2016-09-09T10:28:25"/>
        <d v="2014-05-13T19:08:04"/>
        <d v="2014-10-23T12:13:53"/>
        <d v="2016-06-14T07:51:33"/>
        <d v="2016-07-22T15:45:31"/>
        <d v="2014-07-28T16:18:54"/>
        <d v="2015-02-13T17:04:52"/>
        <d v="2017-03-09T20:13:38"/>
        <d v="2015-02-14T17:11:55"/>
        <d v="2015-10-14T17:44:56"/>
        <d v="2015-08-01T16:04:56"/>
        <d v="2011-09-16T23:09:00"/>
        <d v="2014-07-31T16:42:27"/>
        <d v="2015-07-16T10:28:09"/>
        <d v="2015-05-04T10:20:43"/>
        <d v="2015-09-14T15:11:23"/>
        <d v="2014-07-11T16:45:01"/>
        <d v="2015-06-10T19:09:35"/>
        <d v="2015-04-15T19:49:38"/>
        <d v="2015-09-29T21:40:47"/>
        <d v="2014-07-18T19:58:17"/>
        <d v="2014-12-01T16:54:49"/>
        <d v="2016-01-27T21:52:51"/>
        <d v="2014-10-15T01:37:22"/>
        <d v="2014-08-13T01:10:21"/>
        <d v="2016-05-23T23:25:53"/>
        <d v="2016-04-05T03:04:52"/>
        <d v="2015-01-09T01:24:59"/>
        <d v="2015-09-28T20:40:03"/>
        <d v="2016-10-03T21:31:31"/>
        <d v="2014-12-01T17:05:37"/>
        <d v="2015-01-07T22:13:20"/>
        <d v="2016-02-13T15:35:28"/>
        <d v="2016-01-26T10:57:13"/>
        <d v="2014-12-09T21:42:18"/>
        <d v="2016-06-04T15:45:59"/>
        <d v="2014-07-17T21:44:11"/>
        <d v="2014-06-02T16:29:54"/>
        <d v="2016-02-22T12:52:06"/>
        <d v="2013-02-26T13:19:22"/>
        <d v="2015-01-23T20:34:03"/>
        <d v="2015-01-15T17:42:22"/>
        <d v="2015-04-29T04:27:32"/>
        <d v="2017-02-25T16:04:33"/>
        <d v="2015-02-25T01:05:31"/>
        <d v="2014-12-02T08:20:25"/>
        <d v="2014-06-09T06:13:00"/>
        <d v="2016-02-23T23:39:12"/>
        <d v="2012-08-15T20:35:35"/>
        <d v="2014-10-03T09:36:18"/>
        <d v="2013-07-16T10:43:27"/>
        <d v="2015-11-25T07:55:35"/>
        <d v="2014-12-12T10:15:23"/>
        <d v="2016-05-20T22:32:00"/>
        <d v="2014-03-24T19:01:03"/>
        <d v="2016-06-06T00:10:32"/>
        <d v="2015-04-15T19:14:27"/>
        <d v="2014-06-19T09:21:29"/>
        <d v="2014-07-28T18:33:00"/>
        <d v="2016-05-02T23:38:28"/>
        <d v="2014-07-15T23:26:59"/>
        <d v="2015-11-17T10:46:29"/>
        <d v="2015-01-15T18:27:59"/>
        <d v="2011-08-27T03:58:21"/>
        <d v="2015-10-30T00:49:03"/>
        <d v="2016-03-24T10:16:39"/>
        <d v="2016-10-02T08:49:06"/>
        <d v="2015-01-30T08:08:40"/>
        <d v="2015-05-07T10:55:49"/>
        <d v="2014-06-22T18:35:10"/>
        <d v="2014-07-29T21:17:19"/>
        <d v="2013-08-14T17:56:19"/>
        <d v="2015-04-13T20:45:11"/>
        <d v="2015-01-29T20:17:34"/>
        <d v="2016-03-31T08:58:59"/>
        <d v="2016-09-02T18:04:45"/>
        <d v="2015-04-01T05:29:59"/>
        <d v="2015-01-27T08:41:32"/>
        <d v="2016-01-06T23:55:30"/>
        <d v="2015-12-20T13:45:22"/>
        <d v="2015-10-30T04:32:32"/>
        <d v="2016-06-03T16:01:25"/>
        <d v="2016-03-08T02:16:03"/>
        <d v="2016-04-29T02:23:32"/>
        <d v="2015-05-06T08:02:54"/>
        <d v="2016-01-22T18:33:06"/>
        <d v="2015-03-13T02:12:41"/>
        <d v="2014-10-19T23:00:58"/>
        <d v="2015-02-06T05:14:56"/>
        <d v="2016-10-15T16:34:21"/>
        <d v="2014-07-08T22:08:58"/>
        <d v="2016-01-08T16:57:59"/>
        <d v="2016-03-15T21:03:56"/>
        <d v="2016-07-16T12:44:51"/>
        <d v="2015-01-19T03:26:30"/>
        <d v="2014-04-16T19:49:49"/>
        <d v="2014-03-31T16:51:19"/>
        <d v="2014-01-08T15:10:26"/>
        <d v="2015-03-03T17:36:21"/>
        <d v="2014-09-26T15:36:29"/>
        <d v="2014-08-14T13:59:54"/>
        <d v="2016-03-04T17:41:55"/>
        <d v="2016-03-04T19:49:01"/>
        <d v="2014-06-25T22:15:01"/>
        <d v="2016-01-21T04:06:36"/>
        <d v="2016-09-29T23:43:53"/>
        <d v="2015-01-27T11:19:11"/>
        <d v="2014-07-08T23:13:47"/>
        <d v="2016-01-24T23:05:08"/>
        <d v="2013-12-12T22:21:13"/>
        <d v="2016-06-13T04:20:13"/>
        <d v="2016-02-12T07:38:52"/>
        <d v="2016-03-31T07:41:40"/>
        <d v="2015-02-10T18:49:10"/>
        <d v="2016-06-30T23:04:49"/>
        <d v="2014-08-27T03:22:18"/>
        <d v="2015-04-13T20:11:26"/>
        <d v="2014-11-15T06:50:27"/>
        <d v="2015-01-13T21:46:33"/>
        <d v="2015-01-30T23:02:34"/>
        <d v="2016-08-08T16:15:05"/>
        <d v="2016-11-15T00:42:35"/>
        <d v="2014-11-10T22:59:49"/>
        <d v="2016-02-11T22:37:54"/>
        <d v="2015-02-28T20:52:29"/>
        <d v="2015-01-05T19:36:45"/>
        <d v="2013-06-19T15:25:21"/>
        <d v="2015-02-24T06:28:49"/>
        <d v="2016-04-26T17:57:42"/>
        <d v="2015-01-05T15:22:28"/>
        <d v="2016-02-15T04:02:43"/>
        <d v="2015-02-17T22:31:26"/>
        <d v="2015-06-23T14:44:58"/>
        <d v="2014-11-13T22:49:24"/>
        <d v="2016-08-29T06:15:55"/>
        <d v="2015-06-19T18:44:22"/>
        <d v="2016-02-16T21:08:39"/>
        <d v="2016-04-19T07:38:39"/>
        <d v="2015-01-22T16:29:55"/>
        <d v="2016-06-14T16:25:32"/>
        <d v="2015-01-27T22:17:08"/>
        <d v="2016-01-28T16:18:29"/>
        <d v="2015-02-06T17:50:02"/>
        <d v="2014-07-22T04:49:48"/>
        <d v="2015-04-08T00:52:35"/>
        <d v="2016-05-12T21:55:48"/>
        <d v="2017-01-18T07:53:48"/>
        <d v="2015-04-02T16:55:09"/>
        <d v="2016-08-23T21:47:46"/>
        <d v="2015-01-27T21:13:53"/>
        <d v="2015-02-09T22:16:16"/>
        <d v="2014-10-30T20:19:49"/>
        <d v="2016-02-25T23:03:48"/>
        <d v="2016-09-26T19:20:03"/>
        <d v="2015-12-09T04:53:09"/>
        <d v="2014-05-30T21:26:46"/>
        <d v="2016-01-31T22:43:05"/>
        <d v="2014-10-06T19:38:34"/>
        <d v="2016-02-13T10:24:42"/>
        <d v="2014-09-23T15:16:30"/>
        <d v="2016-04-28T20:22:14"/>
        <d v="2014-07-08T15:35:16"/>
        <d v="2016-03-06T20:58:51"/>
        <d v="2016-05-25T17:27:48"/>
        <d v="2016-05-19T08:59:19"/>
        <d v="2016-10-22T23:17:17"/>
        <d v="2015-05-27T16:00:57"/>
        <d v="2016-04-14T20:45:20"/>
        <d v="2016-12-04T06:04:26"/>
        <d v="2015-02-09T17:23:55"/>
        <d v="2014-09-08T03:54:16"/>
        <d v="2016-08-11T10:21:46"/>
        <d v="2014-08-12T18:10:22"/>
        <d v="2014-10-03T21:31:37"/>
        <d v="2016-08-14T00:50:29"/>
        <d v="2015-05-11T05:38:45"/>
        <d v="2015-12-24T08:45:51"/>
        <d v="2015-08-27T23:04:13"/>
        <d v="2015-05-11T16:05:31"/>
        <d v="2016-04-22T01:09:09"/>
        <d v="2015-12-03T23:00:50"/>
        <d v="2015-12-08T04:57:51"/>
        <d v="2014-07-14T18:49:07"/>
        <d v="2014-11-25T06:17:43"/>
        <d v="2015-10-27T22:55:44"/>
        <d v="2015-07-04T16:09:29"/>
        <d v="2011-01-25T23:20:29"/>
        <d v="2016-06-15T05:55:07"/>
        <d v="2015-07-13T18:37:07"/>
        <d v="2016-04-09T22:49:50"/>
        <d v="2016-08-30T21:52:51"/>
        <d v="2017-03-02T01:40:10"/>
        <d v="2014-12-27T07:12:20"/>
        <d v="2015-02-18T04:45:31"/>
        <d v="2015-04-21T22:28:37"/>
        <d v="2016-11-04T14:04:46"/>
        <d v="2016-12-28T00:09:48"/>
        <d v="2015-11-14T00:16:39"/>
        <d v="2015-11-13T02:01:38"/>
        <d v="2015-06-16T17:51:18"/>
        <d v="2015-08-10T16:40:28"/>
        <d v="2014-06-10T19:40:10"/>
        <d v="2015-05-15T13:00:54"/>
        <d v="2017-03-02T04:59:19"/>
        <d v="2014-12-03T21:14:15"/>
        <d v="2015-07-28T00:18:49"/>
        <d v="2011-06-11T03:02:20"/>
        <d v="2015-02-20T17:45:18"/>
        <d v="2017-01-27T23:05:17"/>
        <d v="2016-11-02T23:53:02"/>
        <d v="2014-01-03T00:07:24"/>
        <d v="2016-01-02T10:43:32"/>
        <d v="2016-08-30T14:24:44"/>
        <d v="2015-09-13T12:41:28"/>
        <d v="2017-02-08T10:44:47"/>
        <d v="2015-01-30T20:33:48"/>
        <d v="2015-10-14T19:59:55"/>
        <d v="2015-02-12T09:28:42"/>
        <d v="2014-12-13T02:36:33"/>
        <d v="2015-11-20T13:27:16"/>
        <d v="2016-03-09T18:41:56"/>
        <d v="2015-04-28T00:13:16"/>
        <d v="2014-07-23T15:10:49"/>
        <d v="2016-05-05T17:19:56"/>
        <d v="2016-05-01T19:23:03"/>
        <d v="2015-05-19T19:03:34"/>
        <d v="2015-08-23T13:46:32"/>
        <d v="2014-11-16T08:52:46"/>
        <d v="2015-01-27T20:06:03"/>
        <d v="2016-10-26T14:16:33"/>
        <d v="2016-11-18T09:20:14"/>
        <d v="2015-01-03T18:55:41"/>
        <d v="2015-10-22T22:13:38"/>
        <d v="2016-12-04T20:12:49"/>
        <d v="2016-03-15T06:26:03"/>
        <d v="2015-02-02T23:40:14"/>
        <d v="2015-04-24T03:20:59"/>
        <d v="2016-03-04T15:36:50"/>
        <d v="2015-11-10T14:48:15"/>
        <d v="2015-04-11T01:45:03"/>
        <d v="2015-02-12T21:37:22"/>
        <d v="2015-11-24T21:47:47"/>
        <d v="2015-06-20T18:43:47"/>
        <d v="2014-07-02T00:58:18"/>
        <d v="2015-11-04T04:54:55"/>
        <d v="2014-10-16T00:22:13"/>
        <d v="2014-07-22T23:32:27"/>
        <d v="2016-12-13T02:54:46"/>
        <d v="2015-04-20T17:25:37"/>
        <d v="2013-04-25T16:18:33"/>
        <d v="2015-08-21T00:23:35"/>
        <d v="2014-11-11T20:07:03"/>
        <d v="2015-03-14T02:51:56"/>
        <d v="2014-09-10T23:23:42"/>
        <d v="2014-10-10T12:50:39"/>
        <d v="2016-09-02T08:19:24"/>
        <d v="2016-01-04T23:36:09"/>
        <d v="2014-07-09T07:48:42"/>
        <d v="2015-06-09T21:27:20"/>
        <d v="2015-09-17T14:52:57"/>
        <d v="2016-12-09T23:05:59"/>
        <d v="2015-06-10T22:08:54"/>
        <d v="2015-06-10T18:50:48"/>
        <d v="2017-02-24T21:29:36"/>
        <d v="2011-09-13T20:56:39"/>
        <d v="2014-08-20T23:19:42"/>
        <d v="2015-08-08T02:27:42"/>
        <d v="2012-08-04T06:47:44"/>
        <d v="2017-03-01T16:42:26"/>
        <d v="2016-01-11T19:30:10"/>
        <d v="2014-07-31T15:16:23"/>
        <d v="2017-01-27T00:58:53"/>
        <d v="2015-10-08T03:27:18"/>
        <d v="2014-05-15T15:37:43"/>
        <d v="2014-10-30T15:40:51"/>
        <d v="2014-08-31T22:29:42"/>
        <d v="2013-12-26T17:09:50"/>
        <d v="2014-07-17T18:25:11"/>
        <d v="2015-10-26T15:49:24"/>
        <d v="2012-04-14T19:44:54"/>
        <d v="2015-07-03T06:03:09"/>
        <d v="2015-06-09T04:04:51"/>
        <d v="2014-07-15T22:50:33"/>
        <d v="2015-05-31T03:20:50"/>
        <d v="2015-11-17T22:05:49"/>
        <d v="2016-11-01T06:18:39"/>
        <d v="2015-11-14T00:36:09"/>
        <d v="2016-11-26T19:18:50"/>
        <d v="2012-12-14T12:45:39"/>
        <d v="2015-04-28T15:06:28"/>
        <d v="2016-06-29T01:09:45"/>
        <d v="2013-01-15T23:59:28"/>
        <d v="2015-12-13T15:48:43"/>
        <d v="2014-02-11T04:33:09"/>
        <d v="2016-08-21T08:29:56"/>
        <d v="2015-03-04T05:37:29"/>
        <d v="2014-10-15T05:39:18"/>
        <d v="2015-12-04T00:56:46"/>
        <d v="2015-08-08T09:47:54"/>
        <d v="2014-07-10T19:41:36"/>
        <d v="2015-05-30T15:21:57"/>
        <d v="2017-02-24T14:00:02"/>
        <d v="2016-10-23T16:00:22"/>
        <d v="2015-06-25T03:29:55"/>
        <d v="2014-12-26T20:39:55"/>
        <d v="2014-08-03T14:27:48"/>
        <d v="2016-01-31T04:13:58"/>
        <d v="2014-06-28T16:52:42"/>
        <d v="2015-03-23T19:56:25"/>
        <d v="2015-03-30T03:09:18"/>
        <d v="2016-12-03T22:13:28"/>
        <d v="2014-11-13T20:28:25"/>
        <d v="2016-07-16T00:06:22"/>
        <d v="2016-12-10T01:18:19"/>
        <d v="2016-01-13T10:20:44"/>
        <d v="2015-06-27T01:29:57"/>
        <d v="2016-12-28T01:26:47"/>
        <d v="2016-08-02T02:58:21"/>
        <d v="2015-06-09T21:48:16"/>
        <d v="2015-03-02T21:51:48"/>
        <d v="2015-12-28T23:34:58"/>
        <d v="2011-06-09T05:37:30"/>
        <d v="2014-12-02T20:13:13"/>
        <d v="2016-08-03T00:45:45"/>
        <d v="2016-05-25T01:28:59"/>
        <d v="2015-02-23T17:16:16"/>
        <d v="2016-11-04T20:54:42"/>
        <d v="2014-06-23T20:40:23"/>
        <d v="2016-05-19T17:23:01"/>
        <d v="2015-03-11T01:27:21"/>
        <d v="2016-07-03T22:01:10"/>
        <d v="2016-04-11T01:15:05"/>
        <d v="2016-09-01T16:12:53"/>
        <d v="2016-12-05T00:04:08"/>
        <d v="2015-05-06T18:48:23"/>
        <d v="2016-08-10T20:03:56"/>
        <d v="2016-01-28T21:35:42"/>
        <d v="2015-09-18T19:38:48"/>
        <d v="2016-05-08T21:35:07"/>
        <d v="2016-04-27T19:49:04"/>
        <d v="2015-02-25T00:14:06"/>
        <d v="2015-05-16T04:09:28"/>
        <d v="2015-03-26T20:17:05"/>
        <d v="2014-08-12T15:15:50"/>
        <d v="2016-05-25T01:52:37"/>
        <d v="2016-05-08T00:12:04"/>
        <d v="2015-03-02T18:59:51"/>
        <d v="2014-11-11T05:28:21"/>
        <d v="2016-03-04T08:07:47"/>
        <d v="2015-10-19T03:41:56"/>
        <d v="2015-12-06T19:47:16"/>
        <d v="2016-06-17T17:49:45"/>
        <d v="2014-07-16T04:34:56"/>
        <d v="2015-03-30T04:21:59"/>
        <d v="2015-10-06T09:22:56"/>
        <d v="2014-07-21T16:22:31"/>
        <d v="2015-10-16T22:09:05"/>
        <d v="2016-02-19T05:54:28"/>
        <d v="2015-03-23T19:28:24"/>
        <d v="2016-08-31T20:11:24"/>
        <d v="2014-07-09T21:20:11"/>
        <d v="2015-04-02T16:28:24"/>
        <d v="2014-05-14T00:12:34"/>
        <d v="2016-10-12T17:41:12"/>
        <d v="2015-01-27T23:09:47"/>
        <d v="2014-07-09T14:12:28"/>
        <d v="2013-09-20T20:51:33"/>
        <d v="2015-04-14T16:36:33"/>
        <d v="2016-06-06T00:13:43"/>
        <d v="2015-08-12T03:38:26"/>
        <d v="2012-05-12T04:01:22"/>
        <d v="2016-01-11T16:42:43"/>
        <d v="2016-05-13T08:29:02"/>
        <d v="2015-08-07T14:47:03"/>
        <d v="2014-11-26T18:25:39"/>
        <d v="2016-08-09T07:38:45"/>
        <d v="2015-06-16T19:51:44"/>
        <d v="2010-06-09T00:28:49"/>
        <d v="2016-03-22T20:48:25"/>
        <d v="2015-02-12T01:20:15"/>
        <d v="2016-02-08T23:59:22"/>
        <d v="2015-05-30T17:26:04"/>
        <d v="2015-10-08T21:48:59"/>
        <d v="2010-04-23T19:28:33"/>
        <d v="2015-01-25T01:42:41"/>
        <d v="2014-07-27T22:20:11"/>
        <d v="2015-03-09T18:12:55"/>
        <d v="2015-09-08T22:16:03"/>
        <d v="2014-07-07T23:45:23"/>
        <d v="2014-09-15T15:51:35"/>
        <d v="2015-10-12T21:30:43"/>
        <d v="2015-08-03T06:47:26"/>
        <d v="2017-02-13T05:07:39"/>
        <d v="2015-08-22T00:32:58"/>
        <d v="2015-09-06T15:11:44"/>
        <d v="2016-09-19T07:53:26"/>
        <d v="2016-07-08T01:32:21"/>
        <d v="2013-10-15T16:07:01"/>
        <d v="2015-06-24T07:21:11"/>
        <d v="2014-09-15T16:51:09"/>
        <d v="2014-10-04T14:20:35"/>
        <d v="2015-09-08T16:42:14"/>
        <d v="2016-03-28T22:22:06"/>
        <d v="2014-07-10T17:21:59"/>
        <d v="2015-08-05T21:50:17"/>
        <d v="2014-09-22T01:50:27"/>
        <d v="2015-06-16T21:54:50"/>
        <d v="2017-02-01T19:30:33"/>
        <d v="2009-09-14T21:38:01"/>
        <d v="2015-03-28T18:41:19"/>
        <d v="2017-01-26T09:01:46"/>
        <d v="2015-04-14T23:44:00"/>
        <d v="2014-06-13T16:37:36"/>
        <d v="2015-08-11T04:09:20"/>
        <d v="2015-09-01T17:22:10"/>
        <d v="2016-09-01T08:33:44"/>
        <d v="2015-07-07T11:05:20"/>
        <d v="2015-07-08T22:36:07"/>
        <d v="2014-07-11T16:55:59"/>
        <d v="2012-10-16T14:40:51"/>
        <d v="2015-05-01T21:55:52"/>
        <d v="2015-11-11T11:04:22"/>
        <d v="2015-06-12T19:31:43"/>
        <d v="2014-10-14T16:20:27"/>
        <d v="2013-05-21T11:04:17"/>
        <d v="2015-08-20T06:37:30"/>
        <d v="2015-07-28T15:54:34"/>
        <d v="2014-10-29T14:02:43"/>
        <d v="2015-07-14T20:57:41"/>
        <d v="2016-01-21T00:03:48"/>
        <d v="2016-04-23T19:08:14"/>
        <d v="2015-09-29T02:53:42"/>
        <d v="2015-04-20T22:17:21"/>
        <d v="2015-01-17T18:48:02"/>
        <d v="2016-03-03T06:38:27"/>
        <d v="2015-01-18T00:08:46"/>
        <d v="2014-11-02T03:12:14"/>
        <d v="2009-09-23T13:35:15"/>
        <d v="2015-11-17T16:24:40"/>
        <d v="2015-06-02T21:59:43"/>
        <d v="2012-10-12T13:53:47"/>
        <d v="2016-11-09T03:37:54"/>
        <d v="2015-10-05T15:43:58"/>
        <d v="2016-11-16T20:36:09"/>
        <d v="2016-02-06T23:49:04"/>
        <d v="2015-04-27T19:47:18"/>
        <d v="2010-09-13T20:28:53"/>
        <d v="2014-04-18T21:17:21"/>
        <d v="2013-05-16T16:53:44"/>
        <d v="2016-10-08T00:09:01"/>
        <d v="2015-04-02T09:50:33"/>
        <d v="2016-01-14T22:24:56"/>
        <d v="2015-08-12T15:07:01"/>
        <d v="2012-10-29T16:31:47"/>
        <d v="2015-11-11T20:25:59"/>
        <d v="2015-07-27T14:58:49"/>
        <d v="2015-09-25T02:06:22"/>
        <d v="2015-06-16T19:37:01"/>
        <d v="2015-06-17T21:45:36"/>
        <d v="2015-02-25T00:02:35"/>
        <d v="2014-12-20T17:43:08"/>
        <d v="2016-01-19T14:08:16"/>
        <d v="2015-04-21T02:47:17"/>
        <d v="2015-03-14T03:06:19"/>
        <d v="2014-09-17T15:02:58"/>
        <d v="2015-09-22T03:01:45"/>
        <d v="2014-10-14T13:00:54"/>
        <d v="2015-10-09T17:59:40"/>
        <d v="2015-03-06T09:23:40"/>
        <d v="2016-05-21T16:45:15"/>
        <d v="2011-08-12T04:37:02"/>
        <d v="2014-11-07T02:44:18"/>
        <d v="2015-10-05T17:11:27"/>
        <d v="2013-11-16T04:58:09"/>
        <d v="2010-06-11T19:14:14"/>
        <d v="2015-08-15T19:07:56"/>
        <d v="2014-07-11T20:26:38"/>
        <d v="2012-07-20T16:19:23"/>
        <d v="2011-12-06T23:06:06"/>
        <d v="2014-06-16T02:33:44"/>
        <d v="2016-10-26T20:53:02"/>
        <d v="2013-05-17T20:47:54"/>
        <d v="2016-10-27T18:20:12"/>
        <d v="2014-06-03T17:02:43"/>
        <d v="2015-04-06T02:04:02"/>
        <d v="2014-07-07T22:03:35"/>
        <d v="2012-05-24T04:49:22"/>
        <d v="2011-07-28T18:57:10"/>
        <d v="2015-08-29T00:24:05"/>
        <d v="2015-11-21T14:07:16"/>
        <d v="2010-06-26T00:35:55"/>
        <d v="2015-04-07T15:12:31"/>
        <d v="2015-05-26T18:39:55"/>
        <d v="2016-03-24T19:21:04"/>
        <d v="2016-05-04T11:19:11"/>
        <d v="2012-06-18T21:35:44"/>
        <d v="2012-03-22T01:12:05"/>
        <d v="2014-07-16T14:17:32"/>
        <d v="2015-07-06T19:46:38"/>
        <d v="2014-08-06T04:23:34"/>
        <d v="2012-03-19T20:02:13"/>
        <d v="2014-07-29T00:50:55"/>
        <d v="2012-07-26T18:19:06"/>
        <d v="2016-04-25T15:29:17"/>
        <d v="2014-07-18T11:24:18"/>
        <d v="2015-03-06T02:30:21"/>
        <d v="2014-08-04T20:38:07"/>
        <d v="2014-12-05T22:20:35"/>
        <d v="2014-05-25T22:51:34"/>
        <d v="2015-04-09T00:35:07"/>
        <d v="2014-05-07T16:36:31"/>
        <d v="2015-07-01T00:16:04"/>
        <d v="2011-12-06T00:34:48"/>
        <d v="2016-06-20T20:06:00"/>
        <d v="2014-07-17T23:38:21"/>
        <d v="2014-05-20T15:35:00"/>
        <d v="2015-09-09T23:38:05"/>
        <d v="2016-05-02T17:42:29"/>
        <d v="2014-06-03T19:32:31"/>
        <d v="2015-04-17T21:41:53"/>
        <d v="2014-11-28T21:02:40"/>
        <d v="2015-01-29T13:45:07"/>
        <d v="2015-02-11T18:57:35"/>
        <d v="2014-05-16T17:08:06"/>
        <d v="2016-12-08T00:17:11"/>
        <d v="2014-09-29T22:26:05"/>
        <d v="2013-07-01T08:41:52"/>
        <d v="2012-07-23T23:14:44"/>
        <d v="2012-04-27T23:00:54"/>
        <d v="2016-08-01T00:44:21"/>
        <d v="2015-06-25T09:21:59"/>
        <d v="2015-02-18T01:13:43"/>
        <d v="2015-05-28T21:45:51"/>
        <d v="2015-04-09T16:13:41"/>
        <d v="2015-12-08T17:40:24"/>
        <d v="2014-07-11T21:13:06"/>
        <d v="2014-11-11T13:04:54"/>
        <d v="2014-08-16T15:39:16"/>
        <d v="2016-04-01T10:44:37"/>
        <d v="2016-05-01T18:45:05"/>
        <d v="2015-02-22T21:11:44"/>
        <d v="2015-08-25T14:43:51"/>
        <d v="2017-03-14T08:35:55"/>
        <d v="2014-09-23T19:05:48"/>
        <d v="2016-06-13T20:48:17"/>
        <d v="2015-01-03T00:23:41"/>
        <d v="2014-05-19T21:58:11"/>
        <d v="2016-12-26T21:41:21"/>
        <d v="2015-04-02T13:04:08"/>
        <d v="2013-05-13T20:19:26"/>
        <d v="2014-07-09T21:53:23"/>
        <d v="2016-02-21T03:23:42"/>
        <d v="2015-01-01T05:59:58"/>
        <d v="2015-08-26T02:55:58"/>
        <d v="2012-03-10T05:42:48"/>
        <d v="2014-07-30T00:20:24"/>
        <d v="2015-06-09T16:47:29"/>
        <d v="2016-03-09T12:56:15"/>
        <d v="2015-06-17T16:27:58"/>
        <d v="2014-05-02T19:26:36"/>
        <d v="2015-10-30T12:56:43"/>
        <d v="2014-10-07T18:16:57"/>
        <d v="2013-10-03T19:03:15"/>
        <d v="2015-07-03T00:18:23"/>
        <d v="2015-11-09T19:26:42"/>
        <d v="2015-01-23T19:59:13"/>
        <d v="2014-11-05T22:58:44"/>
        <d v="2014-05-17T06:50:04"/>
        <d v="2014-10-15T02:59:49"/>
        <d v="2015-10-23T19:48:55"/>
        <d v="2016-12-28T18:54:01"/>
        <d v="2016-03-09T23:04:13"/>
        <d v="2016-04-06T20:36:47"/>
        <d v="2017-03-15T15:30:06"/>
        <d v="2015-09-01T22:25:55"/>
        <d v="2015-10-18T18:04:52"/>
        <d v="2015-01-31T00:42:04"/>
        <d v="2014-07-11T01:26:31"/>
        <d v="2015-02-11T01:44:44"/>
        <d v="2017-02-16T10:14:41"/>
        <d v="2014-07-09T21:31:02"/>
      </sharedItems>
      <fieldGroup par="21" base="11">
        <rangePr groupBy="months" startDate="2009-05-17T03:55:12" endDate="2017-03-15T15:30:06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/ Subcategory" numFmtId="0">
      <sharedItems count="41">
        <s v="technology/hardware"/>
        <s v="technology/wearables"/>
        <s v="publishing/radio &amp; podcasts"/>
        <s v="photography/photobooks"/>
        <s v="technology/space exploration"/>
        <s v="games/tabletop games"/>
        <s v="technology/gadgets"/>
        <s v="food/small batch"/>
        <s v="film &amp; video/documentary"/>
        <s v="theater/spaces"/>
        <s v="film &amp; video/drama"/>
        <s v="theater/plays"/>
        <s v="music/indie rock"/>
        <s v="music/electronic music"/>
        <s v="music/faith"/>
        <s v="music/rock"/>
        <s v="film &amp; video/television"/>
        <s v="publishing/nonfiction"/>
        <s v="games/video games"/>
        <s v="theater/musical"/>
        <s v="music/metal"/>
        <s v="film &amp; video/science fiction"/>
        <s v="music/pop"/>
        <s v="film &amp; video/animation"/>
        <s v="technology/makerspaces"/>
        <s v="music/classical music"/>
        <s v="technology/web"/>
        <s v="film &amp; video/shorts"/>
        <s v="games/mobile games"/>
        <s v="food/food trucks"/>
        <s v="journalism/audio"/>
        <s v="publishing/translations"/>
        <s v="publishing/art books"/>
        <s v="music/jazz"/>
        <s v="photography/places"/>
        <s v="publishing/fiction"/>
        <s v="photography/people"/>
        <s v="music/world music"/>
        <s v="photography/nature"/>
        <s v="publishing/children's books"/>
        <s v="food/restaurants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0" maxValue="3304"/>
    </cacheField>
    <cacheField name="Parent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 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Quarters" numFmtId="0" databaseField="0">
      <fieldGroup base="11">
        <rangePr groupBy="quarters" startDate="2009-05-17T03:55:12" endDate="2017-03-15T15:30:06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2" endDate="2017-03-15T15:30:06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9">
        <rangePr groupBy="quarters" startDate="1970-01-01T11:42:27" endDate="2017-05-03T19:12:00"/>
        <groupItems count="6">
          <s v="&lt;1/1/1970"/>
          <s v="Qtr1"/>
          <s v="Qtr2"/>
          <s v="Qtr3"/>
          <s v="Qtr4"/>
          <s v="&gt;5/3/2017"/>
        </groupItems>
      </fieldGroup>
    </cacheField>
    <cacheField name="Years2" numFmtId="0" databaseField="0">
      <fieldGroup base="9">
        <rangePr groupBy="years" startDate="1970-01-01T11:42:27" endDate="2017-05-03T19:12:00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x v="0"/>
    <n v="2344134.67"/>
    <x v="0"/>
    <x v="0"/>
    <s v="USD"/>
    <d v="2013-03-25T04:08:59"/>
    <x v="0"/>
    <n v="1361250538"/>
    <x v="0"/>
    <b v="1"/>
    <n v="26457"/>
    <b v="1"/>
    <x v="0"/>
    <n v="7814"/>
    <n v="88.6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n v="1076751.05"/>
    <x v="1"/>
    <x v="0"/>
    <s v="USD"/>
    <n v="1485254052"/>
    <x v="1"/>
    <n v="1481366051"/>
    <x v="1"/>
    <b v="0"/>
    <n v="775"/>
    <b v="0"/>
    <x v="1"/>
    <n v="21535"/>
    <n v="1389.36"/>
    <x v="0"/>
    <x v="1"/>
  </r>
  <r>
    <n v="1971"/>
    <s v="castAR: the most versatile AR &amp; VR system"/>
    <s v="castAR: bridging the physical world with the virtual worlds; 3D holographic like projections in AR, fully immersive environments in VR"/>
    <x v="2"/>
    <n v="1052110.8700000001"/>
    <x v="0"/>
    <x v="0"/>
    <s v="USD"/>
    <n v="1384488000"/>
    <x v="2"/>
    <n v="1381752060"/>
    <x v="2"/>
    <b v="1"/>
    <n v="3863"/>
    <b v="1"/>
    <x v="0"/>
    <n v="263"/>
    <n v="272.36"/>
    <x v="0"/>
    <x v="0"/>
  </r>
  <r>
    <n v="2076"/>
    <s v="Earin - The Worlds Smallest Wireless Earbuds"/>
    <s v="Wireless earbuds filled with sound, yet so small they are almost invisible!"/>
    <x v="3"/>
    <n v="972594.99"/>
    <x v="0"/>
    <x v="1"/>
    <s v="GBP"/>
    <n v="1406149689"/>
    <x v="3"/>
    <n v="1402693688"/>
    <x v="3"/>
    <b v="0"/>
    <n v="8359"/>
    <b v="1"/>
    <x v="0"/>
    <n v="543"/>
    <n v="116.35"/>
    <x v="0"/>
    <x v="0"/>
  </r>
  <r>
    <n v="1948"/>
    <s v="UDOO X86: The Most Powerful Maker Board Ever"/>
    <s v="10 times more powerful than Raspberry Pi 3, x86 64-bit architecture"/>
    <x v="4"/>
    <n v="800211"/>
    <x v="0"/>
    <x v="0"/>
    <s v="USD"/>
    <n v="1465232520"/>
    <x v="4"/>
    <n v="1460557808"/>
    <x v="4"/>
    <b v="1"/>
    <n v="4245"/>
    <b v="1"/>
    <x v="0"/>
    <n v="800"/>
    <n v="188.51"/>
    <x v="0"/>
    <x v="0"/>
  </r>
  <r>
    <n v="2013"/>
    <s v="Portal: Turbocharged WiFi"/>
    <s v="Crowds can slow WiFi to a crawl, but not Portal. Stream ultraHD videos without buffering and play Internet games without lagging."/>
    <x v="5"/>
    <n v="791862"/>
    <x v="0"/>
    <x v="0"/>
    <s v="USD"/>
    <n v="1468019014"/>
    <x v="5"/>
    <n v="1462835013"/>
    <x v="5"/>
    <b v="1"/>
    <n v="4562"/>
    <b v="1"/>
    <x v="0"/>
    <n v="495"/>
    <n v="173.58"/>
    <x v="0"/>
    <x v="0"/>
  </r>
  <r>
    <n v="1478"/>
    <s v="Planet Money T-shirt"/>
    <s v="We are a team of multimedia reporters covering the global economy. We are going to make a t-shirt and tell the story of its creation."/>
    <x v="6"/>
    <n v="590807.11"/>
    <x v="0"/>
    <x v="0"/>
    <s v="USD"/>
    <n v="1368564913"/>
    <x v="6"/>
    <n v="1367355312"/>
    <x v="6"/>
    <b v="1"/>
    <n v="20242"/>
    <b v="1"/>
    <x v="2"/>
    <n v="1182"/>
    <n v="29.19"/>
    <x v="1"/>
    <x v="2"/>
  </r>
  <r>
    <n v="1978"/>
    <s v="B9Creator - A High Resolution 3D Printer"/>
    <s v="Please help us take DIY 3D Printing to the next level, support this open source photo-initiated polymer resin based 3D printing system!"/>
    <x v="6"/>
    <n v="513422.57"/>
    <x v="0"/>
    <x v="0"/>
    <s v="USD"/>
    <n v="1339484400"/>
    <x v="7"/>
    <n v="1336627491"/>
    <x v="7"/>
    <b v="1"/>
    <n v="388"/>
    <b v="1"/>
    <x v="0"/>
    <n v="1027"/>
    <n v="1323.25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x v="7"/>
    <n v="508525.01"/>
    <x v="0"/>
    <x v="0"/>
    <s v="USD"/>
    <n v="1470466800"/>
    <x v="8"/>
    <n v="1467134463"/>
    <x v="8"/>
    <b v="1"/>
    <n v="2051"/>
    <b v="1"/>
    <x v="0"/>
    <n v="257"/>
    <n v="247.94"/>
    <x v="0"/>
    <x v="0"/>
  </r>
  <r>
    <n v="2064"/>
    <s v="Lightpack â€” ambient backlight for your displays"/>
    <s v="Open-source content-driven lighting system you can use with TV or PC, Mac, HTPC displays in movies, games and daily work"/>
    <x v="8"/>
    <n v="500784.27"/>
    <x v="0"/>
    <x v="0"/>
    <s v="USD"/>
    <n v="1370001600"/>
    <x v="9"/>
    <n v="1366879522"/>
    <x v="9"/>
    <b v="0"/>
    <n v="5812"/>
    <b v="1"/>
    <x v="0"/>
    <n v="191"/>
    <n v="86.16"/>
    <x v="0"/>
    <x v="0"/>
  </r>
  <r>
    <n v="1515"/>
    <s v="Eyes as Big as Plates"/>
    <s v="Eyes as Big as Plates - The book! Featuring over 50 portraits, field notes and behind the scenes stories from seniors around the world."/>
    <x v="9"/>
    <n v="471567"/>
    <x v="0"/>
    <x v="2"/>
    <s v="NOK"/>
    <n v="1458104697"/>
    <x v="10"/>
    <n v="1455516296"/>
    <x v="10"/>
    <b v="1"/>
    <n v="555"/>
    <b v="1"/>
    <x v="3"/>
    <n v="157"/>
    <n v="849.67"/>
    <x v="2"/>
    <x v="3"/>
  </r>
  <r>
    <n v="2011"/>
    <s v="FLUXO â€“ The Worldâ€™s First Truly Smart Lamp"/>
    <s v="FLUXO â€“ The first smart design lamp where you can move the light in any direction with app and sensor control."/>
    <x v="6"/>
    <n v="409782"/>
    <x v="0"/>
    <x v="3"/>
    <s v="EUR"/>
    <n v="1452553200"/>
    <x v="11"/>
    <n v="1449650172"/>
    <x v="11"/>
    <b v="1"/>
    <n v="971"/>
    <b v="1"/>
    <x v="0"/>
    <n v="820"/>
    <n v="422.02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x v="10"/>
    <n v="396659"/>
    <x v="0"/>
    <x v="4"/>
    <s v="EUR"/>
    <n v="1467128723"/>
    <x v="12"/>
    <n v="1464536722"/>
    <x v="12"/>
    <b v="0"/>
    <n v="1530"/>
    <b v="1"/>
    <x v="0"/>
    <n v="317"/>
    <n v="259.25"/>
    <x v="0"/>
    <x v="0"/>
  </r>
  <r>
    <n v="1954"/>
    <s v="Orison â€“ Rethink the Power of Energy"/>
    <s v="The First Home Battery System You Simply Plug in to Install"/>
    <x v="6"/>
    <n v="349474"/>
    <x v="0"/>
    <x v="0"/>
    <s v="USD"/>
    <n v="1457758800"/>
    <x v="13"/>
    <n v="1453730175"/>
    <x v="13"/>
    <b v="1"/>
    <n v="415"/>
    <b v="1"/>
    <x v="0"/>
    <n v="699"/>
    <n v="842.11"/>
    <x v="0"/>
    <x v="0"/>
  </r>
  <r>
    <n v="1945"/>
    <s v="Oval - The First Digital HandPan"/>
    <s v="A new electronic musical instrument which allows you to play, learn and perform music using any sound you can imagine."/>
    <x v="4"/>
    <n v="348018"/>
    <x v="0"/>
    <x v="5"/>
    <s v="EUR"/>
    <n v="1436680958"/>
    <x v="14"/>
    <n v="1433224957"/>
    <x v="14"/>
    <b v="1"/>
    <n v="680"/>
    <b v="1"/>
    <x v="0"/>
    <n v="348"/>
    <n v="511.79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n v="335597.31"/>
    <x v="1"/>
    <x v="0"/>
    <s v="USD"/>
    <n v="1482307140"/>
    <x v="15"/>
    <n v="1479218314"/>
    <x v="15"/>
    <b v="1"/>
    <n v="1501"/>
    <b v="0"/>
    <x v="4"/>
    <n v="34"/>
    <n v="223.58"/>
    <x v="0"/>
    <x v="4"/>
  </r>
  <r>
    <n v="1941"/>
    <s v="Gramofon: Modern Cloud Jukebox"/>
    <s v="Gramofon streams cloud music to your sound system. A modern jukebox: smartphones are the remotes + WiFi brings everyone together."/>
    <x v="12"/>
    <n v="315295.89"/>
    <x v="0"/>
    <x v="0"/>
    <s v="USD"/>
    <n v="1400137131"/>
    <x v="16"/>
    <n v="1397545130"/>
    <x v="16"/>
    <b v="1"/>
    <n v="4883"/>
    <b v="1"/>
    <x v="0"/>
    <n v="126"/>
    <n v="64.569999999999993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n v="315222.2"/>
    <x v="0"/>
    <x v="0"/>
    <s v="USD"/>
    <n v="1398952890"/>
    <x v="17"/>
    <n v="1396360889"/>
    <x v="17"/>
    <b v="1"/>
    <n v="1789"/>
    <b v="1"/>
    <x v="0"/>
    <n v="788"/>
    <n v="176.2"/>
    <x v="0"/>
    <x v="0"/>
  </r>
  <r>
    <n v="2611"/>
    <s v="The Universe in a Sphere (Relaunch)"/>
    <s v="Laniakea is the name of the supercluster of galaxies we are part of.This tremendous structure of 380,000 Galaxies can now be yours! 39â‚¬"/>
    <x v="14"/>
    <n v="306970"/>
    <x v="0"/>
    <x v="4"/>
    <s v="EUR"/>
    <n v="1483397940"/>
    <x v="18"/>
    <n v="1480493013"/>
    <x v="18"/>
    <b v="1"/>
    <n v="3663"/>
    <b v="1"/>
    <x v="4"/>
    <n v="2791"/>
    <n v="83.8"/>
    <x v="0"/>
    <x v="4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n v="301719.59000000003"/>
    <x v="0"/>
    <x v="0"/>
    <s v="USD"/>
    <n v="1430981880"/>
    <x v="19"/>
    <n v="1426216032"/>
    <x v="19"/>
    <b v="1"/>
    <n v="508"/>
    <b v="1"/>
    <x v="0"/>
    <n v="387"/>
    <n v="593.94000000000005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x v="16"/>
    <n v="292097"/>
    <x v="0"/>
    <x v="4"/>
    <s v="EUR"/>
    <n v="1439998674"/>
    <x v="20"/>
    <n v="1436888273"/>
    <x v="20"/>
    <b v="0"/>
    <n v="2174"/>
    <b v="1"/>
    <x v="1"/>
    <n v="1460"/>
    <n v="134.36000000000001"/>
    <x v="0"/>
    <x v="1"/>
  </r>
  <r>
    <n v="2197"/>
    <s v="Trickerion - Legends of Illusion"/>
    <s v="A strategy game of magic and deception, where aspiring  Illusionists clash in a grand contest for fame and fortune."/>
    <x v="0"/>
    <n v="285309.33"/>
    <x v="0"/>
    <x v="0"/>
    <s v="USD"/>
    <n v="1425132059"/>
    <x v="21"/>
    <n v="1422540058"/>
    <x v="21"/>
    <b v="0"/>
    <n v="4330"/>
    <b v="1"/>
    <x v="5"/>
    <n v="951"/>
    <n v="65.89"/>
    <x v="3"/>
    <x v="5"/>
  </r>
  <r>
    <n v="2250"/>
    <s v="The Game Anywhere Table"/>
    <s v="A customizable gaming table, for the best gaming experience, portable, storable and lightweight, that can be taken anywhere"/>
    <x v="17"/>
    <n v="243778"/>
    <x v="0"/>
    <x v="0"/>
    <s v="USD"/>
    <n v="1480727273"/>
    <x v="22"/>
    <n v="1478131672"/>
    <x v="22"/>
    <b v="0"/>
    <n v="571"/>
    <b v="1"/>
    <x v="5"/>
    <n v="975"/>
    <n v="426.93"/>
    <x v="3"/>
    <x v="5"/>
  </r>
  <r>
    <n v="1964"/>
    <s v="Clairy: The Most Amazing Natural Air Purifier"/>
    <s v="Clairy combines the power of nature and technology with the beauty of design to eliminate indoor pollution and analyze it."/>
    <x v="18"/>
    <n v="231543.12"/>
    <x v="0"/>
    <x v="6"/>
    <s v="EUR"/>
    <n v="1461306772"/>
    <x v="23"/>
    <n v="1458714771"/>
    <x v="23"/>
    <b v="1"/>
    <n v="1281"/>
    <b v="1"/>
    <x v="0"/>
    <n v="260"/>
    <n v="180.75"/>
    <x v="0"/>
    <x v="0"/>
  </r>
  <r>
    <n v="1979"/>
    <s v="Skybuds - truly wireless earbuds and smartphone case"/>
    <s v="Truly wireless premium earbuds with a battery-boosting smartphone case for charging and storage"/>
    <x v="19"/>
    <n v="229802.31"/>
    <x v="0"/>
    <x v="0"/>
    <s v="USD"/>
    <n v="1447909140"/>
    <x v="24"/>
    <n v="1444734145"/>
    <x v="24"/>
    <b v="1"/>
    <n v="813"/>
    <b v="1"/>
    <x v="0"/>
    <n v="115"/>
    <n v="282.66000000000003"/>
    <x v="0"/>
    <x v="0"/>
  </r>
  <r>
    <n v="2001"/>
    <s v="Nuimo: Seamless Smart Home Interface"/>
    <s v="Nuimo is a universal controller for the internet of things. Control your music, lights, locks and more."/>
    <x v="20"/>
    <n v="210171"/>
    <x v="0"/>
    <x v="4"/>
    <s v="EUR"/>
    <n v="1434139200"/>
    <x v="25"/>
    <n v="1431406915"/>
    <x v="25"/>
    <b v="1"/>
    <n v="1637"/>
    <b v="1"/>
    <x v="0"/>
    <n v="382"/>
    <n v="128.38999999999999"/>
    <x v="0"/>
    <x v="0"/>
  </r>
  <r>
    <n v="1966"/>
    <s v="InkCase Plus: E Ink screen for Android phone"/>
    <s v="InkCase Plus is an always on E Ink second screen; uses sports/fitness apps, an eBook reader, display Photo and receive notifications."/>
    <x v="4"/>
    <n v="206743.09"/>
    <x v="0"/>
    <x v="0"/>
    <s v="USD"/>
    <n v="1408021098"/>
    <x v="26"/>
    <n v="1405429097"/>
    <x v="26"/>
    <b v="1"/>
    <n v="1513"/>
    <b v="1"/>
    <x v="0"/>
    <n v="207"/>
    <n v="136.63999999999999"/>
    <x v="0"/>
    <x v="0"/>
  </r>
  <r>
    <n v="1917"/>
    <s v="Chronovisor:The MOST innovative watch for night time reading"/>
    <s v="Let's build a legendary brand altogether"/>
    <x v="21"/>
    <n v="205025"/>
    <x v="2"/>
    <x v="7"/>
    <s v="HKD"/>
    <n v="1486708133"/>
    <x v="27"/>
    <n v="1484116132"/>
    <x v="27"/>
    <b v="0"/>
    <n v="70"/>
    <b v="0"/>
    <x v="6"/>
    <n v="53"/>
    <n v="2928.93"/>
    <x v="0"/>
    <x v="6"/>
  </r>
  <r>
    <n v="2187"/>
    <s v="Tesla vs. Edison"/>
    <s v="The War of Currents! 2-5 electricity innovators build routes, grow tech trees, and play the stock market in 20 minutes per player."/>
    <x v="16"/>
    <n v="202928.5"/>
    <x v="0"/>
    <x v="0"/>
    <s v="USD"/>
    <n v="1428033540"/>
    <x v="28"/>
    <n v="1425531665"/>
    <x v="28"/>
    <b v="1"/>
    <n v="3562"/>
    <b v="1"/>
    <x v="5"/>
    <n v="1015"/>
    <n v="56.97"/>
    <x v="3"/>
    <x v="5"/>
  </r>
  <r>
    <n v="1977"/>
    <s v="Ario: Smart Lighting. Better Health."/>
    <s v="Ario learns about you, syncs your body clock, and keeps you healthy through natural lighting patterns."/>
    <x v="6"/>
    <n v="201165"/>
    <x v="0"/>
    <x v="0"/>
    <s v="USD"/>
    <n v="1450511940"/>
    <x v="29"/>
    <n v="1446527539"/>
    <x v="29"/>
    <b v="1"/>
    <n v="821"/>
    <b v="1"/>
    <x v="0"/>
    <n v="402"/>
    <n v="245.02"/>
    <x v="0"/>
    <x v="0"/>
  </r>
  <r>
    <n v="2225"/>
    <s v="Battle Systemsâ„¢ Fantasy Dungeon Terrain"/>
    <s v="Fantasy Dungeon terrain for 28mm tabletop games. This is pre-punched card that is easy to assemble with no painting required."/>
    <x v="22"/>
    <n v="198415.01"/>
    <x v="0"/>
    <x v="1"/>
    <s v="GBP"/>
    <n v="1411326015"/>
    <x v="30"/>
    <n v="1408734014"/>
    <x v="30"/>
    <b v="0"/>
    <n v="1204"/>
    <b v="1"/>
    <x v="5"/>
    <n v="945"/>
    <n v="164.8"/>
    <x v="3"/>
    <x v="5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n v="193963.9"/>
    <x v="0"/>
    <x v="0"/>
    <s v="USD"/>
    <n v="1474563621"/>
    <x v="31"/>
    <n v="1471971620"/>
    <x v="31"/>
    <b v="1"/>
    <n v="1780"/>
    <b v="1"/>
    <x v="0"/>
    <n v="485"/>
    <n v="108.97"/>
    <x v="0"/>
    <x v="0"/>
  </r>
  <r>
    <n v="2327"/>
    <s v="Kraut Source - Fermentation Made Simple"/>
    <s v="Gourmet Fermentation in a Mason Jar. Create delicious, nutritious fermented foods at home."/>
    <x v="23"/>
    <n v="184133.01"/>
    <x v="0"/>
    <x v="0"/>
    <s v="USD"/>
    <n v="1409090440"/>
    <x v="32"/>
    <n v="1406066439"/>
    <x v="32"/>
    <b v="1"/>
    <n v="3355"/>
    <b v="1"/>
    <x v="7"/>
    <n v="526"/>
    <n v="54.88"/>
    <x v="4"/>
    <x v="7"/>
  </r>
  <r>
    <n v="2270"/>
    <s v="MCG Premium Sleeves &amp; Accessories"/>
    <s v="MCG Premium Sleeves offer excellent protection for your cards. This line is about to be expanded with new sleeves sizes!"/>
    <x v="17"/>
    <n v="180062"/>
    <x v="0"/>
    <x v="0"/>
    <s v="USD"/>
    <n v="1484085540"/>
    <x v="33"/>
    <n v="1482353512"/>
    <x v="33"/>
    <b v="0"/>
    <n v="1670"/>
    <b v="1"/>
    <x v="5"/>
    <n v="720"/>
    <n v="107.82"/>
    <x v="3"/>
    <x v="5"/>
  </r>
  <r>
    <n v="1980"/>
    <s v="YOUMO - Your Smart Modular Power Strip"/>
    <s v="Multi-power charging that is smarter, stylish and designed for you."/>
    <x v="6"/>
    <n v="177412.01"/>
    <x v="0"/>
    <x v="4"/>
    <s v="EUR"/>
    <n v="1459684862"/>
    <x v="34"/>
    <n v="1456232461"/>
    <x v="34"/>
    <b v="1"/>
    <n v="1945"/>
    <b v="1"/>
    <x v="0"/>
    <n v="355"/>
    <n v="91.21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x v="6"/>
    <n v="176524"/>
    <x v="0"/>
    <x v="0"/>
    <s v="USD"/>
    <n v="1455933653"/>
    <x v="35"/>
    <n v="1452045652"/>
    <x v="35"/>
    <b v="0"/>
    <n v="541"/>
    <b v="1"/>
    <x v="0"/>
    <n v="353"/>
    <n v="326.29000000000002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x v="24"/>
    <n v="176420"/>
    <x v="0"/>
    <x v="0"/>
    <s v="USD"/>
    <n v="1429391405"/>
    <x v="36"/>
    <n v="1425507004"/>
    <x v="36"/>
    <b v="1"/>
    <n v="365"/>
    <b v="1"/>
    <x v="0"/>
    <n v="294"/>
    <n v="483.34"/>
    <x v="0"/>
    <x v="0"/>
  </r>
  <r>
    <n v="371"/>
    <s v="Unbranded"/>
    <s v="3,000 Miles. 18 Wild Horses. 6 Months. 5 States. 4 men. A documentary about Conservation, Exploration, and Wild Mustangs."/>
    <x v="25"/>
    <n v="171253"/>
    <x v="0"/>
    <x v="0"/>
    <s v="USD"/>
    <n v="1359743139"/>
    <x v="37"/>
    <n v="1355855138"/>
    <x v="37"/>
    <b v="0"/>
    <n v="1062"/>
    <b v="1"/>
    <x v="8"/>
    <n v="114"/>
    <n v="161.26"/>
    <x v="5"/>
    <x v="8"/>
  </r>
  <r>
    <n v="1943"/>
    <s v="RuuviTag - Open-Source Bluetooth Sensor Beacon"/>
    <s v="Next-gen 100% open-source sensor beacon platform designed especially for makers, developers and IoT companies."/>
    <x v="26"/>
    <n v="170525"/>
    <x v="0"/>
    <x v="0"/>
    <s v="USD"/>
    <n v="1470896916"/>
    <x v="38"/>
    <n v="1467008915"/>
    <x v="38"/>
    <b v="1"/>
    <n v="2478"/>
    <b v="1"/>
    <x v="0"/>
    <n v="1705"/>
    <n v="68.819999999999993"/>
    <x v="0"/>
    <x v="0"/>
  </r>
  <r>
    <n v="2039"/>
    <s v="ODIN2: Smart Projector for movies, video calls, and apps"/>
    <s v="Open up your digital worlds with the most sophisticated, intuitive android smart projector."/>
    <x v="10"/>
    <n v="170271"/>
    <x v="0"/>
    <x v="0"/>
    <s v="USD"/>
    <n v="1480568340"/>
    <x v="39"/>
    <n v="1477996324"/>
    <x v="39"/>
    <b v="1"/>
    <n v="379"/>
    <b v="1"/>
    <x v="0"/>
    <n v="136"/>
    <n v="449.26"/>
    <x v="0"/>
    <x v="0"/>
  </r>
  <r>
    <n v="2983"/>
    <s v="Build the House of Dad's!"/>
    <s v="Dad's Garage Theatre Company needs your help buying our new, forever home by hitting our $150,000 STRETCH GOAL!"/>
    <x v="27"/>
    <n v="169985.91"/>
    <x v="0"/>
    <x v="0"/>
    <s v="USD"/>
    <n v="1415722236"/>
    <x v="40"/>
    <n v="1410534635"/>
    <x v="40"/>
    <b v="1"/>
    <n v="1095"/>
    <b v="1"/>
    <x v="9"/>
    <n v="147"/>
    <n v="155.24"/>
    <x v="6"/>
    <x v="9"/>
  </r>
  <r>
    <n v="326"/>
    <s v="Love Letters for My Children - The Maggie Doyne Documentary."/>
    <s v="An inspiring story of love and resilience after tragedy strikes humanitarian Maggie Doyne, mother to 49 Nepali children."/>
    <x v="25"/>
    <n v="169394.6"/>
    <x v="0"/>
    <x v="0"/>
    <s v="USD"/>
    <n v="1489532220"/>
    <x v="41"/>
    <n v="1486625605"/>
    <x v="41"/>
    <b v="1"/>
    <n v="1151"/>
    <b v="1"/>
    <x v="8"/>
    <n v="113"/>
    <n v="147.16999999999999"/>
    <x v="5"/>
    <x v="8"/>
  </r>
  <r>
    <n v="2035"/>
    <s v="OpenBCI: Biosensing for Everybody"/>
    <s v="Announcing the GANGLION and the ULTRACORTEXâ€”a $99 biodata acquisition device and a 3D-printed, brain-sensing headset."/>
    <x v="28"/>
    <n v="168829.14"/>
    <x v="0"/>
    <x v="0"/>
    <s v="USD"/>
    <n v="1450486800"/>
    <x v="42"/>
    <n v="1446562806"/>
    <x v="42"/>
    <b v="1"/>
    <n v="644"/>
    <b v="1"/>
    <x v="0"/>
    <n v="211"/>
    <n v="262.16000000000003"/>
    <x v="0"/>
    <x v="0"/>
  </r>
  <r>
    <n v="2075"/>
    <s v="The Practical Meter: Know your power!"/>
    <s v="The Practical Meter helps you charge your phone faster by solving a problem millions of people experience."/>
    <x v="29"/>
    <n v="167820.6"/>
    <x v="0"/>
    <x v="0"/>
    <s v="USD"/>
    <n v="1374769288"/>
    <x v="43"/>
    <n v="1372177287"/>
    <x v="43"/>
    <b v="0"/>
    <n v="8200"/>
    <b v="1"/>
    <x v="0"/>
    <n v="1678"/>
    <n v="20.47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x v="30"/>
    <n v="167410.01999999999"/>
    <x v="0"/>
    <x v="0"/>
    <s v="USD"/>
    <n v="1337799600"/>
    <x v="44"/>
    <n v="1334989880"/>
    <x v="44"/>
    <b v="1"/>
    <n v="290"/>
    <b v="1"/>
    <x v="0"/>
    <n v="399"/>
    <n v="577.28"/>
    <x v="0"/>
    <x v="0"/>
  </r>
  <r>
    <n v="2023"/>
    <s v="Atmoph Window - Your Room Can Be Anywhere"/>
    <s v="A digital window that opens to beautiful scenery from around the world with 4K-shot videos and sound. Place it anywhere, be anywhere."/>
    <x v="4"/>
    <n v="161459"/>
    <x v="0"/>
    <x v="0"/>
    <s v="USD"/>
    <n v="1434017153"/>
    <x v="45"/>
    <n v="1431425152"/>
    <x v="45"/>
    <b v="1"/>
    <n v="353"/>
    <b v="1"/>
    <x v="0"/>
    <n v="161"/>
    <n v="457.39"/>
    <x v="0"/>
    <x v="0"/>
  </r>
  <r>
    <n v="2025"/>
    <s v="BuddyGuard: Smart Home Security In One Device"/>
    <s v="A complete Home Security System in a single device: Flare protects you and your home all by itself. Secure, beautiful and affordable."/>
    <x v="28"/>
    <n v="160920"/>
    <x v="0"/>
    <x v="4"/>
    <s v="EUR"/>
    <n v="1433996746"/>
    <x v="46"/>
    <n v="1431404745"/>
    <x v="46"/>
    <b v="1"/>
    <n v="729"/>
    <b v="1"/>
    <x v="0"/>
    <n v="201"/>
    <n v="220.74"/>
    <x v="0"/>
    <x v="0"/>
  </r>
  <r>
    <n v="2713"/>
    <s v="The Acro Cats Mobile Foster and Kitty Tour Bus"/>
    <s v="Help support the Acro-Cats kitten and cat rescue and adoption effort! They need a bus to continue finding felines homes across the US."/>
    <x v="25"/>
    <n v="153362"/>
    <x v="0"/>
    <x v="0"/>
    <s v="USD"/>
    <n v="1450971684"/>
    <x v="47"/>
    <n v="1447515683"/>
    <x v="47"/>
    <b v="1"/>
    <n v="1420"/>
    <b v="1"/>
    <x v="9"/>
    <n v="102"/>
    <n v="108"/>
    <x v="6"/>
    <x v="9"/>
  </r>
  <r>
    <n v="2073"/>
    <s v="abode - The Future of Home Security."/>
    <s v="abode is a home security and automation company that offers a self-installed, professional-grade solution with no contracts."/>
    <x v="4"/>
    <n v="152604.29999999999"/>
    <x v="0"/>
    <x v="0"/>
    <s v="USD"/>
    <n v="1431100918"/>
    <x v="48"/>
    <n v="1427212917"/>
    <x v="48"/>
    <b v="0"/>
    <n v="470"/>
    <b v="1"/>
    <x v="0"/>
    <n v="153"/>
    <n v="324.69"/>
    <x v="0"/>
    <x v="0"/>
  </r>
  <r>
    <n v="2009"/>
    <s v="KiÃ«n Light: Intelligent daylight at your fingertips"/>
    <s v="Licht 1: The smart pendant lamp that increases your well-being and productivity while saving 80% in running energy expenses."/>
    <x v="6"/>
    <n v="152579"/>
    <x v="0"/>
    <x v="4"/>
    <s v="EUR"/>
    <n v="1479890743"/>
    <x v="49"/>
    <n v="1476776742"/>
    <x v="49"/>
    <b v="1"/>
    <n v="398"/>
    <b v="1"/>
    <x v="0"/>
    <n v="305"/>
    <n v="383.36"/>
    <x v="0"/>
    <x v="0"/>
  </r>
  <r>
    <n v="204"/>
    <s v="WHERE IS DANIEL? The feature film"/>
    <s v="A feature film based on the true story of Bruce and Denise Morcombe and their battle for justice for their missing son Daniel."/>
    <x v="9"/>
    <n v="152165"/>
    <x v="2"/>
    <x v="8"/>
    <s v="AUD"/>
    <n v="1470319203"/>
    <x v="50"/>
    <n v="1467727202"/>
    <x v="50"/>
    <b v="0"/>
    <n v="1293"/>
    <b v="0"/>
    <x v="10"/>
    <n v="51"/>
    <n v="117.68"/>
    <x v="5"/>
    <x v="10"/>
  </r>
  <r>
    <n v="1005"/>
    <s v="Forcite Alpine - World's First smart helmet for snow sports"/>
    <s v="The Forcite Alpine helmet records 4K footage and keeps you connected all in one sleek design."/>
    <x v="19"/>
    <n v="150102"/>
    <x v="1"/>
    <x v="0"/>
    <s v="USD"/>
    <n v="1446217183"/>
    <x v="51"/>
    <n v="1443538782"/>
    <x v="51"/>
    <b v="0"/>
    <n v="161"/>
    <b v="0"/>
    <x v="1"/>
    <n v="75"/>
    <n v="932.31"/>
    <x v="0"/>
    <x v="1"/>
  </r>
  <r>
    <n v="269"/>
    <s v="Islam and the Future of Tolerance: The Movie"/>
    <s v="This documentary tells the story of an unlikely conversation on a topic of grave importance, and how it changed two foes into friends."/>
    <x v="4"/>
    <n v="147233.76999999999"/>
    <x v="0"/>
    <x v="8"/>
    <s v="AUD"/>
    <n v="1487738622"/>
    <x v="52"/>
    <n v="1485146621"/>
    <x v="52"/>
    <b v="1"/>
    <n v="1596"/>
    <b v="1"/>
    <x v="8"/>
    <n v="147"/>
    <n v="92.25"/>
    <x v="5"/>
    <x v="8"/>
  </r>
  <r>
    <n v="1968"/>
    <s v="XSHIFTER: World's First Affordable Wireless Shifting System"/>
    <s v="Bringing the advantages of wireless smart shifting to every cyclist. FITS ANY BIKE"/>
    <x v="6"/>
    <n v="142483"/>
    <x v="0"/>
    <x v="0"/>
    <s v="USD"/>
    <n v="1480777515"/>
    <x v="53"/>
    <n v="1478095514"/>
    <x v="53"/>
    <b v="1"/>
    <n v="510"/>
    <b v="1"/>
    <x v="0"/>
    <n v="285"/>
    <n v="279.38"/>
    <x v="0"/>
    <x v="0"/>
  </r>
  <r>
    <n v="298"/>
    <s v="DisHonesty - A Documentary Feature Film"/>
    <s v="The truth is, we all lie - and by &quot;we,&quot; we mean everyone!"/>
    <x v="31"/>
    <n v="137254.84"/>
    <x v="0"/>
    <x v="0"/>
    <s v="USD"/>
    <n v="1399669200"/>
    <x v="54"/>
    <n v="1394536047"/>
    <x v="54"/>
    <b v="1"/>
    <n v="2436"/>
    <b v="1"/>
    <x v="8"/>
    <n v="109"/>
    <n v="56.34"/>
    <x v="5"/>
    <x v="8"/>
  </r>
  <r>
    <n v="1465"/>
    <s v="Idle Thumbs Video Game Podcast"/>
    <s v="Idle Thumbs was a podcast that ran for two years. People liked it, and we liked doing it. We want to bring it back, better than before."/>
    <x v="0"/>
    <n v="136924.35"/>
    <x v="0"/>
    <x v="0"/>
    <s v="USD"/>
    <n v="1332385200"/>
    <x v="55"/>
    <n v="1329759451"/>
    <x v="55"/>
    <b v="1"/>
    <n v="2602"/>
    <b v="1"/>
    <x v="2"/>
    <n v="456"/>
    <n v="52.62"/>
    <x v="1"/>
    <x v="2"/>
  </r>
  <r>
    <n v="2242"/>
    <s v="The Princess Bride Playing Cards from USPCC"/>
    <s v="Inconceivable! An amazing new illustrative deck based on The Princess Bride movie."/>
    <x v="26"/>
    <n v="136009.76"/>
    <x v="0"/>
    <x v="0"/>
    <s v="USD"/>
    <n v="1385521320"/>
    <x v="56"/>
    <n v="1382449732"/>
    <x v="56"/>
    <b v="0"/>
    <n v="2525"/>
    <b v="1"/>
    <x v="5"/>
    <n v="1360"/>
    <n v="53.87"/>
    <x v="3"/>
    <x v="5"/>
  </r>
  <r>
    <n v="2192"/>
    <s v="Legends Untold: As deep as an RPG, as fast as a card game!"/>
    <s v="Legends Untold; A cooperative adventure game for 1-4 players.  5 minutes setup, 1 hour play time. Supported by an immersive campaign."/>
    <x v="32"/>
    <n v="129748.82"/>
    <x v="0"/>
    <x v="1"/>
    <s v="GBP"/>
    <n v="1481842800"/>
    <x v="57"/>
    <n v="1479414343"/>
    <x v="57"/>
    <b v="0"/>
    <n v="3238"/>
    <b v="1"/>
    <x v="5"/>
    <n v="1081"/>
    <n v="40.07"/>
    <x v="3"/>
    <x v="5"/>
  </r>
  <r>
    <n v="2048"/>
    <s v="The Siva Cycle Atom - Powering your life one pedal at a time"/>
    <s v="A lightweight generator to charge your phone, lights, and removable battery pack as you bicycle. Pedal power by you, for now or later."/>
    <x v="33"/>
    <n v="126082.45"/>
    <x v="0"/>
    <x v="0"/>
    <s v="USD"/>
    <n v="1369323491"/>
    <x v="58"/>
    <n v="1366731490"/>
    <x v="58"/>
    <b v="0"/>
    <n v="1373"/>
    <b v="1"/>
    <x v="0"/>
    <n v="148"/>
    <n v="91.83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x v="4"/>
    <n v="125137"/>
    <x v="0"/>
    <x v="0"/>
    <s v="USD"/>
    <n v="1465652372"/>
    <x v="59"/>
    <n v="1463060371"/>
    <x v="59"/>
    <b v="1"/>
    <n v="325"/>
    <b v="1"/>
    <x v="0"/>
    <n v="125"/>
    <n v="385.04"/>
    <x v="0"/>
    <x v="0"/>
  </r>
  <r>
    <n v="2006"/>
    <s v="MAID Oven - Make All Incredible Dishes"/>
    <s v="MAID is a smart kitchen assistant &amp; a multifunctional oven. MAID knows what to cook and how to cook. Cooking is now easy,fun &amp; social."/>
    <x v="6"/>
    <n v="123920"/>
    <x v="0"/>
    <x v="0"/>
    <s v="USD"/>
    <n v="1417611645"/>
    <x v="60"/>
    <n v="1414584044"/>
    <x v="60"/>
    <b v="1"/>
    <n v="303"/>
    <b v="1"/>
    <x v="0"/>
    <n v="248"/>
    <n v="408.98"/>
    <x v="0"/>
    <x v="0"/>
  </r>
  <r>
    <n v="389"/>
    <s v="The Food Cure"/>
    <s v="What difference can food really make? A documentary film about six people who make the radical choice to face cancer with their plates."/>
    <x v="34"/>
    <n v="123444.12"/>
    <x v="0"/>
    <x v="0"/>
    <s v="USD"/>
    <n v="1394233140"/>
    <x v="61"/>
    <n v="1391477449"/>
    <x v="61"/>
    <b v="0"/>
    <n v="1510"/>
    <b v="1"/>
    <x v="8"/>
    <n v="182"/>
    <n v="81.75"/>
    <x v="5"/>
    <x v="8"/>
  </r>
  <r>
    <n v="2027"/>
    <s v="Cmoar Virtual Reality Headset with integrated electronics"/>
    <s v="Modular smartphone-based headset with external sensors for 4&quot; - 5.7&quot; Android &amp; iOS phones, iPhone 6 Plus included!"/>
    <x v="4"/>
    <n v="120249"/>
    <x v="0"/>
    <x v="0"/>
    <s v="USD"/>
    <n v="1427740319"/>
    <x v="62"/>
    <n v="1423855918"/>
    <x v="62"/>
    <b v="1"/>
    <n v="539"/>
    <b v="1"/>
    <x v="0"/>
    <n v="120"/>
    <n v="223.1"/>
    <x v="0"/>
    <x v="0"/>
  </r>
  <r>
    <n v="2004"/>
    <s v="Printeer - a 3D printer for kids &amp; schools"/>
    <s v="Design and 3D print your own creations using an iPad. A delightful 3D printing experience for children and K-12 education."/>
    <x v="6"/>
    <n v="117210.24000000001"/>
    <x v="0"/>
    <x v="0"/>
    <s v="USD"/>
    <n v="1405002663"/>
    <x v="63"/>
    <n v="1402410662"/>
    <x v="63"/>
    <b v="1"/>
    <n v="354"/>
    <b v="1"/>
    <x v="0"/>
    <n v="234"/>
    <n v="331.1"/>
    <x v="0"/>
    <x v="0"/>
  </r>
  <r>
    <n v="280"/>
    <s v="Korengal Theatrical Release"/>
    <s v="My latest film Korengal, takes us back to the same valley with the same troops as in my Academy AwardÂ® nominated film Restrepo."/>
    <x v="35"/>
    <n v="117108"/>
    <x v="0"/>
    <x v="0"/>
    <s v="USD"/>
    <n v="1401459035"/>
    <x v="64"/>
    <n v="1397571034"/>
    <x v="64"/>
    <b v="1"/>
    <n v="2139"/>
    <b v="1"/>
    <x v="8"/>
    <n v="156"/>
    <n v="54.75"/>
    <x v="5"/>
    <x v="8"/>
  </r>
  <r>
    <n v="1969"/>
    <s v="Puck.js - the ground-breaking bluetooth beacon"/>
    <s v="An Open Source JavaScript microcontroller you can program wirelessly - perfect for IoT! No software needed so get started in seconds."/>
    <x v="16"/>
    <n v="115816"/>
    <x v="0"/>
    <x v="1"/>
    <s v="GBP"/>
    <n v="1470423668"/>
    <x v="65"/>
    <n v="1467831667"/>
    <x v="65"/>
    <b v="1"/>
    <n v="1887"/>
    <b v="1"/>
    <x v="0"/>
    <n v="579"/>
    <n v="61.3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19"/>
    <n v="115297.5"/>
    <x v="2"/>
    <x v="0"/>
    <s v="USD"/>
    <n v="1481173140"/>
    <x v="66"/>
    <n v="1478016096"/>
    <x v="66"/>
    <b v="0"/>
    <n v="336"/>
    <b v="0"/>
    <x v="1"/>
    <n v="58"/>
    <n v="343.15"/>
    <x v="0"/>
    <x v="1"/>
  </r>
  <r>
    <n v="2062"/>
    <s v="Rho Board"/>
    <s v="4K HEVC Android TV Media Player with optional DIY electronics, ideal for app development, home control, software developement, learning"/>
    <x v="4"/>
    <n v="114977"/>
    <x v="0"/>
    <x v="9"/>
    <s v="DKK"/>
    <n v="1458807098"/>
    <x v="67"/>
    <n v="1456218697"/>
    <x v="67"/>
    <b v="0"/>
    <n v="203"/>
    <b v="1"/>
    <x v="0"/>
    <n v="115"/>
    <n v="566.39"/>
    <x v="0"/>
    <x v="0"/>
  </r>
  <r>
    <n v="332"/>
    <s v="Changing of the Gods"/>
    <s v="A groundbreaking new film by Kenny Ausubel &amp; Louie Schwartzberg, featuring John Cleese, based on the work of Richard Tarnas."/>
    <x v="4"/>
    <n v="113015"/>
    <x v="0"/>
    <x v="0"/>
    <s v="USD"/>
    <n v="1446019200"/>
    <x v="68"/>
    <n v="1442420376"/>
    <x v="68"/>
    <b v="1"/>
    <n v="555"/>
    <b v="1"/>
    <x v="8"/>
    <n v="113"/>
    <n v="203.63"/>
    <x v="5"/>
    <x v="8"/>
  </r>
  <r>
    <n v="3034"/>
    <s v="Save Our Butts The Seat-quel"/>
    <s v="Pretty please with popcorn on top!Help!!_x000a__x000a_Our family owned &amp; operated Theatre in Fairfax VA is looking to get help upgrading our seats."/>
    <x v="4"/>
    <n v="112536"/>
    <x v="0"/>
    <x v="0"/>
    <s v="USD"/>
    <n v="1477972740"/>
    <x v="69"/>
    <n v="1475326254"/>
    <x v="69"/>
    <b v="0"/>
    <n v="1260"/>
    <b v="1"/>
    <x v="9"/>
    <n v="113"/>
    <n v="89.31"/>
    <x v="6"/>
    <x v="9"/>
  </r>
  <r>
    <n v="1961"/>
    <s v="Public Lab DIY Spectrometry Kit"/>
    <s v="This DIY kit helps analyze materials and contaminants. We need your help to build a library of open-source spectral data."/>
    <x v="26"/>
    <n v="110538.12"/>
    <x v="0"/>
    <x v="0"/>
    <s v="USD"/>
    <n v="1349495940"/>
    <x v="70"/>
    <n v="1346042416"/>
    <x v="70"/>
    <b v="1"/>
    <n v="1633"/>
    <b v="1"/>
    <x v="0"/>
    <n v="1105"/>
    <n v="67.69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x v="36"/>
    <n v="110353.65"/>
    <x v="0"/>
    <x v="0"/>
    <s v="USD"/>
    <n v="1347530822"/>
    <x v="71"/>
    <n v="1345716421"/>
    <x v="71"/>
    <b v="0"/>
    <n v="3468"/>
    <b v="1"/>
    <x v="4"/>
    <n v="1379"/>
    <n v="31.82"/>
    <x v="0"/>
    <x v="4"/>
  </r>
  <r>
    <n v="2002"/>
    <s v="JeVois: Open-Source Quad-Core Smart Machine Vision Camera"/>
    <s v="Open-source quad-core camera effortlessly adds powerful machine vision to all your PC/Arduino/Raspberry Pi projects"/>
    <x v="6"/>
    <n v="108397.11"/>
    <x v="0"/>
    <x v="0"/>
    <s v="USD"/>
    <n v="1485191143"/>
    <x v="72"/>
    <n v="1482599142"/>
    <x v="72"/>
    <b v="1"/>
    <n v="1375"/>
    <b v="1"/>
    <x v="0"/>
    <n v="217"/>
    <n v="78.83"/>
    <x v="0"/>
    <x v="0"/>
  </r>
  <r>
    <n v="2605"/>
    <s v="The most mysterious star in the Galaxy"/>
    <s v="Help astronomers get the data they need to unravel one of the biggest mysteries of all time, KIC 8462852 --- Whereâ€™s the Flux?"/>
    <x v="4"/>
    <n v="107421.57"/>
    <x v="0"/>
    <x v="0"/>
    <s v="USD"/>
    <n v="1466168390"/>
    <x v="73"/>
    <n v="1463576389"/>
    <x v="73"/>
    <b v="1"/>
    <n v="1762"/>
    <b v="1"/>
    <x v="4"/>
    <n v="107"/>
    <n v="60.97"/>
    <x v="0"/>
    <x v="4"/>
  </r>
  <r>
    <n v="699"/>
    <s v="TapTap, a touch communication wristband"/>
    <s v="TapTap is a technology to transfer touch between two people. It can also be an activity tracker, a game controller or smart alarm."/>
    <x v="37"/>
    <n v="107148.74"/>
    <x v="2"/>
    <x v="0"/>
    <s v="USD"/>
    <n v="1385136000"/>
    <x v="74"/>
    <n v="1381923547"/>
    <x v="74"/>
    <b v="0"/>
    <n v="890"/>
    <b v="0"/>
    <x v="1"/>
    <n v="82"/>
    <n v="120.39"/>
    <x v="0"/>
    <x v="1"/>
  </r>
  <r>
    <n v="2609"/>
    <s v="ArduSat - Your Arduino Experiment in Space"/>
    <s v="We love Arduino and we love space exploration. So we decided to combine them and let people run their own space experiments!"/>
    <x v="23"/>
    <n v="106330.39"/>
    <x v="0"/>
    <x v="0"/>
    <s v="USD"/>
    <n v="1342330951"/>
    <x v="75"/>
    <n v="1339738950"/>
    <x v="75"/>
    <b v="1"/>
    <n v="676"/>
    <b v="1"/>
    <x v="4"/>
    <n v="304"/>
    <n v="157.29"/>
    <x v="0"/>
    <x v="4"/>
  </r>
  <r>
    <n v="1951"/>
    <s v="Connect. Code. Create. With SBrick Plus"/>
    <s v="Take learning and playing with LEGOÂ® to the next level with sensors! Build creations with SBrick Plus and make them interactive!"/>
    <x v="6"/>
    <n v="106222"/>
    <x v="0"/>
    <x v="0"/>
    <s v="USD"/>
    <n v="1478516737"/>
    <x v="76"/>
    <n v="1475921136"/>
    <x v="76"/>
    <b v="1"/>
    <n v="834"/>
    <b v="1"/>
    <x v="0"/>
    <n v="212"/>
    <n v="127.36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x v="35"/>
    <n v="106084.5"/>
    <x v="0"/>
    <x v="0"/>
    <s v="USD"/>
    <n v="1440082240"/>
    <x v="77"/>
    <n v="1436885439"/>
    <x v="77"/>
    <b v="0"/>
    <n v="1107"/>
    <b v="1"/>
    <x v="1"/>
    <n v="141"/>
    <n v="95.83"/>
    <x v="0"/>
    <x v="1"/>
  </r>
  <r>
    <n v="2245"/>
    <s v="TimeWatch: GUMSHOE Investigative Time Travel RPG"/>
    <s v="You've got a time machine, high-powered weapons and a whole lot of history to save. Welcome to TimeWatch!"/>
    <x v="38"/>
    <n v="105881"/>
    <x v="0"/>
    <x v="0"/>
    <s v="USD"/>
    <n v="1393005600"/>
    <x v="78"/>
    <n v="1390323616"/>
    <x v="78"/>
    <b v="0"/>
    <n v="1980"/>
    <b v="1"/>
    <x v="5"/>
    <n v="2647"/>
    <n v="53.48"/>
    <x v="3"/>
    <x v="5"/>
  </r>
  <r>
    <n v="2726"/>
    <s v="Krimston TWO - Dual SIM case for iPhone"/>
    <s v="Krimston TWO: iPhone Dual SIM Case"/>
    <x v="4"/>
    <n v="105745"/>
    <x v="0"/>
    <x v="0"/>
    <s v="USD"/>
    <n v="1461333311"/>
    <x v="79"/>
    <n v="1458741310"/>
    <x v="79"/>
    <b v="0"/>
    <n v="404"/>
    <b v="1"/>
    <x v="0"/>
    <n v="106"/>
    <n v="261.75"/>
    <x v="0"/>
    <x v="0"/>
  </r>
  <r>
    <n v="2336"/>
    <s v="SOSU Barrel-Aged Sriracha"/>
    <s v="Aged in whiskey barrels for a unique fruity, spicy, and smoky flavor. Youâ€™ve never tasted sriracha quite like this before."/>
    <x v="16"/>
    <n v="104146.51"/>
    <x v="0"/>
    <x v="0"/>
    <s v="USD"/>
    <n v="1394316695"/>
    <x v="80"/>
    <n v="1390860694"/>
    <x v="80"/>
    <b v="1"/>
    <n v="2165"/>
    <b v="1"/>
    <x v="7"/>
    <n v="521"/>
    <n v="48.1"/>
    <x v="4"/>
    <x v="7"/>
  </r>
  <r>
    <n v="2047"/>
    <s v="KoalaSafe -  Healthier Internet. Happier Families."/>
    <s v="Simple internet time-limits, usage analytics, app &amp; site blocking - across all devices in the home, controlled from your smartphone."/>
    <x v="39"/>
    <n v="100939"/>
    <x v="0"/>
    <x v="8"/>
    <s v="AUD"/>
    <n v="1429228800"/>
    <x v="81"/>
    <n v="1426714869"/>
    <x v="81"/>
    <b v="0"/>
    <n v="443"/>
    <b v="1"/>
    <x v="0"/>
    <n v="103"/>
    <n v="227.85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n v="100824"/>
    <x v="0"/>
    <x v="10"/>
    <s v="SEK"/>
    <d v="2015-05-22T17:03:29"/>
    <x v="82"/>
    <n v="1429722208"/>
    <x v="82"/>
    <b v="0"/>
    <n v="100"/>
    <b v="1"/>
    <x v="11"/>
    <n v="101"/>
    <n v="1008.24"/>
    <x v="6"/>
    <x v="11"/>
  </r>
  <r>
    <n v="1958"/>
    <s v="Mojo: Digital Design for the Hobbyist"/>
    <s v="The Mojo is an FPGA development board that is designed to be user friendly and a great introduction into digital design for anyone."/>
    <x v="40"/>
    <n v="100490.02"/>
    <x v="0"/>
    <x v="0"/>
    <s v="USD"/>
    <n v="1364078561"/>
    <x v="83"/>
    <n v="1361490160"/>
    <x v="83"/>
    <b v="1"/>
    <n v="1356"/>
    <b v="1"/>
    <x v="0"/>
    <n v="1436"/>
    <n v="74.11"/>
    <x v="0"/>
    <x v="0"/>
  </r>
  <r>
    <n v="3557"/>
    <s v="Good Bread Alley"/>
    <s v="A play by April Yvette Thompson. A Gullah Healer Woman and an Afro-Cuban Priest forge a new world of magic &amp; dreams in Jim Crow Miami."/>
    <x v="4"/>
    <n v="100036"/>
    <x v="0"/>
    <x v="0"/>
    <s v="USD"/>
    <d v="2415-06-23T00:52:04"/>
    <x v="84"/>
    <n v="1396334310"/>
    <x v="84"/>
    <b v="0"/>
    <n v="558"/>
    <b v="1"/>
    <x v="11"/>
    <n v="100"/>
    <n v="179.28"/>
    <x v="6"/>
    <x v="11"/>
  </r>
  <r>
    <n v="259"/>
    <s v="The Colossus Of Destiny - A Melvins Tale"/>
    <s v="A tale about a band who have journeyed through time, dodging hype and mediocrity, and still managed to survive even stronger than ever."/>
    <x v="35"/>
    <n v="98953.42"/>
    <x v="0"/>
    <x v="0"/>
    <s v="USD"/>
    <n v="1428514969"/>
    <x v="85"/>
    <n v="1425922968"/>
    <x v="85"/>
    <b v="1"/>
    <n v="942"/>
    <b v="1"/>
    <x v="8"/>
    <n v="132"/>
    <n v="105.05"/>
    <x v="5"/>
    <x v="8"/>
  </r>
  <r>
    <n v="978"/>
    <s v="hidn tempo - a wearable stress coach"/>
    <s v="hidn tempo is an intelligent watch band that allows you to monitor your stress and manage it anywhere, anytime."/>
    <x v="41"/>
    <n v="97273"/>
    <x v="2"/>
    <x v="10"/>
    <s v="SEK"/>
    <n v="1456385101"/>
    <x v="86"/>
    <n v="1453793100"/>
    <x v="86"/>
    <b v="0"/>
    <n v="123"/>
    <b v="0"/>
    <x v="1"/>
    <n v="56"/>
    <n v="790.84"/>
    <x v="0"/>
    <x v="1"/>
  </r>
  <r>
    <n v="1950"/>
    <s v="Trebuchette - the snap-together, desktop trebuchet"/>
    <s v="We're building snap-together model trebuchets that are perfect for office warfare or annoying your roommate!"/>
    <x v="42"/>
    <n v="96248.960000000006"/>
    <x v="0"/>
    <x v="0"/>
    <s v="USD"/>
    <n v="1303446073"/>
    <x v="87"/>
    <n v="1300767672"/>
    <x v="87"/>
    <b v="1"/>
    <n v="1876"/>
    <b v="1"/>
    <x v="0"/>
    <n v="201"/>
    <n v="51.31"/>
    <x v="0"/>
    <x v="0"/>
  </r>
  <r>
    <n v="2010"/>
    <s v="Weighitz: Weigh Smarter"/>
    <s v="Weighitz are miniature smart scales designed to weigh anything in the home."/>
    <x v="0"/>
    <n v="96015.9"/>
    <x v="0"/>
    <x v="0"/>
    <s v="USD"/>
    <n v="1471564491"/>
    <x v="88"/>
    <n v="1468972490"/>
    <x v="88"/>
    <b v="1"/>
    <n v="1737"/>
    <b v="1"/>
    <x v="0"/>
    <n v="320"/>
    <n v="55.28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n v="93374"/>
    <x v="0"/>
    <x v="8"/>
    <s v="AUD"/>
    <n v="1444525200"/>
    <x v="89"/>
    <n v="1441339241"/>
    <x v="89"/>
    <b v="1"/>
    <n v="1251"/>
    <b v="1"/>
    <x v="4"/>
    <n v="144"/>
    <n v="74.64"/>
    <x v="0"/>
    <x v="4"/>
  </r>
  <r>
    <n v="2185"/>
    <s v="Empire of the Dead: REQUIEM"/>
    <s v="Empire of the Dead-Requiem is a miniatures expansion to our 28mm tabletop game set in a Dark and Gothic, Steampunk Victorian Empire."/>
    <x v="1"/>
    <n v="92848.5"/>
    <x v="0"/>
    <x v="1"/>
    <s v="GBP"/>
    <n v="1364286239"/>
    <x v="90"/>
    <n v="1360830238"/>
    <x v="90"/>
    <b v="0"/>
    <n v="623"/>
    <b v="1"/>
    <x v="5"/>
    <n v="1857"/>
    <n v="149.03"/>
    <x v="3"/>
    <x v="5"/>
  </r>
  <r>
    <n v="2710"/>
    <s v="House of Yes"/>
    <s v="Building Brooklyn's own creative venue for circus, theater and events of all types."/>
    <x v="24"/>
    <n v="92340.21"/>
    <x v="0"/>
    <x v="0"/>
    <s v="USD"/>
    <n v="1407549600"/>
    <x v="91"/>
    <n v="1404797427"/>
    <x v="91"/>
    <b v="1"/>
    <n v="1088"/>
    <b v="1"/>
    <x v="9"/>
    <n v="154"/>
    <n v="84.87"/>
    <x v="6"/>
    <x v="9"/>
  </r>
  <r>
    <n v="2016"/>
    <s v="Hydra: a triple-output power supply for electronics projects"/>
    <s v="A smart, compact power supply designed to power anything, anywhere"/>
    <x v="26"/>
    <n v="92154.22"/>
    <x v="0"/>
    <x v="0"/>
    <s v="USD"/>
    <n v="1362863299"/>
    <x v="92"/>
    <n v="1360271298"/>
    <x v="92"/>
    <b v="1"/>
    <n v="479"/>
    <b v="1"/>
    <x v="0"/>
    <n v="922"/>
    <n v="192.39"/>
    <x v="0"/>
    <x v="0"/>
  </r>
  <r>
    <n v="1501"/>
    <s v="This is Nowhere"/>
    <s v="A hardcover book of surf, outdoor and nature photos from the British Columbia coast."/>
    <x v="44"/>
    <n v="86492"/>
    <x v="0"/>
    <x v="11"/>
    <s v="CAD"/>
    <n v="1436364023"/>
    <x v="93"/>
    <n v="1433772022"/>
    <x v="93"/>
    <b v="1"/>
    <n v="885"/>
    <b v="1"/>
    <x v="3"/>
    <n v="166"/>
    <n v="97.73"/>
    <x v="2"/>
    <x v="3"/>
  </r>
  <r>
    <n v="248"/>
    <s v="Far Out Isn't Far Enough: The Tomi Ungerer Story"/>
    <s v="FAR OUT ISN'T FAR ENOUGH depicts one man's wild, lifelong adventure of testing societal boundaries through his use of subversive art."/>
    <x v="33"/>
    <n v="86133"/>
    <x v="0"/>
    <x v="0"/>
    <s v="USD"/>
    <n v="1325961309"/>
    <x v="94"/>
    <n v="1322073308"/>
    <x v="94"/>
    <b v="1"/>
    <n v="146"/>
    <b v="1"/>
    <x v="8"/>
    <n v="101"/>
    <n v="589.95000000000005"/>
    <x v="5"/>
    <x v="8"/>
  </r>
  <r>
    <n v="3123"/>
    <s v="Save the Larchmont Playhouse! (Canceled)"/>
    <s v="The Larchmont Playhouse is threatened! Help save the theater by becoming a Preservation Member of The Larchmont Playhouse."/>
    <x v="10"/>
    <n v="85192"/>
    <x v="1"/>
    <x v="0"/>
    <s v="USD"/>
    <n v="1468108198"/>
    <x v="95"/>
    <n v="1465516197"/>
    <x v="95"/>
    <b v="0"/>
    <n v="348"/>
    <b v="0"/>
    <x v="9"/>
    <n v="68"/>
    <n v="244.8"/>
    <x v="6"/>
    <x v="9"/>
  </r>
  <r>
    <n v="1336"/>
    <s v="Jumpy, The World First Edutainment Smartwatch For Kids"/>
    <s v="JUMPY, a cool smart watch with open platform SDK brings limitless edutainment to kids' wrist and encourages parent-child interaction."/>
    <x v="4"/>
    <n v="84947"/>
    <x v="1"/>
    <x v="0"/>
    <s v="USD"/>
    <n v="1418849028"/>
    <x v="96"/>
    <n v="1415825027"/>
    <x v="96"/>
    <b v="0"/>
    <n v="224"/>
    <b v="0"/>
    <x v="1"/>
    <n v="85"/>
    <n v="379.23"/>
    <x v="0"/>
    <x v="1"/>
  </r>
  <r>
    <n v="1960"/>
    <s v="TREKKAYAK"/>
    <s v="Trekkayak is an ultralight, durable and inflatable boat to be carried in your backpack to cross a lake or paddle down a river."/>
    <x v="45"/>
    <n v="82532"/>
    <x v="0"/>
    <x v="10"/>
    <s v="SEK"/>
    <n v="1419151341"/>
    <x v="97"/>
    <n v="1416559340"/>
    <x v="97"/>
    <b v="1"/>
    <n v="33"/>
    <b v="1"/>
    <x v="0"/>
    <n v="118"/>
    <n v="2500.9699999999998"/>
    <x v="0"/>
    <x v="0"/>
  </r>
  <r>
    <n v="387"/>
    <s v="On the Back of a Tiger"/>
    <s v="The workings of life revised: Pioneering scientists &amp; health-seekers challenge our understanding of disease, aging and consciousness."/>
    <x v="46"/>
    <n v="81316"/>
    <x v="0"/>
    <x v="0"/>
    <s v="USD"/>
    <n v="1439618400"/>
    <x v="98"/>
    <n v="1436976857"/>
    <x v="98"/>
    <b v="0"/>
    <n v="562"/>
    <b v="1"/>
    <x v="8"/>
    <n v="214"/>
    <n v="144.69"/>
    <x v="5"/>
    <x v="8"/>
  </r>
  <r>
    <n v="1311"/>
    <s v="Aladdin Lucid Dreaming Stimulator (Canceled)"/>
    <s v="Control Dreams: Design Adventures, Improve Waking Performance, Explore Spirituality, Recall Dreams and Awaken Refreshed with Aladdin."/>
    <x v="12"/>
    <n v="80070"/>
    <x v="1"/>
    <x v="0"/>
    <s v="USD"/>
    <n v="1480536919"/>
    <x v="99"/>
    <n v="1477509318"/>
    <x v="99"/>
    <b v="0"/>
    <n v="100"/>
    <b v="0"/>
    <x v="1"/>
    <n v="32"/>
    <n v="800.7"/>
    <x v="0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n v="79686.05"/>
    <x v="0"/>
    <x v="1"/>
    <s v="GBP"/>
    <n v="1387958429"/>
    <x v="100"/>
    <n v="1385366428"/>
    <x v="100"/>
    <b v="0"/>
    <n v="1556"/>
    <b v="1"/>
    <x v="0"/>
    <n v="199"/>
    <n v="51.21"/>
    <x v="0"/>
    <x v="0"/>
  </r>
  <r>
    <n v="2310"/>
    <s v="John Vanderslice's DAGGER BEACH: The New Album"/>
    <s v="Two records, a new LP and a full cover of Bowie's Diamond Dogs, to be self-released in Spring 2013 -with your involvement and support."/>
    <x v="47"/>
    <n v="79335.360000000001"/>
    <x v="0"/>
    <x v="0"/>
    <s v="USD"/>
    <n v="1363889015"/>
    <x v="101"/>
    <n v="1361300614"/>
    <x v="101"/>
    <b v="1"/>
    <n v="1224"/>
    <b v="1"/>
    <x v="12"/>
    <n v="429"/>
    <n v="64.819999999999993"/>
    <x v="7"/>
    <x v="12"/>
  </r>
  <r>
    <n v="2072"/>
    <s v="Hercules PalmTop-Palm Size Mobile PC of Invincible Resources"/>
    <s v="The Most Portable Windows 10 PC Less than 0.3 lb with Updated Resources-Cherry Trail CPU, 4G RAM, ~128G Storage, wifi ac, USB 3.0, HDMI"/>
    <x v="48"/>
    <n v="79173"/>
    <x v="0"/>
    <x v="0"/>
    <s v="USD"/>
    <n v="1462629432"/>
    <x v="102"/>
    <n v="1460037431"/>
    <x v="102"/>
    <b v="0"/>
    <n v="350"/>
    <b v="1"/>
    <x v="0"/>
    <n v="111"/>
    <n v="226.21"/>
    <x v="0"/>
    <x v="0"/>
  </r>
  <r>
    <n v="328"/>
    <s v="Edgar Allan Poe: Buried Alive"/>
    <s v="A documentary that tells the real story of the misunderstood author, and explores the iconic status he still commands today."/>
    <x v="35"/>
    <n v="77710.8"/>
    <x v="0"/>
    <x v="0"/>
    <s v="USD"/>
    <n v="1446350400"/>
    <x v="103"/>
    <n v="1443739387"/>
    <x v="103"/>
    <b v="1"/>
    <n v="498"/>
    <b v="1"/>
    <x v="8"/>
    <n v="104"/>
    <n v="156.05000000000001"/>
    <x v="5"/>
    <x v="8"/>
  </r>
  <r>
    <n v="1025"/>
    <s v="[NUREN] The New Renaissance"/>
    <s v="Jake Kaufman and Jessie Seely present THE WORLD'S FIRST VIRTUAL REALITY ROCK OPERA."/>
    <x v="45"/>
    <n v="76949.820000000007"/>
    <x v="0"/>
    <x v="0"/>
    <s v="USD"/>
    <n v="1426532437"/>
    <x v="104"/>
    <n v="1423944036"/>
    <x v="104"/>
    <b v="1"/>
    <n v="1071"/>
    <b v="1"/>
    <x v="13"/>
    <n v="110"/>
    <n v="71.849999999999994"/>
    <x v="7"/>
    <x v="13"/>
  </r>
  <r>
    <n v="2056"/>
    <s v="TYLT Energi Backpack - charge your mobile devices on the go."/>
    <s v="A lightweight backpack that can charge your smartphone 4 times or an iPad one full charge, and recharge via a USB port"/>
    <x v="6"/>
    <n v="76726"/>
    <x v="0"/>
    <x v="0"/>
    <s v="USD"/>
    <n v="1366222542"/>
    <x v="105"/>
    <n v="1363630541"/>
    <x v="105"/>
    <b v="0"/>
    <n v="554"/>
    <b v="1"/>
    <x v="0"/>
    <n v="153"/>
    <n v="138.49"/>
    <x v="0"/>
    <x v="0"/>
  </r>
  <r>
    <n v="292"/>
    <s v="The Undocumented"/>
    <s v="THE UNDOCUMENTED is a 90 cinema verite documentary that exposes a little known consequence of current U. S. immigration policy."/>
    <x v="35"/>
    <n v="76130.2"/>
    <x v="0"/>
    <x v="0"/>
    <s v="USD"/>
    <n v="1319860740"/>
    <x v="106"/>
    <n v="1317064598"/>
    <x v="106"/>
    <b v="1"/>
    <n v="493"/>
    <b v="1"/>
    <x v="8"/>
    <n v="102"/>
    <n v="154.41999999999999"/>
    <x v="5"/>
    <x v="8"/>
  </r>
  <r>
    <n v="2267"/>
    <s v="Stones Dungeon Tiles"/>
    <s v="Highly-detailed 2x2&quot; dungeon tiles made of a durable polymer-plastic &amp; VERY affordable cost. Perfect for tabletop &amp; role-playing games."/>
    <x v="16"/>
    <n v="76105"/>
    <x v="0"/>
    <x v="0"/>
    <s v="USD"/>
    <n v="1419123600"/>
    <x v="107"/>
    <n v="1416945296"/>
    <x v="107"/>
    <b v="0"/>
    <n v="404"/>
    <b v="1"/>
    <x v="5"/>
    <n v="381"/>
    <n v="188.38"/>
    <x v="3"/>
    <x v="5"/>
  </r>
  <r>
    <n v="2032"/>
    <s v="PocketLab Voyager | Explore Science in Your World"/>
    <s v="PocketLab Voyager and PocketLab Weather are rugged science labs that you can take anywhere to explore the world around you."/>
    <x v="17"/>
    <n v="76047"/>
    <x v="0"/>
    <x v="0"/>
    <s v="USD"/>
    <n v="1481778000"/>
    <x v="108"/>
    <n v="1479216873"/>
    <x v="108"/>
    <b v="1"/>
    <n v="531"/>
    <b v="1"/>
    <x v="0"/>
    <n v="304"/>
    <n v="143.21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x v="16"/>
    <n v="75099.199999999997"/>
    <x v="0"/>
    <x v="1"/>
    <s v="GBP"/>
    <n v="1376899269"/>
    <x v="109"/>
    <n v="1371715268"/>
    <x v="109"/>
    <b v="1"/>
    <n v="402"/>
    <b v="1"/>
    <x v="0"/>
    <n v="375"/>
    <n v="186.81"/>
    <x v="0"/>
    <x v="0"/>
  </r>
  <r>
    <n v="644"/>
    <s v="Sofft: Blocks Stains &amp; Softens Clothes!"/>
    <s v="Sofft...it's Soft with an Off! A stain-blocking fabric softener that simplifies your laundry and helps the environment at the same time"/>
    <x v="17"/>
    <n v="75029.48"/>
    <x v="0"/>
    <x v="0"/>
    <s v="USD"/>
    <n v="1414544400"/>
    <x v="110"/>
    <n v="1410883138"/>
    <x v="110"/>
    <b v="0"/>
    <n v="1021"/>
    <b v="1"/>
    <x v="1"/>
    <n v="300"/>
    <n v="73.489999999999995"/>
    <x v="0"/>
    <x v="1"/>
  </r>
  <r>
    <n v="2030"/>
    <s v="Picade: The arcade cabinet kit for your mini computer"/>
    <s v="A stylish, retro, and fun arcade cabinet for your Raspberry Pi, Mini-ITX, Pandaboard, or other mini PC from the makers of Pibow"/>
    <x v="49"/>
    <n v="74134"/>
    <x v="0"/>
    <x v="1"/>
    <s v="GBP"/>
    <n v="1354233296"/>
    <x v="111"/>
    <n v="1351641295"/>
    <x v="111"/>
    <b v="1"/>
    <n v="625"/>
    <b v="1"/>
    <x v="0"/>
    <n v="226"/>
    <n v="118.6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x v="16"/>
    <n v="74026"/>
    <x v="0"/>
    <x v="0"/>
    <s v="USD"/>
    <n v="1398959729"/>
    <x v="112"/>
    <n v="1396367728"/>
    <x v="112"/>
    <b v="1"/>
    <n v="405"/>
    <b v="1"/>
    <x v="0"/>
    <n v="370"/>
    <n v="182.78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x v="0"/>
    <n v="73818.240000000005"/>
    <x v="0"/>
    <x v="0"/>
    <s v="USD"/>
    <n v="1389812400"/>
    <x v="113"/>
    <n v="1386108086"/>
    <x v="113"/>
    <b v="0"/>
    <n v="456"/>
    <b v="1"/>
    <x v="0"/>
    <n v="246"/>
    <n v="161.88"/>
    <x v="0"/>
    <x v="0"/>
  </r>
  <r>
    <n v="2339"/>
    <s v="CACOCO - The Drinking Chocolate Revival"/>
    <s v="The 'food of the gods' has returned in molten glory! CACOCO revives drinking chocolate with a revolutionary sustainable model."/>
    <x v="17"/>
    <n v="73552"/>
    <x v="0"/>
    <x v="0"/>
    <s v="USD"/>
    <n v="1482134340"/>
    <x v="114"/>
    <n v="1479496308"/>
    <x v="114"/>
    <b v="1"/>
    <n v="1104"/>
    <b v="1"/>
    <x v="7"/>
    <n v="294"/>
    <n v="66.62"/>
    <x v="4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n v="71771"/>
    <x v="1"/>
    <x v="0"/>
    <s v="USD"/>
    <n v="1417690734"/>
    <x v="115"/>
    <n v="1415098733"/>
    <x v="115"/>
    <b v="0"/>
    <n v="356"/>
    <b v="0"/>
    <x v="1"/>
    <n v="65"/>
    <n v="201.6"/>
    <x v="0"/>
    <x v="1"/>
  </r>
  <r>
    <n v="277"/>
    <s v="Pressing On: The Letterpress Film"/>
    <s v="A documentary about the survival of letterpress and the remarkable printers who preserve the history and knowledge of the craft."/>
    <x v="43"/>
    <n v="71748"/>
    <x v="0"/>
    <x v="0"/>
    <s v="USD"/>
    <n v="1432416219"/>
    <x v="116"/>
    <n v="1429824218"/>
    <x v="116"/>
    <b v="1"/>
    <n v="951"/>
    <b v="1"/>
    <x v="8"/>
    <n v="110"/>
    <n v="75.44"/>
    <x v="5"/>
    <x v="8"/>
  </r>
  <r>
    <n v="1952"/>
    <s v="Nix Color Sensor"/>
    <s v="Nix is a breakthrough smartphone accessory. Just scan an object and instantly view the color on your iPhone, Android, PC, or Mac."/>
    <x v="23"/>
    <n v="69465.33"/>
    <x v="0"/>
    <x v="11"/>
    <s v="CAD"/>
    <n v="1381934015"/>
    <x v="117"/>
    <n v="1378737214"/>
    <x v="117"/>
    <b v="1"/>
    <n v="682"/>
    <b v="1"/>
    <x v="0"/>
    <n v="198"/>
    <n v="101.86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x v="51"/>
    <n v="67856"/>
    <x v="0"/>
    <x v="0"/>
    <s v="USD"/>
    <n v="1479704340"/>
    <x v="118"/>
    <n v="1477043071"/>
    <x v="118"/>
    <b v="0"/>
    <n v="897"/>
    <b v="1"/>
    <x v="5"/>
    <n v="452"/>
    <n v="75.650000000000006"/>
    <x v="3"/>
    <x v="5"/>
  </r>
  <r>
    <n v="295"/>
    <s v="Rocky Horror Saved My Life - A Fan Documentary"/>
    <s v="A documentary on the fans, collectors, and live performers of &quot;The Rocky Horror Picture Show&quot;, as the film nears its 40th Anniversary."/>
    <x v="6"/>
    <n v="66554.559999999998"/>
    <x v="0"/>
    <x v="0"/>
    <s v="USD"/>
    <n v="1383264000"/>
    <x v="119"/>
    <n v="1378080408"/>
    <x v="119"/>
    <b v="1"/>
    <n v="665"/>
    <b v="1"/>
    <x v="8"/>
    <n v="133"/>
    <n v="100.08"/>
    <x v="5"/>
    <x v="8"/>
  </r>
  <r>
    <n v="2018"/>
    <s v="Scriba - the stylus reinvented"/>
    <s v="Scriba puts creative control back in your hands. Its flexible body and dynamic squeeze motion responding beautifully to your touch."/>
    <x v="43"/>
    <n v="66458.23"/>
    <x v="0"/>
    <x v="12"/>
    <s v="EUR"/>
    <n v="1439455609"/>
    <x v="120"/>
    <n v="1436863608"/>
    <x v="120"/>
    <b v="1"/>
    <n v="450"/>
    <b v="1"/>
    <x v="0"/>
    <n v="102"/>
    <n v="147.68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x v="43"/>
    <n v="65924.38"/>
    <x v="3"/>
    <x v="0"/>
    <s v="USD"/>
    <n v="1490752800"/>
    <x v="121"/>
    <n v="1486522483"/>
    <x v="121"/>
    <b v="0"/>
    <n v="884"/>
    <b v="0"/>
    <x v="14"/>
    <n v="101"/>
    <n v="74.58"/>
    <x v="7"/>
    <x v="14"/>
  </r>
  <r>
    <n v="1533"/>
    <s v="The Cancer Family Book Project"/>
    <s v="This is an intimate story about a family, focusing on their love and strength in the face of mortality."/>
    <x v="52"/>
    <n v="0"/>
    <x v="0"/>
    <x v="0"/>
    <s v="USD"/>
    <n v="1462161540"/>
    <x v="122"/>
    <n v="1457913776"/>
    <x v="122"/>
    <b v="1"/>
    <n v="0"/>
    <b v="1"/>
    <x v="3"/>
    <n v="0"/>
    <n v="0"/>
    <x v="2"/>
    <x v="3"/>
  </r>
  <r>
    <n v="1748"/>
    <s v="So It Is: Vancouver"/>
    <s v="Telling the story of the city through remarkable people who live in Vancouver today."/>
    <x v="6"/>
    <n v="64974"/>
    <x v="0"/>
    <x v="11"/>
    <s v="CAD"/>
    <n v="1441234143"/>
    <x v="123"/>
    <n v="1438642142"/>
    <x v="123"/>
    <b v="0"/>
    <n v="181"/>
    <b v="1"/>
    <x v="3"/>
    <n v="130"/>
    <n v="358.97"/>
    <x v="2"/>
    <x v="3"/>
  </r>
  <r>
    <n v="2069"/>
    <s v="RaceCapture and Podium: Race it. Share it. Prove it."/>
    <s v="RaceCapture brings motorsports to the connected car: Share track days, autocross, drift and drag racing with your friends in real time!"/>
    <x v="6"/>
    <n v="64203.33"/>
    <x v="0"/>
    <x v="0"/>
    <s v="USD"/>
    <n v="1451776791"/>
    <x v="124"/>
    <n v="1449098390"/>
    <x v="124"/>
    <b v="0"/>
    <n v="263"/>
    <b v="1"/>
    <x v="0"/>
    <n v="128"/>
    <n v="244.12"/>
    <x v="0"/>
    <x v="0"/>
  </r>
  <r>
    <n v="2237"/>
    <s v="Monster Mansion"/>
    <s v="A real-time cooperative adventure for 2-8 players. Defeat legendary monsters to earn gold and escape before the time RUNS OUT!"/>
    <x v="53"/>
    <n v="63527"/>
    <x v="0"/>
    <x v="0"/>
    <s v="USD"/>
    <n v="1415779140"/>
    <x v="125"/>
    <n v="1412294682"/>
    <x v="125"/>
    <b v="0"/>
    <n v="983"/>
    <b v="1"/>
    <x v="5"/>
    <n v="353"/>
    <n v="64.63"/>
    <x v="3"/>
    <x v="5"/>
  </r>
  <r>
    <n v="353"/>
    <s v="The S Word - a film that changes how we talk about suicide"/>
    <s v="A suicide attempt survivor is on a mission to find fellow survivors and document their stories of unguarded courage, insight and humor."/>
    <x v="54"/>
    <n v="63460.18"/>
    <x v="0"/>
    <x v="0"/>
    <s v="USD"/>
    <n v="1447963219"/>
    <x v="126"/>
    <n v="1445367618"/>
    <x v="126"/>
    <b v="1"/>
    <n v="613"/>
    <b v="1"/>
    <x v="8"/>
    <n v="109"/>
    <n v="103.52"/>
    <x v="5"/>
    <x v="8"/>
  </r>
  <r>
    <n v="1522"/>
    <s v="INSIDE TRACKS: Alone Across the Outback"/>
    <s v="A stunning Smartphone enabled coffee table book based on Robyn Davidsonâ€™s legendary 1,700 mile camel trek across the Australian Outback"/>
    <x v="55"/>
    <n v="60450.1"/>
    <x v="0"/>
    <x v="0"/>
    <s v="USD"/>
    <n v="1413575739"/>
    <x v="127"/>
    <n v="1410983738"/>
    <x v="127"/>
    <b v="1"/>
    <n v="452"/>
    <b v="1"/>
    <x v="3"/>
    <n v="139"/>
    <n v="133.74"/>
    <x v="2"/>
    <x v="3"/>
  </r>
  <r>
    <n v="2996"/>
    <s v="Sea Tea Improv's Comedy Theater in Hartford, CT"/>
    <s v="A permanent home for comedy in Connecticut in the heart of downtown Hartford."/>
    <x v="23"/>
    <n v="60180"/>
    <x v="0"/>
    <x v="0"/>
    <s v="USD"/>
    <n v="1432677240"/>
    <x v="128"/>
    <n v="1427493239"/>
    <x v="128"/>
    <b v="0"/>
    <n v="392"/>
    <b v="1"/>
    <x v="9"/>
    <n v="172"/>
    <n v="153.52000000000001"/>
    <x v="6"/>
    <x v="9"/>
  </r>
  <r>
    <n v="2031"/>
    <s v="Linkio: the $100 Smart Home Devices Solution"/>
    <s v="With Linkio you can use your smartphone to control every electronic you own- for only $100!"/>
    <x v="6"/>
    <n v="60175"/>
    <x v="0"/>
    <x v="13"/>
    <s v="EUR"/>
    <n v="1420765200"/>
    <x v="129"/>
    <n v="1417506852"/>
    <x v="129"/>
    <b v="1"/>
    <n v="508"/>
    <b v="1"/>
    <x v="0"/>
    <n v="120"/>
    <n v="118.45"/>
    <x v="0"/>
    <x v="0"/>
  </r>
  <r>
    <n v="2049"/>
    <s v="LOCK8 - the World's First Smart Bike Lock"/>
    <s v="Keyless. Alarm secured. GPS tracking."/>
    <x v="6"/>
    <n v="60095.35"/>
    <x v="0"/>
    <x v="1"/>
    <s v="GBP"/>
    <n v="1386025140"/>
    <x v="130"/>
    <n v="1382963962"/>
    <x v="130"/>
    <b v="0"/>
    <n v="742"/>
    <b v="1"/>
    <x v="0"/>
    <n v="120"/>
    <n v="80.989999999999995"/>
    <x v="0"/>
    <x v="0"/>
  </r>
  <r>
    <n v="1250"/>
    <s v="Willy Porter - Human Kindness"/>
    <s v="My new disc Human Kindness is some of the strongest &amp; most ambitious music Iâ€™ve made. Join me in giving it a solid push into the world."/>
    <x v="0"/>
    <n v="60046"/>
    <x v="0"/>
    <x v="0"/>
    <s v="USD"/>
    <n v="1410017131"/>
    <x v="131"/>
    <n v="1406129130"/>
    <x v="131"/>
    <b v="1"/>
    <n v="508"/>
    <b v="1"/>
    <x v="15"/>
    <n v="200"/>
    <n v="118.2"/>
    <x v="7"/>
    <x v="15"/>
  </r>
  <r>
    <n v="1480"/>
    <s v="The Stage at KDHX"/>
    <s v="The Stage at KDHX will be a beacon for artistic independence in the heart of the country, showcasing new artists and old favorites."/>
    <x v="6"/>
    <n v="58520.2"/>
    <x v="0"/>
    <x v="0"/>
    <s v="USD"/>
    <n v="1374858000"/>
    <x v="132"/>
    <n v="1373408698"/>
    <x v="132"/>
    <b v="1"/>
    <n v="635"/>
    <b v="1"/>
    <x v="2"/>
    <n v="117"/>
    <n v="92.16"/>
    <x v="1"/>
    <x v="2"/>
  </r>
  <r>
    <n v="2725"/>
    <s v="Digital MPPT and Solar BMS for a Net Zero energy House"/>
    <s v="Best Net Zero energy solution for new or existing house (no more heating or electricity bills)."/>
    <x v="13"/>
    <n v="57817"/>
    <x v="0"/>
    <x v="11"/>
    <s v="CAD"/>
    <n v="1488390735"/>
    <x v="133"/>
    <n v="1484070734"/>
    <x v="133"/>
    <b v="0"/>
    <n v="113"/>
    <b v="1"/>
    <x v="0"/>
    <n v="145"/>
    <n v="511.65"/>
    <x v="0"/>
    <x v="0"/>
  </r>
  <r>
    <n v="2077"/>
    <s v="4SeTVâ„¢ - Watch 4 TV Channels on Any Screen At Once"/>
    <s v="A Whole New Way to Get TV: Watch four live TV channels at once on your tablet, smartphone, or big screen TV!"/>
    <x v="6"/>
    <n v="57754"/>
    <x v="0"/>
    <x v="0"/>
    <s v="USD"/>
    <n v="1433538000"/>
    <x v="134"/>
    <n v="1428541275"/>
    <x v="134"/>
    <b v="0"/>
    <n v="188"/>
    <b v="1"/>
    <x v="0"/>
    <n v="116"/>
    <n v="307.2"/>
    <x v="0"/>
    <x v="0"/>
  </r>
  <r>
    <n v="258"/>
    <s v="HOW TO START A REVOLUTION a new documentary film"/>
    <s v="This film reveals the story of the modern revolution, the power of people to change their world and the man behind it all, Gene Sharp."/>
    <x v="0"/>
    <n v="57342"/>
    <x v="0"/>
    <x v="0"/>
    <s v="USD"/>
    <n v="1308359666"/>
    <x v="135"/>
    <n v="1305767665"/>
    <x v="135"/>
    <b v="1"/>
    <n v="688"/>
    <b v="1"/>
    <x v="8"/>
    <n v="191"/>
    <n v="83.35"/>
    <x v="5"/>
    <x v="8"/>
  </r>
  <r>
    <n v="1017"/>
    <s v="Elbee: Wireless in-ear headphones with smart features"/>
    <s v="Enjoy high-quality sound and the possibility to control your smartphone and apps using custom voice commands and head movements."/>
    <x v="12"/>
    <n v="57197"/>
    <x v="1"/>
    <x v="0"/>
    <s v="USD"/>
    <n v="1448125935"/>
    <x v="136"/>
    <n v="1444666334"/>
    <x v="136"/>
    <b v="0"/>
    <n v="355"/>
    <b v="0"/>
    <x v="1"/>
    <n v="23"/>
    <n v="161.12"/>
    <x v="0"/>
    <x v="1"/>
  </r>
  <r>
    <n v="2271"/>
    <s v="Man vs Meeple Season One Kickstarter"/>
    <s v="Man vs Meeple is the show where we talk about all things board game related. Help us make the very most of our channel for you."/>
    <x v="16"/>
    <n v="56618"/>
    <x v="0"/>
    <x v="0"/>
    <s v="USD"/>
    <n v="1481328004"/>
    <x v="137"/>
    <n v="1478736003"/>
    <x v="137"/>
    <b v="0"/>
    <n v="1328"/>
    <b v="1"/>
    <x v="5"/>
    <n v="283"/>
    <n v="42.63"/>
    <x v="3"/>
    <x v="5"/>
  </r>
  <r>
    <n v="1970"/>
    <s v="APOC: Mini Radiation Detector"/>
    <s v="The APOC is a gamma particle detector that will help you learn about radiation and find radioactive things!"/>
    <x v="1"/>
    <n v="56590"/>
    <x v="0"/>
    <x v="0"/>
    <s v="USD"/>
    <n v="1366429101"/>
    <x v="138"/>
    <n v="1361248700"/>
    <x v="138"/>
    <b v="1"/>
    <n v="701"/>
    <b v="1"/>
    <x v="0"/>
    <n v="1132"/>
    <n v="80.7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x v="16"/>
    <n v="56146"/>
    <x v="0"/>
    <x v="0"/>
    <s v="USD"/>
    <n v="1475390484"/>
    <x v="139"/>
    <n v="1471502483"/>
    <x v="139"/>
    <b v="0"/>
    <n v="278"/>
    <b v="1"/>
    <x v="0"/>
    <n v="281"/>
    <n v="201.96"/>
    <x v="0"/>
    <x v="0"/>
  </r>
  <r>
    <n v="3166"/>
    <s v="Verdigris - A Play by Jim Beaver"/>
    <s v="VERDIGRIS: A play written by Jim Beaver, star of Supernatural and Deadwood, opening March 2015 at Theatre West in Los Angeles."/>
    <x v="23"/>
    <n v="56079.83"/>
    <x v="0"/>
    <x v="0"/>
    <s v="USD"/>
    <n v="1416988740"/>
    <x v="140"/>
    <n v="1414514152"/>
    <x v="140"/>
    <b v="1"/>
    <n v="930"/>
    <b v="1"/>
    <x v="11"/>
    <n v="160"/>
    <n v="60.3"/>
    <x v="6"/>
    <x v="11"/>
  </r>
  <r>
    <n v="393"/>
    <s v="THE PENGUIN COUNTERS Documentary Film"/>
    <s v="This is a story thatâ€™s never been told, about tackling climate change one penguin at a timeâ€¦"/>
    <x v="6"/>
    <n v="55223"/>
    <x v="0"/>
    <x v="0"/>
    <s v="USD"/>
    <n v="1381424452"/>
    <x v="141"/>
    <n v="1378746051"/>
    <x v="141"/>
    <b v="0"/>
    <n v="351"/>
    <b v="1"/>
    <x v="8"/>
    <n v="110"/>
    <n v="157.33000000000001"/>
    <x v="5"/>
    <x v="8"/>
  </r>
  <r>
    <n v="342"/>
    <s v="BREAKING A MONSTER a film about the band Unlocking The Truth"/>
    <s v="BREAKING A MONSTER needs your help to play in THEATERS!"/>
    <x v="20"/>
    <n v="55201.52"/>
    <x v="0"/>
    <x v="0"/>
    <s v="USD"/>
    <n v="1461955465"/>
    <x v="142"/>
    <n v="1459363464"/>
    <x v="142"/>
    <b v="1"/>
    <n v="325"/>
    <b v="1"/>
    <x v="8"/>
    <n v="100"/>
    <n v="169.85"/>
    <x v="5"/>
    <x v="8"/>
  </r>
  <r>
    <n v="4"/>
    <s v="Party Monsters"/>
    <s v="19th centuryâ€™s most notorious literary characters, out of step with the times, find comradery as roommates in modern day Los Angeles."/>
    <x v="56"/>
    <n v="54116.28"/>
    <x v="0"/>
    <x v="0"/>
    <s v="USD"/>
    <n v="1450555279"/>
    <x v="143"/>
    <n v="1447963278"/>
    <x v="143"/>
    <b v="0"/>
    <n v="284"/>
    <b v="1"/>
    <x v="16"/>
    <n v="123"/>
    <n v="190.55"/>
    <x v="5"/>
    <x v="16"/>
  </r>
  <r>
    <n v="735"/>
    <s v="TOP FUEL FOR LIFE - Life Lessons from a Crew Chief"/>
    <s v="TOP FUEL FOR LIFE â€¦ a true story of victory, unimaginable loss_x000a_and the epiphany that changed everything."/>
    <x v="57"/>
    <n v="53771"/>
    <x v="0"/>
    <x v="0"/>
    <s v="USD"/>
    <n v="1417653540"/>
    <x v="144"/>
    <n v="1414975345"/>
    <x v="144"/>
    <b v="0"/>
    <n v="229"/>
    <b v="1"/>
    <x v="17"/>
    <n v="114"/>
    <n v="234.81"/>
    <x v="1"/>
    <x v="17"/>
  </r>
  <r>
    <n v="2733"/>
    <s v="ONetSwitch: Open Source Hardware for Networking"/>
    <s v="Students, makers, and engineers can write Linux software applications to achieve any network functions, such as NAS, VPN and Firewall."/>
    <x v="6"/>
    <n v="53769"/>
    <x v="0"/>
    <x v="0"/>
    <s v="USD"/>
    <n v="1428643974"/>
    <x v="145"/>
    <n v="1423463573"/>
    <x v="145"/>
    <b v="0"/>
    <n v="119"/>
    <b v="1"/>
    <x v="0"/>
    <n v="108"/>
    <n v="451.84"/>
    <x v="0"/>
    <x v="0"/>
  </r>
  <r>
    <n v="2194"/>
    <s v="Monster Lab"/>
    <s v="LAST CHANCE! A fast paced card game for people who like to play god, build hybrid cat monsters and add flamethrowers to space dragons."/>
    <x v="26"/>
    <n v="53737"/>
    <x v="0"/>
    <x v="0"/>
    <s v="USD"/>
    <n v="1459012290"/>
    <x v="146"/>
    <n v="1456423889"/>
    <x v="146"/>
    <b v="0"/>
    <n v="878"/>
    <b v="1"/>
    <x v="5"/>
    <n v="537"/>
    <n v="61.2"/>
    <x v="3"/>
    <x v="5"/>
  </r>
  <r>
    <n v="707"/>
    <s v="Hy - hidden wireless earbuds you never have to take off"/>
    <s v="Forget your headphones. Wear Hy all day for voice-controlled music, calls, biometrics and more, with a huge battery and hidden fit."/>
    <x v="34"/>
    <n v="53670.6"/>
    <x v="2"/>
    <x v="1"/>
    <s v="GBP"/>
    <n v="1483286127"/>
    <x v="147"/>
    <n v="1479830126"/>
    <x v="147"/>
    <b v="0"/>
    <n v="456"/>
    <b v="0"/>
    <x v="1"/>
    <n v="79"/>
    <n v="117.7"/>
    <x v="0"/>
    <x v="1"/>
  </r>
  <r>
    <n v="2198"/>
    <s v="Rivals: Masters of the Deep"/>
    <s v="A tactical Miniatures board game for 2-4 players set in a mysterious underwater realm where 4 factions battle for supremacy."/>
    <x v="13"/>
    <n v="53157"/>
    <x v="0"/>
    <x v="0"/>
    <s v="USD"/>
    <n v="1447507200"/>
    <x v="148"/>
    <n v="1444911599"/>
    <x v="148"/>
    <b v="0"/>
    <n v="651"/>
    <b v="1"/>
    <x v="5"/>
    <n v="133"/>
    <n v="81.650000000000006"/>
    <x v="3"/>
    <x v="5"/>
  </r>
  <r>
    <n v="1949"/>
    <s v="Shake Your Power"/>
    <s v="#ShakeYourPower brings clean energy to places in the world without electricity through the power of music."/>
    <x v="6"/>
    <n v="53001.3"/>
    <x v="0"/>
    <x v="1"/>
    <s v="GBP"/>
    <n v="1404986951"/>
    <x v="149"/>
    <n v="1402394950"/>
    <x v="149"/>
    <b v="1"/>
    <n v="943"/>
    <b v="1"/>
    <x v="0"/>
    <n v="106"/>
    <n v="56.2"/>
    <x v="0"/>
    <x v="0"/>
  </r>
  <r>
    <n v="3027"/>
    <s v="Help ReNew the Rainbow Stage (&amp; office) for Future Stars"/>
    <s v="Wavy says let's LIGHT UP THE RAINBOW STAGE and as our stretch reward we'll throw all of us a PARTY!"/>
    <x v="13"/>
    <n v="52576"/>
    <x v="0"/>
    <x v="0"/>
    <s v="USD"/>
    <n v="1426866851"/>
    <x v="150"/>
    <n v="1424278450"/>
    <x v="150"/>
    <b v="0"/>
    <n v="320"/>
    <b v="1"/>
    <x v="9"/>
    <n v="131"/>
    <n v="164.3"/>
    <x v="6"/>
    <x v="9"/>
  </r>
  <r>
    <n v="325"/>
    <s v="NETIZENS - a documentary about women and online harassment"/>
    <s v="NETIZENS follows targets of online harassment as they confront digital abuse and strive for equality and justice online."/>
    <x v="6"/>
    <n v="52198"/>
    <x v="0"/>
    <x v="0"/>
    <s v="USD"/>
    <n v="1482208233"/>
    <x v="151"/>
    <n v="1479184232"/>
    <x v="151"/>
    <b v="1"/>
    <n v="736"/>
    <b v="1"/>
    <x v="8"/>
    <n v="104"/>
    <n v="70.92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x v="6"/>
    <n v="51906"/>
    <x v="0"/>
    <x v="0"/>
    <s v="USD"/>
    <n v="1312747970"/>
    <x v="152"/>
    <n v="1310155969"/>
    <x v="152"/>
    <b v="0"/>
    <n v="73"/>
    <b v="1"/>
    <x v="8"/>
    <n v="104"/>
    <n v="711.04"/>
    <x v="5"/>
    <x v="8"/>
  </r>
  <r>
    <n v="288"/>
    <s v="Oxyana - A Feature Documentary Directed by Sean Dunne"/>
    <s v="A portrait of Oceana, WV, an old coal mining town that has become the epicenter of the Oxycontin epidemic, earning the nickname Oxyana."/>
    <x v="6"/>
    <n v="51605.31"/>
    <x v="0"/>
    <x v="0"/>
    <s v="USD"/>
    <n v="1340683393"/>
    <x v="153"/>
    <n v="1337659392"/>
    <x v="153"/>
    <b v="1"/>
    <n v="447"/>
    <b v="1"/>
    <x v="8"/>
    <n v="103"/>
    <n v="115.45"/>
    <x v="5"/>
    <x v="8"/>
  </r>
  <r>
    <n v="358"/>
    <s v="Nobody Knows Anything (except William Goldman)"/>
    <s v="Screenwriter. Novelist. Playwright. The inside story of famed writer William Goldman. As only he can tell it."/>
    <x v="6"/>
    <n v="51544"/>
    <x v="0"/>
    <x v="0"/>
    <s v="USD"/>
    <n v="1466002800"/>
    <x v="154"/>
    <n v="1463517520"/>
    <x v="154"/>
    <b v="1"/>
    <n v="267"/>
    <b v="1"/>
    <x v="8"/>
    <n v="103"/>
    <n v="193.05"/>
    <x v="5"/>
    <x v="8"/>
  </r>
  <r>
    <n v="2998"/>
    <s v="A bigger, better home for the New Orleans comedy scene"/>
    <s v="The New Movement works tirelessly to put Nola on the comedy map. This project will upgrade our theater and production facilities."/>
    <x v="6"/>
    <n v="51514.5"/>
    <x v="0"/>
    <x v="0"/>
    <s v="USD"/>
    <n v="1402892700"/>
    <x v="155"/>
    <n v="1400474328"/>
    <x v="155"/>
    <b v="0"/>
    <n v="433"/>
    <b v="1"/>
    <x v="9"/>
    <n v="103"/>
    <n v="118.97"/>
    <x v="6"/>
    <x v="9"/>
  </r>
  <r>
    <n v="3691"/>
    <s v="Most Dangerous Man in America (WEB DuBois) by Amiri  Baraka"/>
    <s v="World Premiere of last play written by Amiri Baraka"/>
    <x v="13"/>
    <n v="51184"/>
    <x v="0"/>
    <x v="0"/>
    <s v="USD"/>
    <n v="1425272340"/>
    <x v="156"/>
    <n v="1421426928"/>
    <x v="156"/>
    <b v="0"/>
    <n v="274"/>
    <b v="1"/>
    <x v="11"/>
    <n v="128"/>
    <n v="186.8"/>
    <x v="6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n v="51149"/>
    <x v="1"/>
    <x v="0"/>
    <s v="USD"/>
    <n v="1471579140"/>
    <x v="157"/>
    <n v="1466512682"/>
    <x v="157"/>
    <b v="0"/>
    <n v="323"/>
    <b v="0"/>
    <x v="1"/>
    <n v="102"/>
    <n v="158.36000000000001"/>
    <x v="0"/>
    <x v="1"/>
  </r>
  <r>
    <n v="1210"/>
    <s v="Det Andra GÃ¶teborg"/>
    <s v="En fotobok om livet i det enda andra GÃ¶teborg i vÃ¤rlden"/>
    <x v="16"/>
    <n v="50863"/>
    <x v="0"/>
    <x v="10"/>
    <s v="SEK"/>
    <n v="1433106000"/>
    <x v="158"/>
    <n v="1431124571"/>
    <x v="158"/>
    <b v="0"/>
    <n v="103"/>
    <b v="1"/>
    <x v="3"/>
    <n v="254"/>
    <n v="493.82"/>
    <x v="2"/>
    <x v="3"/>
  </r>
  <r>
    <n v="2709"/>
    <s v="Circadium: School of Contemporary Circus - Start Up"/>
    <s v="Give contemporary circus an artistic home in America.  Help us launch the nationâ€™s first higher education program for circus."/>
    <x v="6"/>
    <n v="50803"/>
    <x v="0"/>
    <x v="0"/>
    <s v="USD"/>
    <n v="1475553540"/>
    <x v="159"/>
    <n v="1472528140"/>
    <x v="159"/>
    <b v="1"/>
    <n v="308"/>
    <b v="1"/>
    <x v="9"/>
    <n v="102"/>
    <n v="164.94"/>
    <x v="6"/>
    <x v="9"/>
  </r>
  <r>
    <n v="2308"/>
    <s v="The Ember Days Audio/Visual Experience"/>
    <s v="For our next record we're combining amazing visuals with new and creative music to create an truly beautiful worship experience."/>
    <x v="6"/>
    <n v="50653.11"/>
    <x v="0"/>
    <x v="0"/>
    <s v="USD"/>
    <n v="1409274000"/>
    <x v="160"/>
    <n v="1406847995"/>
    <x v="160"/>
    <b v="1"/>
    <n v="614"/>
    <b v="1"/>
    <x v="12"/>
    <n v="101"/>
    <n v="82.5"/>
    <x v="7"/>
    <x v="12"/>
  </r>
  <r>
    <n v="1957"/>
    <s v="freeSoC and freeSoC Mini"/>
    <s v="An open hardware platform for the best microcontroller in the world."/>
    <x v="0"/>
    <n v="50251.41"/>
    <x v="0"/>
    <x v="0"/>
    <s v="USD"/>
    <n v="1351304513"/>
    <x v="161"/>
    <n v="1348712512"/>
    <x v="161"/>
    <b v="1"/>
    <n v="660"/>
    <b v="1"/>
    <x v="0"/>
    <n v="168"/>
    <n v="76.14"/>
    <x v="0"/>
    <x v="0"/>
  </r>
  <r>
    <n v="333"/>
    <s v="CUBAN FOOD STORIES - A Feature Documentary"/>
    <s v="Enter a unique world of flavors, passion, resourcefulness and breathtaking locations. Join us on this unprecedented journey!"/>
    <x v="13"/>
    <n v="50091"/>
    <x v="0"/>
    <x v="0"/>
    <s v="USD"/>
    <n v="1460038591"/>
    <x v="162"/>
    <n v="1457450190"/>
    <x v="162"/>
    <b v="1"/>
    <n v="266"/>
    <b v="1"/>
    <x v="8"/>
    <n v="125"/>
    <n v="188.31"/>
    <x v="5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n v="49830"/>
    <x v="0"/>
    <x v="9"/>
    <s v="DKK"/>
    <n v="1420648906"/>
    <x v="163"/>
    <n v="1415464905"/>
    <x v="163"/>
    <b v="0"/>
    <n v="144"/>
    <b v="1"/>
    <x v="15"/>
    <n v="119"/>
    <n v="346.04"/>
    <x v="7"/>
    <x v="15"/>
  </r>
  <r>
    <n v="1202"/>
    <s v="&quot;Angus O'Callaghan. Melbourne.&quot; 1968 - 1971"/>
    <s v="This coffee table book features Melbourne as never seen before through the eyes of an artist now 93 years old. Melbourne from 1968-1971"/>
    <x v="17"/>
    <n v="49811"/>
    <x v="0"/>
    <x v="8"/>
    <s v="AUD"/>
    <n v="1435388154"/>
    <x v="164"/>
    <n v="1432796153"/>
    <x v="164"/>
    <b v="0"/>
    <n v="271"/>
    <b v="1"/>
    <x v="3"/>
    <n v="199"/>
    <n v="183.8"/>
    <x v="2"/>
    <x v="3"/>
  </r>
  <r>
    <n v="12"/>
    <s v="Spinward Traveller (T.V. Pilot)"/>
    <s v="Spinward Traveller is based on the award winning role-playing game. Launch your imagination into the Traveller universe at Jump 6."/>
    <x v="0"/>
    <n v="49588"/>
    <x v="0"/>
    <x v="0"/>
    <s v="USD"/>
    <n v="1405479600"/>
    <x v="165"/>
    <n v="1401642424"/>
    <x v="165"/>
    <b v="0"/>
    <n v="827"/>
    <b v="1"/>
    <x v="16"/>
    <n v="165"/>
    <n v="59.96"/>
    <x v="5"/>
    <x v="16"/>
  </r>
  <r>
    <n v="2727"/>
    <s v="PiDrive: Low-power, mSATA SSD for the Raspberry Pi"/>
    <s v="Introducing the PiDrive, a high capacity Solid State Drive (SSD) expansion card for the Raspberry Pi B+, A+, and B+ v2!"/>
    <x v="26"/>
    <n v="49321"/>
    <x v="0"/>
    <x v="0"/>
    <s v="USD"/>
    <n v="1438964063"/>
    <x v="166"/>
    <n v="1436804062"/>
    <x v="166"/>
    <b v="0"/>
    <n v="707"/>
    <b v="1"/>
    <x v="0"/>
    <n v="493"/>
    <n v="69.760000000000005"/>
    <x v="0"/>
    <x v="0"/>
  </r>
  <r>
    <n v="2060"/>
    <s v="SmartQuad 4-Port (9.6 Amps / 48W) Travel USB Charger"/>
    <s v="Universal 4 ports USB charger for iPhone, iPad, Android and other USB devices. Intelligent device detection for optimal charging."/>
    <x v="17"/>
    <n v="49100"/>
    <x v="0"/>
    <x v="0"/>
    <s v="USD"/>
    <n v="1406129150"/>
    <x v="167"/>
    <n v="1400945149"/>
    <x v="167"/>
    <b v="0"/>
    <n v="1364"/>
    <b v="1"/>
    <x v="0"/>
    <n v="196"/>
    <n v="36"/>
    <x v="0"/>
    <x v="0"/>
  </r>
  <r>
    <n v="2116"/>
    <s v="Launch Bitch's new project BEACH: violin indie-electro rock"/>
    <s v="Launch Bitch's new project, BEACH.  Get a limited edition cassette EP, be on a song, or drive away in Bitch's tour bus/RV."/>
    <x v="42"/>
    <n v="48434"/>
    <x v="0"/>
    <x v="0"/>
    <s v="USD"/>
    <n v="1349203203"/>
    <x v="168"/>
    <n v="1345056002"/>
    <x v="168"/>
    <b v="0"/>
    <n v="92"/>
    <b v="1"/>
    <x v="12"/>
    <n v="101"/>
    <n v="526.46"/>
    <x v="7"/>
    <x v="12"/>
  </r>
  <r>
    <n v="1469"/>
    <s v="The Local Global Mashup Show"/>
    <s v="Get the inside edge on the stories that connect Americans to the world -- in your ear every week."/>
    <x v="58"/>
    <n v="47978"/>
    <x v="0"/>
    <x v="0"/>
    <s v="USD"/>
    <n v="1360938109"/>
    <x v="169"/>
    <n v="1358346108"/>
    <x v="169"/>
    <b v="1"/>
    <n v="321"/>
    <b v="1"/>
    <x v="2"/>
    <n v="108"/>
    <n v="149.46"/>
    <x v="1"/>
    <x v="2"/>
  </r>
  <r>
    <n v="641"/>
    <s v="Help fund research of dual action compression breast pump"/>
    <s v="Innovative new compression-based breast pump gives mothers unprecedented freedom, enabling efficient and discreet pumping"/>
    <x v="13"/>
    <n v="47665"/>
    <x v="0"/>
    <x v="0"/>
    <s v="USD"/>
    <n v="1439473248"/>
    <x v="170"/>
    <n v="1436881247"/>
    <x v="170"/>
    <b v="0"/>
    <n v="315"/>
    <b v="1"/>
    <x v="1"/>
    <n v="119"/>
    <n v="151.32"/>
    <x v="0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n v="47327"/>
    <x v="0"/>
    <x v="0"/>
    <s v="USD"/>
    <n v="1433036578"/>
    <x v="171"/>
    <n v="1429580577"/>
    <x v="171"/>
    <b v="0"/>
    <n v="170"/>
    <b v="1"/>
    <x v="0"/>
    <n v="473"/>
    <n v="278.39"/>
    <x v="0"/>
    <x v="0"/>
  </r>
  <r>
    <n v="1530"/>
    <s v="A 4-year-old's Portrait of the American West"/>
    <s v="A photobook made by 4-year-old Hawkeye Huey: National Geographic's youngest photographer and Rolling Stone's top 100 on Instagram"/>
    <x v="23"/>
    <n v="47189"/>
    <x v="0"/>
    <x v="0"/>
    <s v="USD"/>
    <n v="1445624695"/>
    <x v="172"/>
    <n v="1443464694"/>
    <x v="172"/>
    <b v="1"/>
    <n v="874"/>
    <b v="1"/>
    <x v="3"/>
    <n v="135"/>
    <n v="53.99"/>
    <x v="2"/>
    <x v="3"/>
  </r>
  <r>
    <n v="1076"/>
    <s v="Kaptain Brawe 2: A Space Travesty"/>
    <s v="A comical point and click adventure by veteran team of Broken Sword and Monkey Island fame - Steve Ince and Bill Tiller"/>
    <x v="35"/>
    <n v="47074"/>
    <x v="2"/>
    <x v="0"/>
    <s v="USD"/>
    <n v="1410426250"/>
    <x v="173"/>
    <n v="1405674249"/>
    <x v="173"/>
    <b v="0"/>
    <n v="975"/>
    <b v="0"/>
    <x v="18"/>
    <n v="63"/>
    <n v="48.28"/>
    <x v="3"/>
    <x v="18"/>
  </r>
  <r>
    <n v="2708"/>
    <s v="Angel Comedy Club"/>
    <s v="Angel Comedy Club: A permanent home for Londonâ€™s loveliest comedy night - a community comedy club"/>
    <x v="16"/>
    <n v="46643.07"/>
    <x v="0"/>
    <x v="1"/>
    <s v="GBP"/>
    <n v="1469119526"/>
    <x v="174"/>
    <n v="1463935525"/>
    <x v="174"/>
    <b v="1"/>
    <n v="1049"/>
    <b v="1"/>
    <x v="9"/>
    <n v="233"/>
    <n v="44.46"/>
    <x v="6"/>
    <x v="9"/>
  </r>
  <r>
    <n v="2925"/>
    <s v="Bring &quot;Snow White and the Seven Bottoms&quot; to NYC!"/>
    <s v="Help the Gold Dust Orphans bring their new musical 'SNOW WHITE AND THE SEVEN BOTTOMS' to New York City this fall!"/>
    <x v="52"/>
    <n v="46100.69"/>
    <x v="0"/>
    <x v="0"/>
    <s v="USD"/>
    <n v="1410444068"/>
    <x v="175"/>
    <n v="1407852067"/>
    <x v="175"/>
    <b v="0"/>
    <n v="199"/>
    <b v="1"/>
    <x v="19"/>
    <n v="102"/>
    <n v="231.66"/>
    <x v="6"/>
    <x v="19"/>
  </r>
  <r>
    <n v="1467"/>
    <s v="Radio Ambulante"/>
    <s v="We are a new Spanish language podcast telling uniquely Latin American stories."/>
    <x v="13"/>
    <n v="46032"/>
    <x v="0"/>
    <x v="0"/>
    <s v="USD"/>
    <n v="1332699285"/>
    <x v="176"/>
    <n v="1327518884"/>
    <x v="176"/>
    <b v="1"/>
    <n v="600"/>
    <b v="1"/>
    <x v="2"/>
    <n v="115"/>
    <n v="76.72"/>
    <x v="1"/>
    <x v="2"/>
  </r>
  <r>
    <n v="2730"/>
    <s v="Yaba - Portable Speaker &amp; Guitar Amp"/>
    <s v="The world's most powerful portable speaker and guitar amplifier. Turns any surface into a speaker."/>
    <x v="59"/>
    <n v="45979.01"/>
    <x v="0"/>
    <x v="0"/>
    <s v="USD"/>
    <n v="1366635575"/>
    <x v="177"/>
    <n v="1363611574"/>
    <x v="177"/>
    <b v="0"/>
    <n v="682"/>
    <b v="1"/>
    <x v="0"/>
    <n v="170"/>
    <n v="67.42"/>
    <x v="0"/>
    <x v="0"/>
  </r>
  <r>
    <n v="282"/>
    <s v="Greenlight the PATROL BASE JAKER Movie"/>
    <s v="See US Marines make counter-insurgency work in Helmand Province--the Taliban's stronghold in Afghanistan."/>
    <x v="52"/>
    <n v="45535"/>
    <x v="0"/>
    <x v="0"/>
    <s v="USD"/>
    <n v="1266876000"/>
    <x v="178"/>
    <n v="1263679491"/>
    <x v="178"/>
    <b v="1"/>
    <n v="179"/>
    <b v="1"/>
    <x v="8"/>
    <n v="101"/>
    <n v="254.39"/>
    <x v="5"/>
    <x v="8"/>
  </r>
  <r>
    <n v="3004"/>
    <s v="Save the Agawam Cinemas"/>
    <s v="The Agawam Cinemas is to be successfully reopened by new ownership and the twin theaters must be converted to digital projection."/>
    <x v="13"/>
    <n v="45126"/>
    <x v="0"/>
    <x v="0"/>
    <s v="USD"/>
    <n v="1416089324"/>
    <x v="179"/>
    <n v="1413493723"/>
    <x v="179"/>
    <b v="0"/>
    <n v="277"/>
    <b v="1"/>
    <x v="9"/>
    <n v="113"/>
    <n v="162.91"/>
    <x v="6"/>
    <x v="9"/>
  </r>
  <r>
    <n v="2269"/>
    <s v="Treasure Decks for 5th Edition - Only $12!"/>
    <s v="Add exciting loot drops to your CR 1-4, 5-8, 9-12, 13-16, and 17-20 encounters! Each deck has over 200 possible outcomes!"/>
    <x v="60"/>
    <n v="45041"/>
    <x v="0"/>
    <x v="0"/>
    <s v="USD"/>
    <n v="1488862800"/>
    <x v="180"/>
    <n v="1486745662"/>
    <x v="180"/>
    <b v="0"/>
    <n v="902"/>
    <b v="1"/>
    <x v="5"/>
    <n v="1802"/>
    <n v="49.93"/>
    <x v="3"/>
    <x v="5"/>
  </r>
  <r>
    <n v="2033"/>
    <s v="BrewNanny Home Brew Monitor"/>
    <s v="BrewNannyâ„¢ accurately measures the health and progress of your home brew and alerts you to problems immediately, wherever you are."/>
    <x v="17"/>
    <n v="44669"/>
    <x v="0"/>
    <x v="0"/>
    <s v="USD"/>
    <n v="1398477518"/>
    <x v="181"/>
    <n v="1395885517"/>
    <x v="181"/>
    <b v="1"/>
    <n v="158"/>
    <b v="1"/>
    <x v="0"/>
    <n v="179"/>
    <n v="282.72000000000003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x v="13"/>
    <n v="44636.2"/>
    <x v="0"/>
    <x v="0"/>
    <s v="USD"/>
    <n v="1447505609"/>
    <x v="182"/>
    <n v="1444910008"/>
    <x v="182"/>
    <b v="1"/>
    <n v="379"/>
    <b v="1"/>
    <x v="8"/>
    <n v="112"/>
    <n v="117.77"/>
    <x v="5"/>
    <x v="8"/>
  </r>
  <r>
    <n v="648"/>
    <s v="Audio Jacket"/>
    <s v="Get ready for the next product that you canâ€™t live without"/>
    <x v="23"/>
    <n v="44388"/>
    <x v="0"/>
    <x v="0"/>
    <s v="USD"/>
    <n v="1413304708"/>
    <x v="183"/>
    <n v="1410280707"/>
    <x v="183"/>
    <b v="0"/>
    <n v="27"/>
    <b v="1"/>
    <x v="1"/>
    <n v="127"/>
    <n v="1644"/>
    <x v="0"/>
    <x v="1"/>
  </r>
  <r>
    <n v="340"/>
    <s v="Somaliland: The Abaarso Story"/>
    <s v="Feature-length documentary about five Somali Muslim students pursuing dreams of education in America"/>
    <x v="23"/>
    <n v="43758"/>
    <x v="0"/>
    <x v="0"/>
    <s v="USD"/>
    <n v="1489006800"/>
    <x v="184"/>
    <n v="1486397006"/>
    <x v="184"/>
    <b v="1"/>
    <n v="299"/>
    <b v="1"/>
    <x v="8"/>
    <n v="125"/>
    <n v="146.35"/>
    <x v="5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n v="43296"/>
    <x v="0"/>
    <x v="5"/>
    <s v="EUR"/>
    <n v="1460066954"/>
    <x v="185"/>
    <n v="1456614553"/>
    <x v="185"/>
    <b v="1"/>
    <n v="964"/>
    <b v="1"/>
    <x v="8"/>
    <n v="127"/>
    <n v="44.91"/>
    <x v="5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n v="43037"/>
    <x v="0"/>
    <x v="0"/>
    <s v="USD"/>
    <n v="1454277540"/>
    <x v="186"/>
    <n v="1450880853"/>
    <x v="186"/>
    <b v="0"/>
    <n v="375"/>
    <b v="1"/>
    <x v="0"/>
    <n v="143"/>
    <n v="114.77"/>
    <x v="0"/>
    <x v="0"/>
  </r>
  <r>
    <n v="669"/>
    <s v="Christian DiLusso Watches"/>
    <s v="Beautiful automatic watches, made for every moment._x000a_Sports, business, casual.....it fits every moment of your life."/>
    <x v="19"/>
    <n v="43015"/>
    <x v="2"/>
    <x v="10"/>
    <s v="SEK"/>
    <n v="1467817258"/>
    <x v="187"/>
    <n v="1465225257"/>
    <x v="187"/>
    <b v="0"/>
    <n v="28"/>
    <b v="0"/>
    <x v="1"/>
    <n v="22"/>
    <n v="1536.25"/>
    <x v="0"/>
    <x v="1"/>
  </r>
  <r>
    <n v="331"/>
    <s v="Living On Soul: The Family Daptone"/>
    <s v="A hybrid music documentary/concert film featuring Sharon Jones, Charles Bradley and the rest of the Daptone Records family."/>
    <x v="13"/>
    <n v="42642"/>
    <x v="0"/>
    <x v="0"/>
    <s v="USD"/>
    <n v="1466171834"/>
    <x v="188"/>
    <n v="1463493433"/>
    <x v="188"/>
    <b v="1"/>
    <n v="438"/>
    <b v="1"/>
    <x v="8"/>
    <n v="107"/>
    <n v="97.36"/>
    <x v="5"/>
    <x v="8"/>
  </r>
  <r>
    <n v="2340"/>
    <s v="Doughnuts with love by Strange Matter Coffee"/>
    <s v="Strange Matter Coffee is opening a scratch bakery featuring craft doughnuts with vegan and gluten free options!"/>
    <x v="13"/>
    <n v="42311"/>
    <x v="0"/>
    <x v="0"/>
    <s v="USD"/>
    <n v="1477841138"/>
    <x v="189"/>
    <n v="1475249137"/>
    <x v="189"/>
    <b v="1"/>
    <n v="403"/>
    <b v="1"/>
    <x v="7"/>
    <n v="106"/>
    <n v="104.99"/>
    <x v="4"/>
    <x v="7"/>
  </r>
  <r>
    <n v="2646"/>
    <s v="SpaceVR: Your Ticket to Space (Canceled)"/>
    <s v="We're a small group with a big mission: making it possible for everyone to explore space using the power of virtual reality."/>
    <x v="62"/>
    <n v="42086.42"/>
    <x v="1"/>
    <x v="0"/>
    <s v="USD"/>
    <n v="1441783869"/>
    <x v="190"/>
    <n v="1439191868"/>
    <x v="190"/>
    <b v="1"/>
    <n v="535"/>
    <b v="0"/>
    <x v="4"/>
    <n v="8"/>
    <n v="78.67"/>
    <x v="0"/>
    <x v="4"/>
  </r>
  <r>
    <n v="3066"/>
    <s v="Gold Coast Wake Park"/>
    <s v="Our mission is to offer an innovative family watersports attraction that is fun, safe, economical and a leader in its field."/>
    <x v="63"/>
    <n v="41950"/>
    <x v="2"/>
    <x v="8"/>
    <s v="AUD"/>
    <n v="1468128537"/>
    <x v="191"/>
    <n v="1465536536"/>
    <x v="191"/>
    <b v="0"/>
    <n v="15"/>
    <b v="0"/>
    <x v="9"/>
    <n v="12"/>
    <n v="2796.67"/>
    <x v="6"/>
    <x v="9"/>
  </r>
  <r>
    <n v="284"/>
    <s v="Wisconsin Rising"/>
    <s v="A film documenting WI Gov.Scott Walker's attack on working families and how it is reanimating the American labor movement."/>
    <x v="13"/>
    <n v="41850.46"/>
    <x v="0"/>
    <x v="0"/>
    <s v="USD"/>
    <n v="1327167780"/>
    <x v="192"/>
    <n v="1325007779"/>
    <x v="192"/>
    <b v="1"/>
    <n v="760"/>
    <b v="1"/>
    <x v="8"/>
    <n v="105"/>
    <n v="55.07"/>
    <x v="5"/>
    <x v="8"/>
  </r>
  <r>
    <n v="2703"/>
    <s v="Bisagra Teatro: Foro Multidisciplinario"/>
    <s v="Â¡Tu nuevo espacio cultural multidisciplinario en el centro de Pachuca, Hidalgo"/>
    <x v="13"/>
    <n v="41500"/>
    <x v="3"/>
    <x v="14"/>
    <s v="MXN"/>
    <n v="1490196830"/>
    <x v="193"/>
    <n v="1485016429"/>
    <x v="193"/>
    <b v="0"/>
    <n v="45"/>
    <b v="0"/>
    <x v="9"/>
    <n v="104"/>
    <n v="922.22"/>
    <x v="6"/>
    <x v="9"/>
  </r>
  <r>
    <n v="241"/>
    <s v="&quot;LESLIE&quot;"/>
    <s v="&quot;LESLIE&quot; explores the unapologetic life of Leslie Cochran, the thong-clad homeless man turned cultural icon in the heart of Texas."/>
    <x v="64"/>
    <n v="41000"/>
    <x v="0"/>
    <x v="0"/>
    <s v="USD"/>
    <n v="1419180304"/>
    <x v="194"/>
    <n v="1415292303"/>
    <x v="194"/>
    <b v="1"/>
    <n v="376"/>
    <b v="1"/>
    <x v="8"/>
    <n v="113"/>
    <n v="109.04"/>
    <x v="5"/>
    <x v="8"/>
  </r>
  <r>
    <n v="2942"/>
    <s v="Penmar Community Arts Society"/>
    <s v="YOUR community theatre:  provide a facility that is usable for presentation of movies, live music, live theatre and community events"/>
    <x v="19"/>
    <n v="40850"/>
    <x v="2"/>
    <x v="11"/>
    <s v="CAD"/>
    <n v="1450297080"/>
    <x v="195"/>
    <n v="1448565458"/>
    <x v="195"/>
    <b v="0"/>
    <n v="202"/>
    <b v="0"/>
    <x v="9"/>
    <n v="20"/>
    <n v="202.23"/>
    <x v="6"/>
    <x v="9"/>
  </r>
  <r>
    <n v="355"/>
    <s v="REZA ABDOH -Theatre Visionary"/>
    <s v="A documentary film about the late REZA ABDOH and his performance company DAR A LUZ."/>
    <x v="23"/>
    <n v="40690"/>
    <x v="0"/>
    <x v="0"/>
    <s v="USD"/>
    <n v="1417420994"/>
    <x v="196"/>
    <n v="1414738993"/>
    <x v="196"/>
    <b v="1"/>
    <n v="165"/>
    <b v="1"/>
    <x v="8"/>
    <n v="116"/>
    <n v="246.61"/>
    <x v="5"/>
    <x v="8"/>
  </r>
  <r>
    <n v="278"/>
    <s v="The Babushkas of Chernobyl"/>
    <s v="An unlikely story of spirit, defiance and beauty from the most contaminated place on Earth"/>
    <x v="59"/>
    <n v="40594"/>
    <x v="0"/>
    <x v="0"/>
    <s v="USD"/>
    <n v="1350003539"/>
    <x v="197"/>
    <n v="1347411538"/>
    <x v="197"/>
    <b v="1"/>
    <n v="415"/>
    <b v="1"/>
    <x v="8"/>
    <n v="150"/>
    <n v="97.82"/>
    <x v="5"/>
    <x v="8"/>
  </r>
  <r>
    <n v="2443"/>
    <s v="VEGA: One-of-A-Kind Coffee that Changes Lives"/>
    <s v="We empower coffee farmers to process their own premium beans, and connect them directly with coffee lovers on our online marketplace."/>
    <x v="16"/>
    <n v="40502.99"/>
    <x v="0"/>
    <x v="0"/>
    <s v="USD"/>
    <n v="1408114822"/>
    <x v="198"/>
    <n v="1405522821"/>
    <x v="198"/>
    <b v="0"/>
    <n v="311"/>
    <b v="1"/>
    <x v="7"/>
    <n v="203"/>
    <n v="130.22999999999999"/>
    <x v="4"/>
    <x v="7"/>
  </r>
  <r>
    <n v="1315"/>
    <s v="World's First Amphibious Heart Rate &amp; Fitness Wearable"/>
    <s v="Zoom will happen - THANK YOU! Received outside funding due amazing early success!"/>
    <x v="4"/>
    <n v="40404"/>
    <x v="1"/>
    <x v="0"/>
    <s v="USD"/>
    <n v="1446771600"/>
    <x v="199"/>
    <n v="1443700647"/>
    <x v="199"/>
    <b v="0"/>
    <n v="248"/>
    <b v="0"/>
    <x v="1"/>
    <n v="40"/>
    <n v="162.91999999999999"/>
    <x v="0"/>
    <x v="1"/>
  </r>
  <r>
    <n v="37"/>
    <s v="The Journey"/>
    <s v="Take an unscripted, real-time journey with Greg Aiello to the planet's wildest and most iconic places on this adventure travel TV show."/>
    <x v="65"/>
    <n v="40357"/>
    <x v="0"/>
    <x v="0"/>
    <s v="USD"/>
    <n v="1425055079"/>
    <x v="200"/>
    <n v="1422463078"/>
    <x v="200"/>
    <b v="0"/>
    <n v="253"/>
    <b v="1"/>
    <x v="16"/>
    <n v="183"/>
    <n v="159.51"/>
    <x v="5"/>
    <x v="16"/>
  </r>
  <r>
    <n v="1194"/>
    <s v="Atlantic Light: The West Coast of Ireland in Photographs"/>
    <s v="A beautifully presented hardcover book of aerial photographs that show the west coast of Ireland as it's never been seen before."/>
    <x v="66"/>
    <n v="40280"/>
    <x v="0"/>
    <x v="12"/>
    <s v="EUR"/>
    <n v="1428493379"/>
    <x v="201"/>
    <n v="1425901378"/>
    <x v="201"/>
    <b v="0"/>
    <n v="714"/>
    <b v="1"/>
    <x v="3"/>
    <n v="322"/>
    <n v="56.41"/>
    <x v="2"/>
    <x v="3"/>
  </r>
  <r>
    <n v="3648"/>
    <s v="Moth Theater Lives"/>
    <s v="Help Moth Live! Support Moth and its artist collective to achieve its 2014/15 season."/>
    <x v="13"/>
    <n v="40153"/>
    <x v="0"/>
    <x v="0"/>
    <s v="USD"/>
    <n v="1412492445"/>
    <x v="202"/>
    <n v="1409900444"/>
    <x v="202"/>
    <b v="0"/>
    <n v="73"/>
    <b v="1"/>
    <x v="11"/>
    <n v="100"/>
    <n v="550.04"/>
    <x v="6"/>
    <x v="11"/>
  </r>
  <r>
    <n v="2045"/>
    <s v="OPEN RAIL Open Source Linear Bearing System"/>
    <s v="Open Rail is a new open source universal linear rail system designed to be used with various T- Slot aluminum extrusion configurations."/>
    <x v="67"/>
    <n v="40140.01"/>
    <x v="0"/>
    <x v="0"/>
    <s v="USD"/>
    <n v="1341799647"/>
    <x v="203"/>
    <n v="1339207646"/>
    <x v="203"/>
    <b v="0"/>
    <n v="263"/>
    <b v="1"/>
    <x v="0"/>
    <n v="819"/>
    <n v="152.62"/>
    <x v="0"/>
    <x v="0"/>
  </r>
  <r>
    <n v="961"/>
    <s v="The first personal trainer and diet coach for your dog!"/>
    <s v="Active, happy &amp; healthy together! _x000a_Thatâ€™s our mission for all dogs and their parents."/>
    <x v="68"/>
    <n v="40079"/>
    <x v="2"/>
    <x v="0"/>
    <s v="USD"/>
    <n v="1487617200"/>
    <x v="204"/>
    <n v="1483634334"/>
    <x v="204"/>
    <b v="0"/>
    <n v="110"/>
    <b v="0"/>
    <x v="1"/>
    <n v="42"/>
    <n v="364.35"/>
    <x v="0"/>
    <x v="1"/>
  </r>
  <r>
    <n v="1521"/>
    <s v="STREET, New York City, The 70's, 80's, 90's"/>
    <s v="STREET, a hard-bound book 9 1/2&quot;x 11&quot; 106 black and white photographs shot in New York City from 1975 through 1998."/>
    <x v="69"/>
    <n v="40055"/>
    <x v="0"/>
    <x v="0"/>
    <s v="USD"/>
    <n v="1465272091"/>
    <x v="205"/>
    <n v="1462248090"/>
    <x v="205"/>
    <b v="1"/>
    <n v="235"/>
    <b v="1"/>
    <x v="3"/>
    <n v="107"/>
    <n v="170.45"/>
    <x v="2"/>
    <x v="3"/>
  </r>
  <r>
    <n v="3547"/>
    <s v="Tommy and Me by Ray Didinger - Theatre Exile"/>
    <s v="Help to bring this heart warming story of Ray Didinger's relationship with his boyhood hero Tommy McDonald to life."/>
    <x v="23"/>
    <n v="40043.25"/>
    <x v="0"/>
    <x v="0"/>
    <s v="USD"/>
    <n v="1463198340"/>
    <x v="206"/>
    <n v="1461117200"/>
    <x v="206"/>
    <b v="0"/>
    <n v="336"/>
    <b v="1"/>
    <x v="11"/>
    <n v="114"/>
    <n v="119.18"/>
    <x v="6"/>
    <x v="11"/>
  </r>
  <r>
    <n v="2054"/>
    <s v="SITU Smart Food Nutrition Scale for iPad and Android tablets"/>
    <s v="SITU is the smart food nutrition scale anyone can use. It weighs your food in calories and nutrients in addition to grams and ounces."/>
    <x v="23"/>
    <n v="39757"/>
    <x v="0"/>
    <x v="1"/>
    <s v="GBP"/>
    <n v="1399033810"/>
    <x v="207"/>
    <n v="1396441809"/>
    <x v="207"/>
    <b v="0"/>
    <n v="621"/>
    <b v="1"/>
    <x v="0"/>
    <n v="114"/>
    <n v="64.02"/>
    <x v="0"/>
    <x v="0"/>
  </r>
  <r>
    <n v="1476"/>
    <s v="The Comedy Button Podcast"/>
    <s v="The Comedy Button is a brand new nerd pop culture podcast with weekly video sketches."/>
    <x v="70"/>
    <n v="39693.279999999999"/>
    <x v="0"/>
    <x v="0"/>
    <s v="USD"/>
    <n v="1315616422"/>
    <x v="208"/>
    <n v="1313024421"/>
    <x v="208"/>
    <b v="1"/>
    <n v="916"/>
    <b v="1"/>
    <x v="2"/>
    <n v="662"/>
    <n v="43.33"/>
    <x v="1"/>
    <x v="2"/>
  </r>
  <r>
    <n v="2280"/>
    <s v="Song of Blades: Hammer and Forge"/>
    <s v="A range of highly detailed 28mm fantasy miniatures and supporting gaming rules by Andrea Sfiligoi, creator of Song of Blades and Heroes"/>
    <x v="71"/>
    <n v="39550.5"/>
    <x v="0"/>
    <x v="0"/>
    <s v="USD"/>
    <n v="1442501991"/>
    <x v="209"/>
    <n v="1439909990"/>
    <x v="209"/>
    <b v="0"/>
    <n v="480"/>
    <b v="1"/>
    <x v="5"/>
    <n v="404"/>
    <n v="82.4"/>
    <x v="3"/>
    <x v="5"/>
  </r>
  <r>
    <n v="2036"/>
    <s v="L.E.D Portable Charger"/>
    <s v="A high-capacity portable charger with LED lights keeps your iPhone, iPad, smartphones, tablets and other devices juiced up on-the-go."/>
    <x v="0"/>
    <n v="39500.5"/>
    <x v="0"/>
    <x v="0"/>
    <s v="USD"/>
    <n v="1399668319"/>
    <x v="210"/>
    <n v="1397076318"/>
    <x v="210"/>
    <b v="1"/>
    <n v="848"/>
    <b v="1"/>
    <x v="0"/>
    <n v="132"/>
    <n v="46.58"/>
    <x v="0"/>
    <x v="0"/>
  </r>
  <r>
    <n v="1215"/>
    <s v="ShootTokyo: The Book"/>
    <s v="A photography book that brings you on a journey through Tokyo and beyond.   This is a collection of my best images from ShootTokyo."/>
    <x v="1"/>
    <n v="39304.01"/>
    <x v="0"/>
    <x v="0"/>
    <s v="USD"/>
    <n v="1401487756"/>
    <x v="211"/>
    <n v="1398895755"/>
    <x v="211"/>
    <b v="0"/>
    <n v="549"/>
    <b v="1"/>
    <x v="3"/>
    <n v="786"/>
    <n v="71.59"/>
    <x v="2"/>
    <x v="3"/>
  </r>
  <r>
    <n v="2706"/>
    <s v="Nordo's Culinarium: Where Food Meets Art"/>
    <s v="A place where innovation, food, creativity and performance live year round in a historic building in Pioneer Square."/>
    <x v="23"/>
    <n v="39304"/>
    <x v="0"/>
    <x v="0"/>
    <s v="USD"/>
    <n v="1413442740"/>
    <x v="212"/>
    <n v="1410937482"/>
    <x v="212"/>
    <b v="1"/>
    <n v="263"/>
    <b v="1"/>
    <x v="9"/>
    <n v="112"/>
    <n v="149.44"/>
    <x v="6"/>
    <x v="9"/>
  </r>
  <r>
    <n v="1196"/>
    <s v="NAKED IBIZA - A Large Scale Photography Book by Dylan Rosser"/>
    <s v="A book of male nudes photographed on location in Ibiza over the last 4 years."/>
    <x v="72"/>
    <n v="39137"/>
    <x v="0"/>
    <x v="1"/>
    <s v="GBP"/>
    <n v="1450467539"/>
    <x v="213"/>
    <n v="1447875538"/>
    <x v="213"/>
    <b v="0"/>
    <n v="512"/>
    <b v="1"/>
    <x v="3"/>
    <n v="270"/>
    <n v="76.44"/>
    <x v="2"/>
    <x v="3"/>
  </r>
  <r>
    <n v="2602"/>
    <s v="Historic Robotic Spacecraft Poster Series"/>
    <s v="Three screen-printed posters celebrating the most popular and most notable interplanetary robotic space missions."/>
    <x v="32"/>
    <n v="39131"/>
    <x v="0"/>
    <x v="0"/>
    <s v="USD"/>
    <n v="1415827200"/>
    <x v="214"/>
    <n v="1412358967"/>
    <x v="214"/>
    <b v="1"/>
    <n v="489"/>
    <b v="1"/>
    <x v="4"/>
    <n v="326"/>
    <n v="80.02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n v="38876.949999999997"/>
    <x v="0"/>
    <x v="0"/>
    <s v="USD"/>
    <n v="1416704506"/>
    <x v="215"/>
    <n v="1414108905"/>
    <x v="215"/>
    <b v="0"/>
    <n v="354"/>
    <b v="1"/>
    <x v="8"/>
    <n v="111"/>
    <n v="109.82"/>
    <x v="5"/>
    <x v="8"/>
  </r>
  <r>
    <n v="1274"/>
    <s v="Assembly of Dust - &quot;Sun Shot&quot;"/>
    <s v="Sun Shot is the working title of Assembly of Dust's new studio release.  It features 9 brand new songs and 4 never recorded"/>
    <x v="17"/>
    <n v="38743.839999999997"/>
    <x v="0"/>
    <x v="0"/>
    <s v="USD"/>
    <n v="1346344425"/>
    <x v="216"/>
    <n v="1343320424"/>
    <x v="216"/>
    <b v="1"/>
    <n v="467"/>
    <b v="1"/>
    <x v="15"/>
    <n v="155"/>
    <n v="82.96"/>
    <x v="7"/>
    <x v="15"/>
  </r>
  <r>
    <n v="366"/>
    <s v="A BUSHMAN ODYSSEY"/>
    <s v="One Bushman familyâ€™s struggle to survive genocide, dispossession and post-apartheid freedom in South Africa."/>
    <x v="46"/>
    <n v="38500"/>
    <x v="0"/>
    <x v="0"/>
    <s v="USD"/>
    <n v="1337540518"/>
    <x v="217"/>
    <n v="1334948517"/>
    <x v="217"/>
    <b v="0"/>
    <n v="134"/>
    <b v="1"/>
    <x v="8"/>
    <n v="101"/>
    <n v="287.31"/>
    <x v="5"/>
    <x v="8"/>
  </r>
  <r>
    <n v="24"/>
    <s v="Bring STL Up Late to TV"/>
    <s v="STL Up Late is a weekly late night comedy talk show for St. Louis television."/>
    <x v="23"/>
    <n v="38082.69"/>
    <x v="0"/>
    <x v="0"/>
    <s v="USD"/>
    <n v="1442345940"/>
    <x v="218"/>
    <n v="1439494862"/>
    <x v="218"/>
    <b v="0"/>
    <n v="574"/>
    <b v="1"/>
    <x v="16"/>
    <n v="109"/>
    <n v="66.349999999999994"/>
    <x v="5"/>
    <x v="16"/>
  </r>
  <r>
    <n v="1197"/>
    <s v="Brewtography Project: Discovering Colorado Breweries"/>
    <s v="A coffee table book celebrating Colorado brewery culture; exploring the passion and personality of local breweries through photographs."/>
    <x v="51"/>
    <n v="37994"/>
    <x v="0"/>
    <x v="0"/>
    <s v="USD"/>
    <n v="1465797540"/>
    <x v="219"/>
    <n v="1463155033"/>
    <x v="219"/>
    <b v="0"/>
    <n v="314"/>
    <b v="1"/>
    <x v="3"/>
    <n v="253"/>
    <n v="121"/>
    <x v="2"/>
    <x v="3"/>
  </r>
  <r>
    <n v="257"/>
    <s v="Mother to Earth - A Documentary about Earthbound Beginnings"/>
    <s v="A documentary about a formerly Japan-only Nintendo game, its international release, and the secret black market of unreleased games."/>
    <x v="23"/>
    <n v="37354.269999999997"/>
    <x v="0"/>
    <x v="0"/>
    <s v="USD"/>
    <n v="1463670162"/>
    <x v="220"/>
    <n v="1461078161"/>
    <x v="220"/>
    <b v="1"/>
    <n v="560"/>
    <b v="1"/>
    <x v="8"/>
    <n v="107"/>
    <n v="66.7"/>
    <x v="5"/>
    <x v="8"/>
  </r>
  <r>
    <n v="2005"/>
    <s v="bassAware Holster"/>
    <s v="The bassAware Holster is a new type of wearable audio technology that uses vibration to create a massive bass experience."/>
    <x v="0"/>
    <n v="37104.03"/>
    <x v="0"/>
    <x v="0"/>
    <s v="USD"/>
    <n v="1381895940"/>
    <x v="221"/>
    <n v="1379532617"/>
    <x v="221"/>
    <b v="1"/>
    <n v="191"/>
    <b v="1"/>
    <x v="0"/>
    <n v="124"/>
    <n v="194.26"/>
    <x v="0"/>
    <x v="0"/>
  </r>
  <r>
    <n v="404"/>
    <s v="The Last One: Unfolding the AIDS MEMORIAL QUILT"/>
    <s v="A feature length documentary, exploring the many lives memorialized by the iconic AIDS Memorial Quilt."/>
    <x v="23"/>
    <n v="36082"/>
    <x v="0"/>
    <x v="0"/>
    <s v="USD"/>
    <n v="1391641440"/>
    <x v="222"/>
    <n v="1389107061"/>
    <x v="222"/>
    <b v="0"/>
    <n v="271"/>
    <b v="1"/>
    <x v="8"/>
    <n v="103"/>
    <n v="133.13999999999999"/>
    <x v="5"/>
    <x v="8"/>
  </r>
  <r>
    <n v="321"/>
    <s v="An Impossible Project"/>
    <s v="The more digital the world, the more analog our dreams._x000a_A feature documentary shot on 35mm film."/>
    <x v="23"/>
    <n v="35932"/>
    <x v="0"/>
    <x v="4"/>
    <s v="EUR"/>
    <n v="1478605386"/>
    <x v="223"/>
    <n v="1475577785"/>
    <x v="223"/>
    <b v="1"/>
    <n v="337"/>
    <b v="1"/>
    <x v="8"/>
    <n v="103"/>
    <n v="106.62"/>
    <x v="5"/>
    <x v="8"/>
  </r>
  <r>
    <n v="2330"/>
    <s v="Let's Launch Griffo Distillery's Whiskey Barrel Program!"/>
    <s v="Help us launch our whiskey program! With your support we'll barrel and age our first whiskeys: Bourbon, Rye and an American Whiskey."/>
    <x v="23"/>
    <n v="35848"/>
    <x v="0"/>
    <x v="0"/>
    <s v="USD"/>
    <n v="1451001600"/>
    <x v="224"/>
    <n v="1448400942"/>
    <x v="224"/>
    <b v="1"/>
    <n v="163"/>
    <b v="1"/>
    <x v="7"/>
    <n v="102"/>
    <n v="219.93"/>
    <x v="4"/>
    <x v="7"/>
  </r>
  <r>
    <n v="330"/>
    <s v="The Power of Place"/>
    <s v="A film project that will compel decision makers to conserve iconic NH landscapes at risk due to an electricity transmission project."/>
    <x v="23"/>
    <n v="35640"/>
    <x v="0"/>
    <x v="0"/>
    <s v="USD"/>
    <n v="1368763140"/>
    <x v="225"/>
    <n v="1366028562"/>
    <x v="225"/>
    <b v="1"/>
    <n v="340"/>
    <b v="1"/>
    <x v="8"/>
    <n v="102"/>
    <n v="104.82"/>
    <x v="5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n v="35389.129999999997"/>
    <x v="0"/>
    <x v="0"/>
    <s v="USD"/>
    <n v="1329084231"/>
    <x v="226"/>
    <n v="1326492230"/>
    <x v="226"/>
    <b v="1"/>
    <n v="361"/>
    <b v="1"/>
    <x v="15"/>
    <n v="118"/>
    <n v="98.03"/>
    <x v="7"/>
    <x v="15"/>
  </r>
  <r>
    <n v="693"/>
    <s v="Prana: Wearable for Breathing and Posture"/>
    <s v="Prana is the first wearable combining breath and posture tracking to make your sitting time count."/>
    <x v="4"/>
    <n v="35338"/>
    <x v="2"/>
    <x v="0"/>
    <s v="USD"/>
    <n v="1430421827"/>
    <x v="227"/>
    <n v="1427829826"/>
    <x v="227"/>
    <b v="0"/>
    <n v="296"/>
    <b v="0"/>
    <x v="1"/>
    <n v="35"/>
    <n v="119.39"/>
    <x v="0"/>
    <x v="1"/>
  </r>
  <r>
    <n v="2989"/>
    <s v="Let's Light Up The Gem!"/>
    <s v="Bring the movies back to Bethel, Maine."/>
    <x v="16"/>
    <n v="35307"/>
    <x v="0"/>
    <x v="0"/>
    <s v="USD"/>
    <n v="1450673940"/>
    <x v="228"/>
    <n v="1448756961"/>
    <x v="228"/>
    <b v="0"/>
    <n v="364"/>
    <b v="1"/>
    <x v="9"/>
    <n v="177"/>
    <n v="97"/>
    <x v="6"/>
    <x v="9"/>
  </r>
  <r>
    <n v="2454"/>
    <s v="Bine Brewing - Brewed Within Reach"/>
    <s v="Beer. Delicious, Salem made beer. Only the freshest, small batch beer straight from the source. Our beer is brewed within reach."/>
    <x v="23"/>
    <n v="35296"/>
    <x v="0"/>
    <x v="0"/>
    <s v="USD"/>
    <n v="1489207808"/>
    <x v="229"/>
    <n v="1486183807"/>
    <x v="229"/>
    <b v="0"/>
    <n v="130"/>
    <b v="1"/>
    <x v="7"/>
    <n v="101"/>
    <n v="271.51"/>
    <x v="4"/>
    <x v="7"/>
  </r>
  <r>
    <n v="3237"/>
    <s v="Celebrating 20 years of The 24 Hour Plays around the world!"/>
    <s v="An annual campaign supporting our intensive for artists 25 and under."/>
    <x v="23"/>
    <n v="35275.64"/>
    <x v="0"/>
    <x v="0"/>
    <s v="USD"/>
    <n v="1443499140"/>
    <x v="230"/>
    <n v="1441452183"/>
    <x v="230"/>
    <b v="1"/>
    <n v="269"/>
    <b v="1"/>
    <x v="11"/>
    <n v="101"/>
    <n v="131.13999999999999"/>
    <x v="6"/>
    <x v="11"/>
  </r>
  <r>
    <n v="998"/>
    <s v="Ollinfit: The Wearable Personal Trainer"/>
    <s v="Ollinfit is the first wearable fitness trainer with 3 sensors for superior accuracy, feedback and results."/>
    <x v="24"/>
    <n v="35135"/>
    <x v="2"/>
    <x v="11"/>
    <s v="CAD"/>
    <n v="1447909401"/>
    <x v="231"/>
    <n v="1444017800"/>
    <x v="231"/>
    <b v="0"/>
    <n v="229"/>
    <b v="0"/>
    <x v="1"/>
    <n v="59"/>
    <n v="153.43"/>
    <x v="0"/>
    <x v="1"/>
  </r>
  <r>
    <n v="3215"/>
    <s v="Colt Coeur's 6th Season"/>
    <s v="2 world premieres:_x000a_HOW TO LIVE ON EARTH by MJ Kaufman_x000a_ / CAL IN CAMO by William Francis Hoffman_x000a_+ workshops of 7 more plays!"/>
    <x v="23"/>
    <n v="35123"/>
    <x v="0"/>
    <x v="0"/>
    <s v="USD"/>
    <n v="1441857540"/>
    <x v="232"/>
    <n v="1438617470"/>
    <x v="232"/>
    <b v="1"/>
    <n v="134"/>
    <b v="1"/>
    <x v="11"/>
    <n v="100"/>
    <n v="262.11"/>
    <x v="6"/>
    <x v="11"/>
  </r>
  <r>
    <n v="2190"/>
    <s v="Overlords of Infamy - A Board Game of Silly Super-Villainy!"/>
    <s v="You are an evil Overlord.  Your mission?  To make everyone as miserable as possible.  Can you achieve world domination?"/>
    <x v="73"/>
    <n v="35076"/>
    <x v="0"/>
    <x v="0"/>
    <s v="USD"/>
    <n v="1458716340"/>
    <x v="233"/>
    <n v="1455721203"/>
    <x v="233"/>
    <b v="0"/>
    <n v="537"/>
    <b v="1"/>
    <x v="5"/>
    <n v="185"/>
    <n v="65.319999999999993"/>
    <x v="3"/>
    <x v="5"/>
  </r>
  <r>
    <n v="1472"/>
    <s v="The Longest Shortest Time: Season 2"/>
    <s v="A podcast about surprising struggles in early parenthood, created and hosted by award-winning author and radio producer Hillary Frank."/>
    <x v="17"/>
    <n v="34676"/>
    <x v="0"/>
    <x v="0"/>
    <s v="USD"/>
    <n v="1381928503"/>
    <x v="234"/>
    <n v="1379336502"/>
    <x v="234"/>
    <b v="1"/>
    <n v="336"/>
    <b v="1"/>
    <x v="2"/>
    <n v="139"/>
    <n v="103.2"/>
    <x v="1"/>
    <x v="2"/>
  </r>
  <r>
    <n v="2178"/>
    <s v="The Letter Black - New Record"/>
    <s v="We are making our third studio album and no longer have a label telling us what we can/can't do. This record is for the fans."/>
    <x v="17"/>
    <n v="34660"/>
    <x v="0"/>
    <x v="0"/>
    <s v="USD"/>
    <n v="1484752597"/>
    <x v="235"/>
    <n v="1482160596"/>
    <x v="235"/>
    <b v="0"/>
    <n v="859"/>
    <b v="1"/>
    <x v="15"/>
    <n v="139"/>
    <n v="40.35"/>
    <x v="7"/>
    <x v="15"/>
  </r>
  <r>
    <n v="344"/>
    <s v="AMONG WOLVES â€¢ Doc film about wild horses &amp; bikers"/>
    <s v="In the mountains where they once fought, Bosnian veterans defend a herd of wild horses and find a new kind of freedom for themselves."/>
    <x v="74"/>
    <n v="34198"/>
    <x v="0"/>
    <x v="0"/>
    <s v="USD"/>
    <n v="1433125200"/>
    <x v="236"/>
    <n v="1429312693"/>
    <x v="236"/>
    <b v="1"/>
    <n v="285"/>
    <b v="1"/>
    <x v="8"/>
    <n v="102"/>
    <n v="119.99"/>
    <x v="5"/>
    <x v="8"/>
  </r>
  <r>
    <n v="1369"/>
    <s v="FEEL BETTER: Derek Fawcett's solo, full-length debut"/>
    <s v="Fawcett's FEEL BETTER is an album of love unrequited, realized, and rued, with echoes of Petty, Springsteen, Neil Young &amp; Coldplay."/>
    <x v="75"/>
    <n v="34090.629999999997"/>
    <x v="0"/>
    <x v="0"/>
    <s v="USD"/>
    <n v="1397225746"/>
    <x v="237"/>
    <n v="1394633745"/>
    <x v="237"/>
    <b v="0"/>
    <n v="406"/>
    <b v="1"/>
    <x v="15"/>
    <n v="105"/>
    <n v="83.97"/>
    <x v="7"/>
    <x v="15"/>
  </r>
  <r>
    <n v="1953"/>
    <s v="NTH Music Synthesizer"/>
    <s v="The NTH is an open source music synthesizer featuring instant fun, awesome sound, and a hackable design."/>
    <x v="51"/>
    <n v="33892"/>
    <x v="0"/>
    <x v="0"/>
    <s v="USD"/>
    <n v="1330657200"/>
    <x v="238"/>
    <n v="1328158064"/>
    <x v="238"/>
    <b v="1"/>
    <n v="147"/>
    <b v="1"/>
    <x v="0"/>
    <n v="226"/>
    <n v="230.56"/>
    <x v="0"/>
    <x v="0"/>
  </r>
  <r>
    <n v="711"/>
    <s v="Anti Snore Wearable"/>
    <s v="Our wearable and app automates the poke you normally get from your bedpartner to make you stop snoring and making you turn to the side."/>
    <x v="4"/>
    <n v="33791"/>
    <x v="2"/>
    <x v="13"/>
    <s v="EUR"/>
    <n v="1481716868"/>
    <x v="239"/>
    <n v="1478257267"/>
    <x v="239"/>
    <b v="0"/>
    <n v="338"/>
    <b v="0"/>
    <x v="1"/>
    <n v="34"/>
    <n v="99.97"/>
    <x v="0"/>
    <x v="1"/>
  </r>
  <r>
    <n v="2038"/>
    <s v="OWL Programmable Effects Pedal"/>
    <s v="The OWL is an open source, open hardware, reprogrammable effects pedal designed for musicians, coders, and hackers."/>
    <x v="36"/>
    <n v="33641"/>
    <x v="0"/>
    <x v="1"/>
    <s v="GBP"/>
    <n v="1372701600"/>
    <x v="240"/>
    <n v="1369895420"/>
    <x v="240"/>
    <b v="1"/>
    <n v="204"/>
    <b v="1"/>
    <x v="0"/>
    <n v="421"/>
    <n v="164.91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x v="33"/>
    <n v="33486"/>
    <x v="2"/>
    <x v="13"/>
    <s v="EUR"/>
    <n v="1446331500"/>
    <x v="241"/>
    <n v="1442531216"/>
    <x v="241"/>
    <b v="0"/>
    <n v="285"/>
    <b v="0"/>
    <x v="6"/>
    <n v="39"/>
    <n v="117.49"/>
    <x v="0"/>
    <x v="6"/>
  </r>
  <r>
    <n v="1975"/>
    <s v="Bugle2: A DIY Phono Preamp"/>
    <s v="The Bugle2 is a second generation DIY kit phono preamplifier for vinyl playback."/>
    <x v="76"/>
    <n v="33393.339999999997"/>
    <x v="0"/>
    <x v="0"/>
    <s v="USD"/>
    <n v="1362938851"/>
    <x v="242"/>
    <n v="1360346850"/>
    <x v="242"/>
    <b v="1"/>
    <n v="253"/>
    <b v="1"/>
    <x v="0"/>
    <n v="209"/>
    <n v="131.99"/>
    <x v="0"/>
    <x v="0"/>
  </r>
  <r>
    <n v="1477"/>
    <s v="Keep Live Music on WMSE"/>
    <s v="WMSE, a community-funded radio station in Milwaukee, WI needs to replace its in-house digital studio to keep live music on the air."/>
    <x v="0"/>
    <n v="33393"/>
    <x v="0"/>
    <x v="0"/>
    <s v="USD"/>
    <n v="1324609200"/>
    <x v="243"/>
    <n v="1319467603"/>
    <x v="243"/>
    <b v="1"/>
    <n v="369"/>
    <b v="1"/>
    <x v="2"/>
    <n v="111"/>
    <n v="90.5"/>
    <x v="1"/>
    <x v="2"/>
  </r>
  <r>
    <n v="2026"/>
    <s v="MIDI Sprout - Biodata Sonification Device"/>
    <s v="MIDI Sprout enables plants to play synthesizers in real time."/>
    <x v="17"/>
    <n v="33370.769999999997"/>
    <x v="0"/>
    <x v="0"/>
    <s v="USD"/>
    <n v="1398052740"/>
    <x v="244"/>
    <n v="1394127584"/>
    <x v="244"/>
    <b v="1"/>
    <n v="454"/>
    <b v="1"/>
    <x v="0"/>
    <n v="133"/>
    <n v="73.5"/>
    <x v="0"/>
    <x v="0"/>
  </r>
  <r>
    <n v="1471"/>
    <s v="93.5 KNCE: True Taos Radio"/>
    <s v="Help improve the equipment, signal, and reach of 93.5 KNCE True Taos Radio, a new experiment in grassroots community media."/>
    <x v="77"/>
    <n v="33229"/>
    <x v="0"/>
    <x v="0"/>
    <s v="USD"/>
    <n v="1428620334"/>
    <x v="245"/>
    <n v="1426028333"/>
    <x v="245"/>
    <b v="1"/>
    <n v="343"/>
    <b v="1"/>
    <x v="2"/>
    <n v="104"/>
    <n v="96.88"/>
    <x v="1"/>
    <x v="2"/>
  </r>
  <r>
    <n v="722"/>
    <s v="The BANGGAI Rescue Project"/>
    <s v="BANGGAI RESCUE is a beautiful, must-read book and a project setting out to answer some critical questions about the species' future."/>
    <x v="17"/>
    <n v="33006"/>
    <x v="0"/>
    <x v="0"/>
    <s v="USD"/>
    <n v="1333909178"/>
    <x v="246"/>
    <n v="1331320777"/>
    <x v="246"/>
    <b v="0"/>
    <n v="153"/>
    <b v="1"/>
    <x v="17"/>
    <n v="132"/>
    <n v="215.73"/>
    <x v="1"/>
    <x v="17"/>
  </r>
  <r>
    <n v="3029"/>
    <s v="Ground Floor Theatre"/>
    <s v="We're building a new theatre venue in Austin! Austin is growing, but we are losing space for artists- help us keep local theatre alive!"/>
    <x v="0"/>
    <n v="32903"/>
    <x v="0"/>
    <x v="0"/>
    <s v="USD"/>
    <n v="1416285300"/>
    <x v="247"/>
    <n v="1413824446"/>
    <x v="247"/>
    <b v="0"/>
    <n v="348"/>
    <b v="1"/>
    <x v="9"/>
    <n v="110"/>
    <n v="94.55"/>
    <x v="6"/>
    <x v="9"/>
  </r>
  <r>
    <n v="854"/>
    <s v="Westfield Massacre - Sophomore Album &amp; Tour"/>
    <s v="Writing and Recording Sophomore record, and funding Tour to support Spring 2017 album release."/>
    <x v="78"/>
    <n v="32865.300000000003"/>
    <x v="0"/>
    <x v="0"/>
    <s v="USD"/>
    <n v="1482901546"/>
    <x v="248"/>
    <n v="1480309545"/>
    <x v="248"/>
    <b v="0"/>
    <n v="499"/>
    <b v="1"/>
    <x v="20"/>
    <n v="118"/>
    <n v="65.86"/>
    <x v="7"/>
    <x v="20"/>
  </r>
  <r>
    <n v="39"/>
    <s v="Deep Cuts - Series"/>
    <s v="Mystery-Drama Series. Following a shocking event, residents of a remote woodland community learn that some wounds never heal..."/>
    <x v="17"/>
    <n v="32745"/>
    <x v="0"/>
    <x v="1"/>
    <s v="GBP"/>
    <n v="1401058740"/>
    <x v="249"/>
    <n v="1398388067"/>
    <x v="249"/>
    <b v="0"/>
    <n v="217"/>
    <b v="1"/>
    <x v="16"/>
    <n v="131"/>
    <n v="150.9"/>
    <x v="5"/>
    <x v="16"/>
  </r>
  <r>
    <n v="2607"/>
    <s v="Historic Robotic Spacecraft Poster Series Two"/>
    <s v="Chop Shopâ€™s second series of posters celebrating the most popular and most notable robotic space exploration missions."/>
    <x v="36"/>
    <n v="32616"/>
    <x v="0"/>
    <x v="0"/>
    <s v="USD"/>
    <n v="1439344800"/>
    <x v="250"/>
    <n v="1435611571"/>
    <x v="250"/>
    <b v="1"/>
    <n v="398"/>
    <b v="1"/>
    <x v="4"/>
    <n v="408"/>
    <n v="81.95"/>
    <x v="0"/>
    <x v="4"/>
  </r>
  <r>
    <n v="2610"/>
    <s v="Restore the Pluto Discovery Telescope"/>
    <s v="Preserve the telescope that Clyde Tombaugh used to discover Pluto for generations to come!"/>
    <x v="79"/>
    <n v="32172.66"/>
    <x v="0"/>
    <x v="0"/>
    <s v="USD"/>
    <n v="1471849140"/>
    <x v="251"/>
    <n v="1468444124"/>
    <x v="251"/>
    <b v="1"/>
    <n v="577"/>
    <b v="1"/>
    <x v="4"/>
    <n v="141"/>
    <n v="55.76"/>
    <x v="0"/>
    <x v="4"/>
  </r>
  <r>
    <n v="654"/>
    <s v="TRASENSE MOVEMENT: The Smartest Daily Tracker for Under $30"/>
    <s v="The MOVEMENT delivers the same tracking functions as the industry leaders at a fraction of the cost. SUPPORT our Project Today."/>
    <x v="32"/>
    <n v="32075"/>
    <x v="0"/>
    <x v="0"/>
    <s v="USD"/>
    <n v="1436396313"/>
    <x v="252"/>
    <n v="1433804312"/>
    <x v="252"/>
    <b v="0"/>
    <n v="1013"/>
    <b v="1"/>
    <x v="1"/>
    <n v="267"/>
    <n v="31.66"/>
    <x v="0"/>
    <x v="1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x v="0"/>
    <s v="USD"/>
    <n v="1379614128"/>
    <x v="253"/>
    <n v="1377022127"/>
    <x v="253"/>
    <b v="1"/>
    <n v="563"/>
    <b v="1"/>
    <x v="8"/>
    <n v="229"/>
    <n v="56.9"/>
    <x v="5"/>
    <x v="8"/>
  </r>
  <r>
    <n v="2239"/>
    <s v="Pro Tabletop Gaming Audio Collection"/>
    <s v="Next stretch goal unlocks at $33,000 and/or 500 backers unlocks 2 bonus stretch goals."/>
    <x v="17"/>
    <n v="32006.67"/>
    <x v="0"/>
    <x v="0"/>
    <s v="USD"/>
    <n v="1385870520"/>
    <x v="254"/>
    <n v="1382742013"/>
    <x v="254"/>
    <b v="0"/>
    <n v="426"/>
    <b v="1"/>
    <x v="5"/>
    <n v="128"/>
    <n v="75.13"/>
    <x v="3"/>
    <x v="5"/>
  </r>
  <r>
    <n v="18"/>
    <s v="Indian As Apple Pie TV"/>
    <s v="The Indian cooking show you crave: complete with cooking, travel to India, and loads of spicy inspiration with Anupy."/>
    <x v="0"/>
    <n v="31896.33"/>
    <x v="0"/>
    <x v="0"/>
    <s v="USD"/>
    <n v="1410958856"/>
    <x v="255"/>
    <n v="1408366855"/>
    <x v="255"/>
    <b v="0"/>
    <n v="342"/>
    <b v="1"/>
    <x v="16"/>
    <n v="106"/>
    <n v="93.26"/>
    <x v="5"/>
    <x v="16"/>
  </r>
  <r>
    <n v="3282"/>
    <s v="Not This Year ... I Have a Headache: a comedy about marriage"/>
    <s v="Two long-time pals, comedy veterans, have written a hilarious new play. Neil Simon-ish w modern social mores. Let's help them stage it."/>
    <x v="81"/>
    <n v="31820.5"/>
    <x v="0"/>
    <x v="0"/>
    <s v="USD"/>
    <n v="1461904788"/>
    <x v="256"/>
    <n v="1458103187"/>
    <x v="256"/>
    <b v="0"/>
    <n v="237"/>
    <b v="1"/>
    <x v="11"/>
    <n v="103"/>
    <n v="134.26"/>
    <x v="6"/>
    <x v="11"/>
  </r>
  <r>
    <n v="2715"/>
    <s v="Good Good Comedy Theatre (Philadelphia, PA)"/>
    <s v="The creators of Five Dollar Comedy Week are building a permanent home for affordable live comedy shows and classes in Philadelphia."/>
    <x v="32"/>
    <n v="31754.69"/>
    <x v="0"/>
    <x v="0"/>
    <s v="USD"/>
    <n v="1456047228"/>
    <x v="257"/>
    <n v="1453109627"/>
    <x v="257"/>
    <b v="1"/>
    <n v="551"/>
    <b v="1"/>
    <x v="9"/>
    <n v="265"/>
    <n v="57.63"/>
    <x v="6"/>
    <x v="9"/>
  </r>
  <r>
    <n v="3036"/>
    <s v="Save the Studio!"/>
    <s v="Help Synetic Theater create a new Studio to produce amazing  shows in the 2013/14 season and train awesome artists of all ages!"/>
    <x v="17"/>
    <n v="31683"/>
    <x v="0"/>
    <x v="0"/>
    <s v="USD"/>
    <n v="1376654340"/>
    <x v="258"/>
    <n v="1373568643"/>
    <x v="258"/>
    <b v="0"/>
    <n v="329"/>
    <b v="1"/>
    <x v="9"/>
    <n v="127"/>
    <n v="96.3"/>
    <x v="6"/>
    <x v="9"/>
  </r>
  <r>
    <n v="250"/>
    <s v="BOONE- THE DOCUMENTARY"/>
    <s v="Three young farmers risk land and friendship to stand up to the USDA. An experiential film about living a life of self reliance."/>
    <x v="0"/>
    <n v="31675"/>
    <x v="0"/>
    <x v="0"/>
    <s v="USD"/>
    <n v="1370525691"/>
    <x v="259"/>
    <n v="1367933690"/>
    <x v="259"/>
    <b v="1"/>
    <n v="437"/>
    <b v="1"/>
    <x v="8"/>
    <n v="106"/>
    <n v="72.48"/>
    <x v="5"/>
    <x v="8"/>
  </r>
  <r>
    <n v="2298"/>
    <s v="Jonny Gray: First Full Length Album"/>
    <s v="My name is Jonny Gray, and my friends and I are working together to raise funds for my debut album"/>
    <x v="0"/>
    <n v="31522"/>
    <x v="0"/>
    <x v="0"/>
    <s v="USD"/>
    <n v="1395861033"/>
    <x v="260"/>
    <n v="1393272632"/>
    <x v="260"/>
    <b v="0"/>
    <n v="288"/>
    <b v="1"/>
    <x v="15"/>
    <n v="105"/>
    <n v="109.45"/>
    <x v="7"/>
    <x v="15"/>
  </r>
  <r>
    <n v="271"/>
    <s v="The Mathare Project"/>
    <s v="A documentary shot over 12 years about the hopes and dreams of five orphans struggling to reach adulthood in Kenya's Mathare slum."/>
    <x v="0"/>
    <n v="31404"/>
    <x v="0"/>
    <x v="0"/>
    <s v="USD"/>
    <n v="1388649600"/>
    <x v="261"/>
    <n v="1386123860"/>
    <x v="261"/>
    <b v="1"/>
    <n v="287"/>
    <b v="1"/>
    <x v="8"/>
    <n v="105"/>
    <n v="109.42"/>
    <x v="5"/>
    <x v="8"/>
  </r>
  <r>
    <n v="1534"/>
    <s v="The Art of Abandonment - Photo Book by Walter Arnold"/>
    <s v="The Art of Abandonment is an award winning photographic series that explores the beauty and history of our modern ruins."/>
    <x v="82"/>
    <n v="31330"/>
    <x v="0"/>
    <x v="0"/>
    <s v="USD"/>
    <n v="1441383062"/>
    <x v="262"/>
    <n v="1438791061"/>
    <x v="262"/>
    <b v="1"/>
    <n v="369"/>
    <b v="1"/>
    <x v="3"/>
    <n v="418"/>
    <n v="84.91"/>
    <x v="2"/>
    <x v="3"/>
  </r>
  <r>
    <n v="2731"/>
    <s v="CybatiWorks - ICS/SCADA/IoT Cybersecurity Education Platform"/>
    <s v="Providing a control system and cybersecurity hands-on educational platform for professionals, home-use, and academic institutions."/>
    <x v="0"/>
    <n v="31291"/>
    <x v="0"/>
    <x v="0"/>
    <s v="USD"/>
    <n v="1413604800"/>
    <x v="263"/>
    <n v="1408624621"/>
    <x v="263"/>
    <b v="0"/>
    <n v="37"/>
    <b v="1"/>
    <x v="0"/>
    <n v="104"/>
    <n v="845.7"/>
    <x v="0"/>
    <x v="0"/>
  </r>
  <r>
    <n v="2017"/>
    <s v="SparkLab: the educational build-mobile!"/>
    <s v="A big red truck filled with cutting-edge maker tools that goes from school to school, bringing the joy of building back to kids."/>
    <x v="17"/>
    <n v="31275.599999999999"/>
    <x v="0"/>
    <x v="0"/>
    <s v="USD"/>
    <n v="1332561600"/>
    <x v="264"/>
    <n v="1329873754"/>
    <x v="264"/>
    <b v="1"/>
    <n v="426"/>
    <b v="1"/>
    <x v="0"/>
    <n v="125"/>
    <n v="73.42"/>
    <x v="0"/>
    <x v="0"/>
  </r>
  <r>
    <n v="1112"/>
    <s v="Johnny Rocketfingers: Violent Point &amp; Click Adventure!"/>
    <s v="Tarantino-esque Adventure Game on Steroids Inspired by LucasArts, Gritty Action Movies and 1940's Animation"/>
    <x v="83"/>
    <n v="31272.92"/>
    <x v="2"/>
    <x v="0"/>
    <s v="USD"/>
    <n v="1421656200"/>
    <x v="265"/>
    <n v="1416507210"/>
    <x v="265"/>
    <b v="0"/>
    <n v="312"/>
    <b v="0"/>
    <x v="18"/>
    <n v="36"/>
    <n v="100.23"/>
    <x v="3"/>
    <x v="18"/>
  </r>
  <r>
    <n v="3425"/>
    <s v="The Erlkings"/>
    <s v="The Erlkings is a play that uses the writings of the perpetrators of the Columbine Shooting to explore the inner lives of these boys."/>
    <x v="0"/>
    <n v="30891.1"/>
    <x v="0"/>
    <x v="0"/>
    <s v="USD"/>
    <n v="1412434136"/>
    <x v="266"/>
    <n v="1409669335"/>
    <x v="266"/>
    <b v="0"/>
    <n v="104"/>
    <b v="1"/>
    <x v="11"/>
    <n v="103"/>
    <n v="297.02999999999997"/>
    <x v="6"/>
    <x v="11"/>
  </r>
  <r>
    <n v="43"/>
    <s v="Anglicon 2015: A Doctor Who &amp; British media fan convention"/>
    <s v="Anglicon is a fan-run British media convention with a focus on Doctor Who, returning to the Seattle area bigger and better than ever!"/>
    <x v="26"/>
    <n v="30866"/>
    <x v="0"/>
    <x v="0"/>
    <s v="USD"/>
    <n v="1405209600"/>
    <x v="267"/>
    <n v="1402599485"/>
    <x v="267"/>
    <b v="0"/>
    <n v="263"/>
    <b v="1"/>
    <x v="16"/>
    <n v="309"/>
    <n v="117.36"/>
    <x v="5"/>
    <x v="16"/>
  </r>
  <r>
    <n v="1518"/>
    <s v="Amelia and the Animals: Photographs by Robin Schwartz"/>
    <s v="A photobook of Robin Schwartz's ongoing series with her daughter Amelia."/>
    <x v="51"/>
    <n v="30805"/>
    <x v="0"/>
    <x v="0"/>
    <s v="USD"/>
    <n v="1401565252"/>
    <x v="268"/>
    <n v="1398973251"/>
    <x v="268"/>
    <b v="1"/>
    <n v="236"/>
    <b v="1"/>
    <x v="3"/>
    <n v="205"/>
    <n v="130.53"/>
    <x v="2"/>
    <x v="3"/>
  </r>
  <r>
    <n v="983"/>
    <s v="Wendu: Control your Climate, Wear the Future"/>
    <s v="Our t-shirt maintains steady temperatures through hot and cold focal points capable of reaching a 36ÂºF/20ÂºC range in under 2 minutes!"/>
    <x v="84"/>
    <n v="30751"/>
    <x v="2"/>
    <x v="5"/>
    <s v="EUR"/>
    <n v="1471985640"/>
    <x v="269"/>
    <n v="1469289684"/>
    <x v="269"/>
    <b v="0"/>
    <n v="179"/>
    <b v="0"/>
    <x v="1"/>
    <n v="30"/>
    <n v="171.79"/>
    <x v="0"/>
    <x v="1"/>
  </r>
  <r>
    <n v="2459"/>
    <s v="Amy's Cupcake Shoppe, Bringing sweet treats to Hopkins"/>
    <s v="Bringing delicious, scratch-made, baked goods to mainstreet Hopkins, MN. Specializing in cupcakes, cakes, cookies, and French macarons."/>
    <x v="0"/>
    <n v="30675"/>
    <x v="0"/>
    <x v="0"/>
    <s v="USD"/>
    <n v="1458742685"/>
    <x v="270"/>
    <n v="1454858284"/>
    <x v="270"/>
    <b v="0"/>
    <n v="282"/>
    <b v="1"/>
    <x v="7"/>
    <n v="102"/>
    <n v="108.78"/>
    <x v="4"/>
    <x v="7"/>
  </r>
  <r>
    <n v="3224"/>
    <s v="AdA (Author directing Author)"/>
    <s v="Neil LaBute and Marco Calvani reunite once again for the unique, international collaboration that is ADA: Author directing Author."/>
    <x v="0"/>
    <n v="30610"/>
    <x v="0"/>
    <x v="0"/>
    <s v="USD"/>
    <n v="1484024400"/>
    <x v="271"/>
    <n v="1479932712"/>
    <x v="271"/>
    <b v="1"/>
    <n v="216"/>
    <b v="1"/>
    <x v="11"/>
    <n v="102"/>
    <n v="141.71"/>
    <x v="6"/>
    <x v="11"/>
  </r>
  <r>
    <n v="343"/>
    <s v="Royalty Free: The Music of Kevin MacLeod"/>
    <s v="A documentary on a composer who releases his music for free and ended up in millions of videos, thousands of films, &amp; many odd places."/>
    <x v="0"/>
    <n v="30608.59"/>
    <x v="0"/>
    <x v="0"/>
    <s v="USD"/>
    <n v="1415934000"/>
    <x v="272"/>
    <n v="1413308544"/>
    <x v="272"/>
    <b v="1"/>
    <n v="524"/>
    <b v="1"/>
    <x v="8"/>
    <n v="102"/>
    <n v="58.41"/>
    <x v="5"/>
    <x v="8"/>
  </r>
  <r>
    <n v="370"/>
    <s v="Hola Mohalla: Festival of Soldier Saints"/>
    <s v="An exploration of what Sikhism is, through the journey of eight pilgrims at Hola Mohalla, a religious festival in Anandpur Sahib, India"/>
    <x v="17"/>
    <n v="30505"/>
    <x v="0"/>
    <x v="0"/>
    <s v="USD"/>
    <n v="1483729500"/>
    <x v="273"/>
    <n v="1481137499"/>
    <x v="273"/>
    <b v="0"/>
    <n v="43"/>
    <b v="1"/>
    <x v="8"/>
    <n v="122"/>
    <n v="709.42"/>
    <x v="5"/>
    <x v="8"/>
  </r>
  <r>
    <n v="1253"/>
    <s v="Suburban Legends: New Album"/>
    <s v="Suburban Legends are working on the most important album EVER, but they are in need of your help and about 10 bucks... probably more!"/>
    <x v="85"/>
    <n v="30383.32"/>
    <x v="0"/>
    <x v="0"/>
    <s v="USD"/>
    <n v="1409770107"/>
    <x v="274"/>
    <n v="1407178106"/>
    <x v="274"/>
    <b v="1"/>
    <n v="711"/>
    <b v="1"/>
    <x v="15"/>
    <n v="303833"/>
    <n v="42.73"/>
    <x v="7"/>
    <x v="15"/>
  </r>
  <r>
    <n v="2057"/>
    <s v="CableKnife - The World's best cable insulation stripper"/>
    <s v="CableKnife is the best solution for removing insulation from cables for the purpose of maximising the scrap metal value by up to 350%"/>
    <x v="51"/>
    <n v="30334.83"/>
    <x v="0"/>
    <x v="1"/>
    <s v="GBP"/>
    <n v="1456487532"/>
    <x v="275"/>
    <n v="1453895531"/>
    <x v="275"/>
    <b v="0"/>
    <n v="666"/>
    <b v="1"/>
    <x v="0"/>
    <n v="202"/>
    <n v="45.55"/>
    <x v="0"/>
    <x v="0"/>
  </r>
  <r>
    <n v="411"/>
    <s v="GO FAR: The Christopher Rush Story (4)"/>
    <s v="An inspirational feature-length documentary that will help those with disabilities achieve their goals despite the obstacles."/>
    <x v="0"/>
    <n v="30315"/>
    <x v="0"/>
    <x v="0"/>
    <s v="USD"/>
    <n v="1387688400"/>
    <x v="276"/>
    <n v="1384920803"/>
    <x v="276"/>
    <b v="0"/>
    <n v="241"/>
    <b v="1"/>
    <x v="8"/>
    <n v="101"/>
    <n v="125.79"/>
    <x v="5"/>
    <x v="8"/>
  </r>
  <r>
    <n v="2231"/>
    <s v="Kingdom"/>
    <s v="A game about communities by Ben Robbins, creator of Microscope. Do you change the Kingdom or does the Kingdom change you?"/>
    <x v="60"/>
    <n v="30303.24"/>
    <x v="0"/>
    <x v="0"/>
    <s v="USD"/>
    <n v="1372136400"/>
    <x v="277"/>
    <n v="1369864300"/>
    <x v="277"/>
    <b v="0"/>
    <n v="1113"/>
    <b v="1"/>
    <x v="5"/>
    <n v="1212"/>
    <n v="27.23"/>
    <x v="3"/>
    <x v="5"/>
  </r>
  <r>
    <n v="2728"/>
    <s v="Multi-Function SSD Shield for the Raspberry Pi 2"/>
    <s v="SSD, WiFi, RTC w/Battery and high power USB all in one shield."/>
    <x v="51"/>
    <n v="30274"/>
    <x v="0"/>
    <x v="0"/>
    <s v="USD"/>
    <n v="1451485434"/>
    <x v="278"/>
    <n v="1448461433"/>
    <x v="278"/>
    <b v="0"/>
    <n v="392"/>
    <b v="1"/>
    <x v="0"/>
    <n v="202"/>
    <n v="77.23"/>
    <x v="0"/>
    <x v="0"/>
  </r>
  <r>
    <n v="317"/>
    <s v="Good Men, Bad Men, and a Few Rowdy Ladies"/>
    <s v="The story of a cowboy town with a prison problem, and the colorful characters who call it home."/>
    <x v="0"/>
    <n v="30241"/>
    <x v="0"/>
    <x v="0"/>
    <s v="USD"/>
    <n v="1386778483"/>
    <x v="279"/>
    <n v="1384186482"/>
    <x v="279"/>
    <b v="1"/>
    <n v="316"/>
    <b v="1"/>
    <x v="8"/>
    <n v="101"/>
    <n v="95.7"/>
    <x v="5"/>
    <x v="8"/>
  </r>
  <r>
    <n v="2442"/>
    <s v="Young Mountain Tea: A New White Tea from India's Himalayas"/>
    <s v="The first tea from a new sustainable tea region in India's young, rising Himalayas."/>
    <x v="86"/>
    <n v="30226"/>
    <x v="0"/>
    <x v="0"/>
    <s v="USD"/>
    <n v="1426777228"/>
    <x v="280"/>
    <n v="1424188827"/>
    <x v="280"/>
    <b v="0"/>
    <n v="372"/>
    <b v="1"/>
    <x v="7"/>
    <n v="126"/>
    <n v="81.25"/>
    <x v="4"/>
    <x v="7"/>
  </r>
  <r>
    <n v="658"/>
    <s v="Neorings secures, mounts, stands, your smartphone and tablet"/>
    <s v="Secure your smartphone in your hand without worry of drops, perfect to mount in your car or anywhere else; makes the most useful stand."/>
    <x v="87"/>
    <n v="30177"/>
    <x v="0"/>
    <x v="0"/>
    <s v="USD"/>
    <n v="1437933600"/>
    <x v="281"/>
    <n v="1435117888"/>
    <x v="281"/>
    <b v="0"/>
    <n v="276"/>
    <b v="1"/>
    <x v="1"/>
    <n v="104"/>
    <n v="109.34"/>
    <x v="0"/>
    <x v="1"/>
  </r>
  <r>
    <n v="150"/>
    <s v="Star Trek First Frontier (Canceled)"/>
    <s v="The untold story of Captain Robert April and the first launching of the starship U.S.S. Enterprise,  NCC-1701"/>
    <x v="37"/>
    <n v="30112"/>
    <x v="1"/>
    <x v="0"/>
    <s v="USD"/>
    <n v="1432612382"/>
    <x v="282"/>
    <n v="1427428381"/>
    <x v="282"/>
    <b v="0"/>
    <n v="67"/>
    <b v="0"/>
    <x v="21"/>
    <n v="23"/>
    <n v="449.43"/>
    <x v="5"/>
    <x v="21"/>
  </r>
  <r>
    <n v="2037"/>
    <s v="Pedal Power -- Human Scale Energy For Everyday Tasks"/>
    <s v="With an efficiency of 97%, bicycle technology is nearly perfect. So why do we use it only for transportation?"/>
    <x v="26"/>
    <n v="30047.64"/>
    <x v="0"/>
    <x v="0"/>
    <s v="USD"/>
    <n v="1388383353"/>
    <x v="283"/>
    <n v="1383195752"/>
    <x v="283"/>
    <b v="1"/>
    <n v="429"/>
    <b v="1"/>
    <x v="0"/>
    <n v="300"/>
    <n v="70.040000000000006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32"/>
    <n v="30037.01"/>
    <x v="0"/>
    <x v="0"/>
    <s v="USD"/>
    <n v="1440702910"/>
    <x v="284"/>
    <n v="1438110909"/>
    <x v="284"/>
    <b v="1"/>
    <n v="455"/>
    <b v="1"/>
    <x v="3"/>
    <n v="250"/>
    <n v="66.02"/>
    <x v="2"/>
    <x v="3"/>
  </r>
  <r>
    <n v="2717"/>
    <s v="A Home for Comedy in Vermont!"/>
    <s v="ONLY HOURS LEFT ON THE CAMPAIGN! Our stretch goal is $35k; let's build a home for standup/improv shows &amp; classes in VT!"/>
    <x v="17"/>
    <n v="30026"/>
    <x v="0"/>
    <x v="0"/>
    <s v="USD"/>
    <n v="1417906649"/>
    <x v="285"/>
    <n v="1414015048"/>
    <x v="285"/>
    <b v="1"/>
    <n v="325"/>
    <b v="1"/>
    <x v="9"/>
    <n v="120"/>
    <n v="92.39"/>
    <x v="6"/>
    <x v="9"/>
  </r>
  <r>
    <n v="3009"/>
    <s v="Montauk Surf Museum"/>
    <s v="The Montauk Surf Museum will present ocean science, as well as the art and history of surfing to visitors and schools in creative ways."/>
    <x v="17"/>
    <n v="29939"/>
    <x v="0"/>
    <x v="0"/>
    <s v="USD"/>
    <n v="1417012840"/>
    <x v="286"/>
    <n v="1414417239"/>
    <x v="286"/>
    <b v="0"/>
    <n v="128"/>
    <b v="1"/>
    <x v="9"/>
    <n v="120"/>
    <n v="233.9"/>
    <x v="6"/>
    <x v="9"/>
  </r>
  <r>
    <n v="296"/>
    <s v="Bel Borba Is Here!"/>
    <s v="Bel Borba is Here is a feature film about the most inspiring Brazilian artist you've never heard of... until now."/>
    <x v="17"/>
    <n v="29681.55"/>
    <x v="0"/>
    <x v="0"/>
    <s v="USD"/>
    <n v="1347017083"/>
    <x v="287"/>
    <n v="1344857082"/>
    <x v="287"/>
    <b v="1"/>
    <n v="129"/>
    <b v="1"/>
    <x v="8"/>
    <n v="119"/>
    <n v="230.09"/>
    <x v="5"/>
    <x v="8"/>
  </r>
  <r>
    <n v="2720"/>
    <s v="The Comedy Project"/>
    <s v="An improv, sketch and experimental comedy and cocktail venue in downtown Grand Rapids, Michigan"/>
    <x v="17"/>
    <n v="29531"/>
    <x v="0"/>
    <x v="0"/>
    <s v="USD"/>
    <n v="1478866253"/>
    <x v="288"/>
    <n v="1476270652"/>
    <x v="288"/>
    <b v="0"/>
    <n v="173"/>
    <b v="1"/>
    <x v="9"/>
    <n v="118"/>
    <n v="170.7"/>
    <x v="6"/>
    <x v="9"/>
  </r>
  <r>
    <n v="263"/>
    <s v="AMERICAN WINTER: A Documentary Film"/>
    <s v="We need $75,000 to finish this film on families struggling in the worst_x000a_economy in 80 years, while facing huge cuts to social services."/>
    <x v="17"/>
    <n v="29520.27"/>
    <x v="0"/>
    <x v="0"/>
    <s v="USD"/>
    <n v="1348786494"/>
    <x v="289"/>
    <n v="1346194493"/>
    <x v="289"/>
    <b v="1"/>
    <n v="963"/>
    <b v="1"/>
    <x v="8"/>
    <n v="118"/>
    <n v="30.65"/>
    <x v="5"/>
    <x v="8"/>
  </r>
  <r>
    <n v="336"/>
    <s v="Celluloid Wizards in the Video Wasteland"/>
    <s v="An epic documentary about the dramatic rise and fall of Empire Pictures, the most ambitious B-movie studio of the 1980â€™s."/>
    <x v="17"/>
    <n v="29209.78"/>
    <x v="0"/>
    <x v="0"/>
    <s v="USD"/>
    <n v="1447427918"/>
    <x v="290"/>
    <n v="1444832317"/>
    <x v="290"/>
    <b v="1"/>
    <n v="493"/>
    <b v="1"/>
    <x v="8"/>
    <n v="117"/>
    <n v="59.25"/>
    <x v="5"/>
    <x v="8"/>
  </r>
  <r>
    <n v="2714"/>
    <s v="The Crane Theater"/>
    <s v="The Crane will be the new home for independent theater in Northeast Minneapolis"/>
    <x v="17"/>
    <n v="29089"/>
    <x v="0"/>
    <x v="0"/>
    <s v="USD"/>
    <n v="1476486000"/>
    <x v="291"/>
    <n v="1474040595"/>
    <x v="291"/>
    <b v="1"/>
    <n v="305"/>
    <b v="1"/>
    <x v="9"/>
    <n v="116"/>
    <n v="95.37"/>
    <x v="6"/>
    <x v="9"/>
  </r>
  <r>
    <n v="979"/>
    <s v="Trequant - First Wearable for Tremors"/>
    <s v="Trequant is specifically designed for people with tremors. It helps them to track and analyse their tremors for better understanding."/>
    <x v="23"/>
    <n v="28986.16"/>
    <x v="2"/>
    <x v="0"/>
    <s v="USD"/>
    <n v="1466449140"/>
    <x v="292"/>
    <n v="1463392827"/>
    <x v="292"/>
    <b v="0"/>
    <n v="96"/>
    <b v="0"/>
    <x v="1"/>
    <n v="83"/>
    <n v="301.94"/>
    <x v="0"/>
    <x v="1"/>
  </r>
  <r>
    <n v="2079"/>
    <s v="Pi PoE Switch HAT - power over Ethernet for Raspberry Pi"/>
    <s v="A power over Ethernet (PoE) add on board (HAT) for your Raspberry Pi with power management. Reduce the clutter of cables with Pi PoE!"/>
    <x v="26"/>
    <n v="28817"/>
    <x v="0"/>
    <x v="1"/>
    <s v="GBP"/>
    <n v="1435258800"/>
    <x v="293"/>
    <n v="1432659792"/>
    <x v="293"/>
    <b v="0"/>
    <n v="607"/>
    <b v="1"/>
    <x v="0"/>
    <n v="288"/>
    <n v="47.47"/>
    <x v="0"/>
    <x v="0"/>
  </r>
  <r>
    <n v="2268"/>
    <s v="Chardonnay Go"/>
    <s v="Chardonnay Go, the viral video with 23 million views, is now a hilarious board game for wine lovers, moms and other shameless people."/>
    <x v="88"/>
    <n v="28728"/>
    <x v="0"/>
    <x v="0"/>
    <s v="USD"/>
    <n v="1489283915"/>
    <x v="294"/>
    <n v="1486691914"/>
    <x v="294"/>
    <b v="0"/>
    <n v="194"/>
    <b v="1"/>
    <x v="5"/>
    <n v="103"/>
    <n v="148.08000000000001"/>
    <x v="3"/>
    <x v="5"/>
  </r>
  <r>
    <n v="350"/>
    <s v="Mr. Chibbs (Documentary about NBA great Kenny Anderson)"/>
    <s v="NBA All-Star Kenny Anderson's mid-life crisis prompts him to examine his past, as he searches for relevancy in his future."/>
    <x v="17"/>
    <n v="28690"/>
    <x v="0"/>
    <x v="0"/>
    <s v="USD"/>
    <n v="1473566340"/>
    <x v="295"/>
    <n v="1470274508"/>
    <x v="295"/>
    <b v="1"/>
    <n v="221"/>
    <b v="1"/>
    <x v="8"/>
    <n v="115"/>
    <n v="129.82"/>
    <x v="5"/>
    <x v="8"/>
  </r>
  <r>
    <n v="2616"/>
    <s v="James Webb Deployable Model"/>
    <s v="Production of variously-sized deployable models of NASA's James Webb Space Telescope to promote hands-on learning."/>
    <x v="17"/>
    <n v="28633.5"/>
    <x v="0"/>
    <x v="0"/>
    <s v="USD"/>
    <n v="1440546729"/>
    <x v="296"/>
    <n v="1437954728"/>
    <x v="296"/>
    <b v="1"/>
    <n v="238"/>
    <b v="1"/>
    <x v="4"/>
    <n v="115"/>
    <n v="120.31"/>
    <x v="0"/>
    <x v="4"/>
  </r>
  <r>
    <n v="32"/>
    <s v="Over &amp; Out"/>
    <s v="Approaching a milestone birthday, Gail abandons her group of yuppie stay-at-home mom friends for the vibrant and rowdy gay community."/>
    <x v="89"/>
    <n v="28520"/>
    <x v="0"/>
    <x v="0"/>
    <s v="USD"/>
    <n v="1463111940"/>
    <x v="297"/>
    <n v="1459523016"/>
    <x v="297"/>
    <b v="0"/>
    <n v="89"/>
    <b v="1"/>
    <x v="16"/>
    <n v="100"/>
    <n v="320.45"/>
    <x v="5"/>
    <x v="16"/>
  </r>
  <r>
    <n v="2184"/>
    <s v="Liguria"/>
    <s v="Trading beautiful colors on behalf of the bishop! Become the best merchant of the Fresco World in this innovative game by Queen Games."/>
    <x v="26"/>
    <n v="28474"/>
    <x v="0"/>
    <x v="0"/>
    <s v="USD"/>
    <n v="1453737600"/>
    <x v="298"/>
    <n v="1452530040"/>
    <x v="298"/>
    <b v="1"/>
    <n v="266"/>
    <b v="1"/>
    <x v="5"/>
    <n v="285"/>
    <n v="107.05"/>
    <x v="3"/>
    <x v="5"/>
  </r>
  <r>
    <n v="1475"/>
    <s v="30-Hour Comedy Podcast Marathon and Tour"/>
    <s v="We're raising money to create a 30-hour comedy marathon and an upcoming tour to celebrate our 10-year podcast anniversary."/>
    <x v="51"/>
    <n v="28300.45"/>
    <x v="0"/>
    <x v="0"/>
    <s v="USD"/>
    <n v="1419051540"/>
    <x v="299"/>
    <n v="1416244862"/>
    <x v="299"/>
    <b v="1"/>
    <n v="441"/>
    <b v="1"/>
    <x v="2"/>
    <n v="189"/>
    <n v="64.17"/>
    <x v="1"/>
    <x v="2"/>
  </r>
  <r>
    <n v="3014"/>
    <s v="The North Pole at the Fair - A Christmas Paradise for kids."/>
    <s v="Help build an immersion experience for kids to have fun with Santa and make their Christmas season shine just a little bit brighter."/>
    <x v="17"/>
    <n v="28276"/>
    <x v="0"/>
    <x v="0"/>
    <s v="USD"/>
    <n v="1415163600"/>
    <x v="300"/>
    <n v="1412737079"/>
    <x v="300"/>
    <b v="0"/>
    <n v="557"/>
    <b v="1"/>
    <x v="9"/>
    <n v="113"/>
    <n v="50.76"/>
    <x v="6"/>
    <x v="9"/>
  </r>
  <r>
    <n v="2202"/>
    <s v="zircon - &quot;Identity Sequence&quot;: A cyberpunk-inspired journey"/>
    <s v="An electro-organic album of evolved dance music inspired by seminal cyberpunk works."/>
    <x v="38"/>
    <n v="28167.25"/>
    <x v="0"/>
    <x v="0"/>
    <s v="USD"/>
    <n v="1351801368"/>
    <x v="301"/>
    <n v="1349209367"/>
    <x v="301"/>
    <b v="0"/>
    <n v="721"/>
    <b v="1"/>
    <x v="13"/>
    <n v="704"/>
    <n v="39.07"/>
    <x v="7"/>
    <x v="13"/>
  </r>
  <r>
    <n v="2707"/>
    <s v="The Pocket Theater - No one should have to pay to perform!"/>
    <s v="A new performance space in Seattle. A place for artists, comedians, and audiences to meet and collaborate!"/>
    <x v="36"/>
    <n v="28067.57"/>
    <x v="0"/>
    <x v="0"/>
    <s v="USD"/>
    <n v="1369637940"/>
    <x v="302"/>
    <n v="1367088442"/>
    <x v="302"/>
    <b v="1"/>
    <n v="394"/>
    <b v="1"/>
    <x v="9"/>
    <n v="351"/>
    <n v="71.239999999999995"/>
    <x v="6"/>
    <x v="9"/>
  </r>
  <r>
    <n v="254"/>
    <s v="&quot;I Clown You&quot; Documentary"/>
    <s v="&quot;I Clown You&quot; is a documentary about Israeli medical clowns and clowning as an art of challenging the norm."/>
    <x v="86"/>
    <n v="28067.34"/>
    <x v="0"/>
    <x v="0"/>
    <s v="USD"/>
    <n v="1445047200"/>
    <x v="303"/>
    <n v="1442443909"/>
    <x v="303"/>
    <b v="1"/>
    <n v="314"/>
    <b v="1"/>
    <x v="8"/>
    <n v="117"/>
    <n v="89.39"/>
    <x v="5"/>
    <x v="8"/>
  </r>
  <r>
    <n v="216"/>
    <s v="Another Brick In The Wall - Feature Film"/>
    <s v="A nostalgic film about the unorthodox teacher we all wish we had, the girl we all fell for, and the friend we didn't expect to make."/>
    <x v="6"/>
    <n v="27849.22"/>
    <x v="2"/>
    <x v="0"/>
    <s v="USD"/>
    <n v="1429740037"/>
    <x v="304"/>
    <n v="1425423636"/>
    <x v="304"/>
    <b v="0"/>
    <n v="84"/>
    <b v="0"/>
    <x v="10"/>
    <n v="56"/>
    <n v="331.54"/>
    <x v="5"/>
    <x v="10"/>
  </r>
  <r>
    <n v="1526"/>
    <s v="BODYSCAPES II: Theater of Life"/>
    <s v="Landscapes &amp; human bodies; striking images from Jean-Paul Bourdier. What you see is real; no digital altering; all analog photography."/>
    <x v="90"/>
    <n v="27675"/>
    <x v="0"/>
    <x v="0"/>
    <s v="USD"/>
    <n v="1453185447"/>
    <x v="305"/>
    <n v="1448951846"/>
    <x v="305"/>
    <b v="1"/>
    <n v="280"/>
    <b v="1"/>
    <x v="3"/>
    <n v="120"/>
    <n v="98.84"/>
    <x v="2"/>
    <x v="3"/>
  </r>
  <r>
    <n v="2987"/>
    <s v="Curious Comedy's Remodel &amp; Technical Equipment Upgrade"/>
    <s v="Help Curious Comedy evolve into an independent comedy theater with a complete professional digital production studio built right in."/>
    <x v="17"/>
    <n v="27600.2"/>
    <x v="0"/>
    <x v="0"/>
    <s v="USD"/>
    <n v="1476316800"/>
    <x v="306"/>
    <n v="1473837750"/>
    <x v="306"/>
    <b v="0"/>
    <n v="265"/>
    <b v="1"/>
    <x v="9"/>
    <n v="110"/>
    <n v="104.15"/>
    <x v="6"/>
    <x v="9"/>
  </r>
  <r>
    <n v="3211"/>
    <s v="Titus &amp; Two Conversations. Huzzah!"/>
    <s v="Our fifth season is upon us: A wild new imagining of Titus Andronicus and our signature reading series &quot;Two Plays. One Conversation.&quot;"/>
    <x v="90"/>
    <n v="27541"/>
    <x v="0"/>
    <x v="0"/>
    <s v="USD"/>
    <n v="1408068000"/>
    <x v="307"/>
    <n v="1405346679"/>
    <x v="307"/>
    <b v="1"/>
    <n v="322"/>
    <b v="1"/>
    <x v="11"/>
    <n v="120"/>
    <n v="85.53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x v="16"/>
    <n v="27197.22"/>
    <x v="0"/>
    <x v="0"/>
    <s v="USD"/>
    <n v="1483481019"/>
    <x v="308"/>
    <n v="1480629818"/>
    <x v="308"/>
    <b v="0"/>
    <n v="284"/>
    <b v="1"/>
    <x v="3"/>
    <n v="136"/>
    <n v="95.76"/>
    <x v="2"/>
    <x v="3"/>
  </r>
  <r>
    <n v="3035"/>
    <s v="The Coalition Theater"/>
    <s v="Help create a permanent home for live comedy shows and classes in Downtown RVA."/>
    <x v="17"/>
    <n v="27196.71"/>
    <x v="0"/>
    <x v="0"/>
    <s v="USD"/>
    <n v="1367674009"/>
    <x v="309"/>
    <n v="1365082008"/>
    <x v="309"/>
    <b v="0"/>
    <n v="307"/>
    <b v="1"/>
    <x v="9"/>
    <n v="109"/>
    <n v="88.59"/>
    <x v="6"/>
    <x v="9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n v="27189"/>
    <x v="0"/>
    <x v="0"/>
    <s v="USD"/>
    <n v="1468524340"/>
    <x v="310"/>
    <n v="1465932339"/>
    <x v="310"/>
    <b v="0"/>
    <n v="183"/>
    <b v="1"/>
    <x v="3"/>
    <n v="103"/>
    <n v="148.57"/>
    <x v="2"/>
    <x v="3"/>
  </r>
  <r>
    <n v="322"/>
    <s v="Last of the Big Tuskers"/>
    <s v="A documentary film about the largest elephants on earth and what is being done to ensure their survival."/>
    <x v="17"/>
    <n v="26978"/>
    <x v="0"/>
    <x v="0"/>
    <s v="USD"/>
    <n v="1463146848"/>
    <x v="311"/>
    <n v="1460554847"/>
    <x v="311"/>
    <b v="1"/>
    <n v="186"/>
    <b v="1"/>
    <x v="8"/>
    <n v="108"/>
    <n v="145.04"/>
    <x v="5"/>
    <x v="8"/>
  </r>
  <r>
    <n v="279"/>
    <s v="Instructions on Parting"/>
    <s v="This documentary film is an intimate portrait of love and loss that observes family and nature undergoing the cycle of birth to death."/>
    <x v="92"/>
    <n v="26744.11"/>
    <x v="0"/>
    <x v="0"/>
    <s v="USD"/>
    <n v="1488160860"/>
    <x v="312"/>
    <n v="1485237095"/>
    <x v="312"/>
    <b v="1"/>
    <n v="305"/>
    <b v="1"/>
    <x v="8"/>
    <n v="157"/>
    <n v="87.69"/>
    <x v="5"/>
    <x v="8"/>
  </r>
  <r>
    <n v="1514"/>
    <s v="Racing Age"/>
    <s v="Racing Age is a documentary photography book about masters track &amp; field athletes of retirement age and older."/>
    <x v="17"/>
    <n v="26619"/>
    <x v="0"/>
    <x v="0"/>
    <s v="USD"/>
    <n v="1443363640"/>
    <x v="313"/>
    <n v="1439907639"/>
    <x v="313"/>
    <b v="1"/>
    <n v="176"/>
    <b v="1"/>
    <x v="3"/>
    <n v="106"/>
    <n v="151.24"/>
    <x v="2"/>
    <x v="3"/>
  </r>
  <r>
    <n v="2332"/>
    <s v="Organic, Small Batch Dried Pastas Made in Los Angeles"/>
    <s v="Pre-order our delicious, organic, small batch dried pastas (and more) so we can buy a new pasta dryer and move to a commercial kitchen."/>
    <x v="17"/>
    <n v="26577"/>
    <x v="0"/>
    <x v="0"/>
    <s v="USD"/>
    <n v="1423235071"/>
    <x v="314"/>
    <n v="1420643070"/>
    <x v="314"/>
    <b v="1"/>
    <n v="352"/>
    <b v="1"/>
    <x v="7"/>
    <n v="106"/>
    <n v="75.5"/>
    <x v="4"/>
    <x v="7"/>
  </r>
  <r>
    <n v="385"/>
    <s v="Luke and Jedi"/>
    <s v="A documentary following the incredible story of a brave little boy and his service dog, fighting Type 1 Diabetes one day at a time."/>
    <x v="17"/>
    <n v="26495.5"/>
    <x v="0"/>
    <x v="0"/>
    <s v="USD"/>
    <n v="1416582101"/>
    <x v="315"/>
    <n v="1413986500"/>
    <x v="315"/>
    <b v="0"/>
    <n v="237"/>
    <b v="1"/>
    <x v="8"/>
    <n v="106"/>
    <n v="111.8"/>
    <x v="5"/>
    <x v="8"/>
  </r>
  <r>
    <n v="2329"/>
    <s v="Half Moon Bay Distillery"/>
    <s v="Vodka, whiskey and fruit brandy - coming soon! We are a coastal distillery located in historic Half Moon Bay, California."/>
    <x v="17"/>
    <n v="26480"/>
    <x v="0"/>
    <x v="0"/>
    <s v="USD"/>
    <n v="1405609146"/>
    <x v="316"/>
    <n v="1403017145"/>
    <x v="316"/>
    <b v="1"/>
    <n v="125"/>
    <b v="1"/>
    <x v="7"/>
    <n v="106"/>
    <n v="211.84"/>
    <x v="4"/>
    <x v="7"/>
  </r>
  <r>
    <n v="643"/>
    <s v="Phone Silks - The best way to carry your smart phone!"/>
    <s v="Stylish new phone carrier allows instant access to your smart phone while freeing up your hands."/>
    <x v="17"/>
    <n v="26452"/>
    <x v="0"/>
    <x v="0"/>
    <s v="USD"/>
    <n v="1433085875"/>
    <x v="317"/>
    <n v="1428333874"/>
    <x v="317"/>
    <b v="0"/>
    <n v="152"/>
    <b v="1"/>
    <x v="1"/>
    <n v="106"/>
    <n v="174.03"/>
    <x v="0"/>
    <x v="1"/>
  </r>
  <r>
    <n v="287"/>
    <s v="In Country: A Documentary Film (POSTPRODUCTION)"/>
    <s v="War is hell. Why would anyone want to spend their weekends there?"/>
    <x v="51"/>
    <n v="26445"/>
    <x v="0"/>
    <x v="0"/>
    <s v="USD"/>
    <n v="1351828800"/>
    <x v="318"/>
    <n v="1349160017"/>
    <x v="318"/>
    <b v="1"/>
    <n v="290"/>
    <b v="1"/>
    <x v="8"/>
    <n v="176"/>
    <n v="91.19"/>
    <x v="5"/>
    <x v="8"/>
  </r>
  <r>
    <n v="730"/>
    <s v="Encyclopedia of Surfing"/>
    <s v="A Massive but Cheerful Online Digital Archive of Surfing"/>
    <x v="16"/>
    <n v="26438"/>
    <x v="0"/>
    <x v="0"/>
    <s v="USD"/>
    <n v="1323280391"/>
    <x v="319"/>
    <n v="1320688390"/>
    <x v="319"/>
    <b v="0"/>
    <n v="265"/>
    <b v="1"/>
    <x v="17"/>
    <n v="132"/>
    <n v="99.77"/>
    <x v="1"/>
    <x v="17"/>
  </r>
  <r>
    <n v="293"/>
    <s v="NELL SHIPMAN:GIRL FROM GOD'S COUNTRY FILM"/>
    <s v="The untold story of the first action-adventure heroine who left Hollywood with 70 abused animal actors to make  her films in Idaho"/>
    <x v="93"/>
    <n v="26360"/>
    <x v="0"/>
    <x v="0"/>
    <s v="USD"/>
    <n v="1398009714"/>
    <x v="320"/>
    <n v="1395417713"/>
    <x v="320"/>
    <b v="1"/>
    <n v="131"/>
    <b v="1"/>
    <x v="8"/>
    <n v="101"/>
    <n v="201.22"/>
    <x v="5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94"/>
    <n v="26349"/>
    <x v="2"/>
    <x v="6"/>
    <s v="EUR"/>
    <n v="1466323800"/>
    <x v="321"/>
    <n v="1463418119"/>
    <x v="321"/>
    <b v="0"/>
    <n v="310"/>
    <b v="0"/>
    <x v="1"/>
    <n v="29"/>
    <n v="85"/>
    <x v="0"/>
    <x v="1"/>
  </r>
  <r>
    <n v="2068"/>
    <s v="Netro - Scientifically Water Your Garden"/>
    <s v="Introducing Sprite, the cloud-based watering controller and Whisperer, the solar-powered plant sensor for effortless home irrigation"/>
    <x v="17"/>
    <n v="26305.97"/>
    <x v="0"/>
    <x v="0"/>
    <s v="USD"/>
    <n v="1476994315"/>
    <x v="322"/>
    <n v="1474402314"/>
    <x v="322"/>
    <b v="0"/>
    <n v="76"/>
    <b v="1"/>
    <x v="0"/>
    <n v="105"/>
    <n v="346.13"/>
    <x v="0"/>
    <x v="0"/>
  </r>
  <r>
    <n v="2078"/>
    <s v="Hoterway - Hot shower from the first second"/>
    <s v="With hoterway you won't wait anymore for hot water in the beginning of your shower. Save Water, Energy, Time and Money."/>
    <x v="16"/>
    <n v="26241"/>
    <x v="0"/>
    <x v="5"/>
    <s v="EUR"/>
    <n v="1482085857"/>
    <x v="323"/>
    <n v="1479493856"/>
    <x v="323"/>
    <b v="0"/>
    <n v="48"/>
    <b v="1"/>
    <x v="0"/>
    <n v="131"/>
    <n v="546.69000000000005"/>
    <x v="0"/>
    <x v="0"/>
  </r>
  <r>
    <n v="1657"/>
    <s v="The Debut Album from Lynette!"/>
    <s v="The long anticipated debut album from singer/songwriter Lynette will be recorded this June in Nashville! You can help make it happen!"/>
    <x v="17"/>
    <n v="26233.45"/>
    <x v="0"/>
    <x v="0"/>
    <s v="USD"/>
    <n v="1337885168"/>
    <x v="324"/>
    <n v="1335293167"/>
    <x v="324"/>
    <b v="0"/>
    <n v="221"/>
    <b v="1"/>
    <x v="22"/>
    <n v="105"/>
    <n v="118.7"/>
    <x v="7"/>
    <x v="22"/>
  </r>
  <r>
    <n v="381"/>
    <s v="Clearwater"/>
    <s v="Set in the ancient waters of the Puget Sound, Clearwater is a universal story about the need to adapt to change."/>
    <x v="17"/>
    <n v="26182.5"/>
    <x v="0"/>
    <x v="0"/>
    <s v="USD"/>
    <n v="1343624400"/>
    <x v="325"/>
    <n v="1340642716"/>
    <x v="325"/>
    <b v="0"/>
    <n v="251"/>
    <b v="1"/>
    <x v="8"/>
    <n v="105"/>
    <n v="104.31"/>
    <x v="5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n v="26100"/>
    <x v="0"/>
    <x v="0"/>
    <s v="USD"/>
    <n v="1429852797"/>
    <x v="326"/>
    <n v="1426396796"/>
    <x v="326"/>
    <b v="1"/>
    <n v="303"/>
    <b v="1"/>
    <x v="8"/>
    <n v="174"/>
    <n v="86.14"/>
    <x v="5"/>
    <x v="8"/>
  </r>
  <r>
    <n v="1219"/>
    <s v="The Box"/>
    <s v="The Box is a fine art book of Ron Amato's innovative and seductive photography project."/>
    <x v="95"/>
    <n v="26024"/>
    <x v="0"/>
    <x v="0"/>
    <s v="USD"/>
    <n v="1476961513"/>
    <x v="327"/>
    <n v="1474369512"/>
    <x v="327"/>
    <b v="0"/>
    <n v="253"/>
    <b v="1"/>
    <x v="3"/>
    <n v="159"/>
    <n v="102.86"/>
    <x v="2"/>
    <x v="3"/>
  </r>
  <r>
    <n v="2924"/>
    <s v="There's No Place Like Home!"/>
    <s v="Theatre is home and there's no place like home!  So, click your heels three times, and come home to the magic we create for you!"/>
    <x v="17"/>
    <n v="25800"/>
    <x v="0"/>
    <x v="0"/>
    <s v="USD"/>
    <n v="1431143940"/>
    <x v="328"/>
    <n v="1428585709"/>
    <x v="328"/>
    <b v="0"/>
    <n v="147"/>
    <b v="1"/>
    <x v="19"/>
    <n v="103"/>
    <n v="175.51"/>
    <x v="6"/>
    <x v="19"/>
  </r>
  <r>
    <n v="2493"/>
    <s v="Lets Make A Record Together!"/>
    <s v="Making the record I've always dreamed of, and I want you to be part of the journey. Join me and let's make a great album together!"/>
    <x v="16"/>
    <n v="25740"/>
    <x v="0"/>
    <x v="0"/>
    <s v="USD"/>
    <n v="1367208140"/>
    <x v="329"/>
    <n v="1363320139"/>
    <x v="329"/>
    <b v="0"/>
    <n v="259"/>
    <b v="1"/>
    <x v="12"/>
    <n v="129"/>
    <n v="99.38"/>
    <x v="7"/>
    <x v="12"/>
  </r>
  <r>
    <n v="960"/>
    <s v="Kai - Turn any pair of Glasses into Smart Glasses!"/>
    <s v="Kai sits right behind your ear and lets you access a smart voice interface 24/7. Call, text, search, and even call an Uber."/>
    <x v="96"/>
    <n v="25655"/>
    <x v="2"/>
    <x v="0"/>
    <s v="USD"/>
    <n v="1489500155"/>
    <x v="330"/>
    <n v="1485874954"/>
    <x v="330"/>
    <b v="0"/>
    <n v="188"/>
    <b v="0"/>
    <x v="1"/>
    <n v="46"/>
    <n v="136.46"/>
    <x v="0"/>
    <x v="1"/>
  </r>
  <r>
    <n v="243"/>
    <s v="Following Boruch"/>
    <s v="A Hasidic man reaches a turning point in his recovery from mental illness and addiction, and is determined to start a new life."/>
    <x v="17"/>
    <n v="25648"/>
    <x v="0"/>
    <x v="0"/>
    <s v="USD"/>
    <n v="1393031304"/>
    <x v="331"/>
    <n v="1390439303"/>
    <x v="331"/>
    <b v="1"/>
    <n v="328"/>
    <b v="1"/>
    <x v="8"/>
    <n v="103"/>
    <n v="78.2"/>
    <x v="5"/>
    <x v="8"/>
  </r>
  <r>
    <n v="1258"/>
    <s v="Mustard Plug New Record!"/>
    <s v="Mustard Plug needs help funding their new record.  Please help the Grand Rapids, MI band put out their 7th record!"/>
    <x v="32"/>
    <n v="25577.56"/>
    <x v="0"/>
    <x v="0"/>
    <s v="USD"/>
    <n v="1377960012"/>
    <x v="332"/>
    <n v="1375368011"/>
    <x v="332"/>
    <b v="1"/>
    <n v="670"/>
    <b v="1"/>
    <x v="15"/>
    <n v="213"/>
    <n v="38.18"/>
    <x v="7"/>
    <x v="15"/>
  </r>
  <r>
    <n v="2335"/>
    <s v="A Modern-Day Salt Works in Gloucester, Mass.!"/>
    <s v="We hand-harvest water to make flake finishing salt. We're opening a modern-day salt works in historic Gloucester, Massachusetts!"/>
    <x v="17"/>
    <n v="25568"/>
    <x v="0"/>
    <x v="0"/>
    <s v="USD"/>
    <n v="1402494243"/>
    <x v="333"/>
    <n v="1399902242"/>
    <x v="333"/>
    <b v="1"/>
    <n v="221"/>
    <b v="1"/>
    <x v="7"/>
    <n v="102"/>
    <n v="115.69"/>
    <x v="4"/>
    <x v="7"/>
  </r>
  <r>
    <n v="2328"/>
    <s v="Bravado Spice | Bigger &amp; Bolder"/>
    <s v="Our mission: To launch our Crimson Hot Sauce &amp; introduce our Chili &amp; Garlic Pickles. _x000a__x000a_Let's change the game together!"/>
    <x v="26"/>
    <n v="25445"/>
    <x v="0"/>
    <x v="0"/>
    <s v="USD"/>
    <n v="1434307537"/>
    <x v="334"/>
    <n v="1431715536"/>
    <x v="334"/>
    <b v="1"/>
    <n v="537"/>
    <b v="1"/>
    <x v="7"/>
    <n v="254"/>
    <n v="47.38"/>
    <x v="4"/>
    <x v="7"/>
  </r>
  <r>
    <n v="300"/>
    <s v="The Bus "/>
    <s v="THE BUS is a feature-length documentary film celebrating one of the most iconic and beloved vehicles ever produced, the Volkswagen Bus."/>
    <x v="17"/>
    <n v="25430.66"/>
    <x v="0"/>
    <x v="0"/>
    <s v="USD"/>
    <n v="1303686138"/>
    <x v="335"/>
    <n v="1301007737"/>
    <x v="335"/>
    <b v="1"/>
    <n v="298"/>
    <b v="1"/>
    <x v="8"/>
    <n v="102"/>
    <n v="85.34"/>
    <x v="5"/>
    <x v="8"/>
  </r>
  <r>
    <n v="3250"/>
    <s v="Bring Love's Labour's Lost to Minnesota"/>
    <s v="The birth-child of The Moving Company, Theatre de la Jeune Lune &amp; William Shakespeare:  A wild new production of Love's Labour's Lost."/>
    <x v="17"/>
    <n v="25388"/>
    <x v="0"/>
    <x v="0"/>
    <s v="USD"/>
    <n v="1415213324"/>
    <x v="336"/>
    <n v="1412617723"/>
    <x v="336"/>
    <b v="1"/>
    <n v="213"/>
    <b v="1"/>
    <x v="11"/>
    <n v="102"/>
    <n v="119.19"/>
    <x v="6"/>
    <x v="11"/>
  </r>
  <r>
    <n v="359"/>
    <s v="Us, Naked: Trixie &amp; Monkey â€” World Premiere"/>
    <s v="Circus burlesque innovators, Trixie and Monkey seek to balance love and life while pursuing new creative heights."/>
    <x v="97"/>
    <n v="25375"/>
    <x v="0"/>
    <x v="0"/>
    <s v="USD"/>
    <n v="1415941920"/>
    <x v="337"/>
    <n v="1414028489"/>
    <x v="337"/>
    <b v="1"/>
    <n v="302"/>
    <b v="1"/>
    <x v="8"/>
    <n v="105"/>
    <n v="84.02"/>
    <x v="5"/>
    <x v="8"/>
  </r>
  <r>
    <n v="315"/>
    <s v="Arias With A Twist: The Docufantasy"/>
    <s v="A documentary that explores  the magical collaboration between performance artist Joey Arias and puppeteer Basil Twist."/>
    <x v="17"/>
    <n v="25312"/>
    <x v="0"/>
    <x v="0"/>
    <s v="USD"/>
    <n v="1345660334"/>
    <x v="338"/>
    <n v="1343068333"/>
    <x v="338"/>
    <b v="1"/>
    <n v="126"/>
    <b v="1"/>
    <x v="8"/>
    <n v="101"/>
    <n v="200.89"/>
    <x v="5"/>
    <x v="8"/>
  </r>
  <r>
    <n v="1095"/>
    <s v="Project Snowstorm"/>
    <s v="MMORPG with Real-Time Pet Battles, Expansive 3D World and Ranked Individual &amp; Guild PvP arenas all on your mobile device!"/>
    <x v="62"/>
    <n v="25174"/>
    <x v="2"/>
    <x v="0"/>
    <s v="USD"/>
    <n v="1377867220"/>
    <x v="339"/>
    <n v="1375275219"/>
    <x v="339"/>
    <b v="0"/>
    <n v="94"/>
    <b v="0"/>
    <x v="18"/>
    <n v="5"/>
    <n v="267.81"/>
    <x v="3"/>
    <x v="18"/>
  </r>
  <r>
    <n v="651"/>
    <s v="Pacha's Pajamas: Award-Winning Healthy Kids Entertainment!"/>
    <s v="Pacha's Pajamas is an epic story told through books, music, videos and now augmented PJs that's uplifting kids everywhere!"/>
    <x v="17"/>
    <n v="25132"/>
    <x v="0"/>
    <x v="0"/>
    <s v="USD"/>
    <n v="1418430311"/>
    <x v="340"/>
    <n v="1415838310"/>
    <x v="340"/>
    <b v="0"/>
    <n v="105"/>
    <b v="1"/>
    <x v="1"/>
    <n v="101"/>
    <n v="239.35"/>
    <x v="0"/>
    <x v="1"/>
  </r>
  <r>
    <n v="2984"/>
    <s v="BABA YAGA: A Traveling Performing Arts Wagon"/>
    <s v="A traveling wooden wagon that transforms into a theatrical playing space presenting FREE original performance while building community!"/>
    <x v="17"/>
    <n v="25088"/>
    <x v="0"/>
    <x v="0"/>
    <s v="USD"/>
    <n v="1472020881"/>
    <x v="341"/>
    <n v="1469428880"/>
    <x v="341"/>
    <b v="1"/>
    <n v="218"/>
    <b v="1"/>
    <x v="9"/>
    <n v="100"/>
    <n v="115.08"/>
    <x v="6"/>
    <x v="9"/>
  </r>
  <r>
    <n v="2232"/>
    <s v="Backstory Cards"/>
    <s v="Backstory Cards help you and your friends create vibrant backstories for roleplaying games, no matter the system or genre."/>
    <x v="1"/>
    <n v="24790"/>
    <x v="0"/>
    <x v="0"/>
    <s v="USD"/>
    <n v="1405738800"/>
    <x v="342"/>
    <n v="1402945407"/>
    <x v="342"/>
    <b v="0"/>
    <n v="988"/>
    <b v="1"/>
    <x v="5"/>
    <n v="496"/>
    <n v="25.09"/>
    <x v="3"/>
    <x v="5"/>
  </r>
  <r>
    <n v="1337"/>
    <s v="Ripple: World's Most Dependable Safety Device (Canceled)"/>
    <s v="Discreet safety device connects you to a dedicated 24/7 monitoring team, keeping you safe anywhere in the United States"/>
    <x v="6"/>
    <n v="24691"/>
    <x v="1"/>
    <x v="0"/>
    <s v="USD"/>
    <n v="1488549079"/>
    <x v="343"/>
    <n v="1485957078"/>
    <x v="343"/>
    <b v="0"/>
    <n v="140"/>
    <b v="0"/>
    <x v="1"/>
    <n v="49"/>
    <n v="176.36"/>
    <x v="0"/>
    <x v="1"/>
  </r>
  <r>
    <n v="515"/>
    <s v="A Tale of Faith - An Animated Short Film"/>
    <s v="A Tale of Faith is an animated short film based on the heartwarming tale by Rebbe Nachman of Breslov."/>
    <x v="98"/>
    <n v="24651"/>
    <x v="2"/>
    <x v="0"/>
    <s v="USD"/>
    <n v="1451389601"/>
    <x v="344"/>
    <n v="1447933600"/>
    <x v="344"/>
    <b v="0"/>
    <n v="34"/>
    <b v="0"/>
    <x v="23"/>
    <n v="25"/>
    <n v="725.03"/>
    <x v="5"/>
    <x v="23"/>
  </r>
  <r>
    <n v="2252"/>
    <s v="Punkapocalyptic - Black Blood Children Band"/>
    <s v="A new faction for the 30 mm scale wargame, featuring skirmishes between gangs in a pimp and lethal post-apocalyptic world."/>
    <x v="99"/>
    <n v="24505"/>
    <x v="0"/>
    <x v="5"/>
    <s v="EUR"/>
    <n v="1470469938"/>
    <x v="345"/>
    <n v="1469173937"/>
    <x v="345"/>
    <b v="0"/>
    <n v="249"/>
    <b v="1"/>
    <x v="5"/>
    <n v="272"/>
    <n v="98.41"/>
    <x v="3"/>
    <x v="5"/>
  </r>
  <r>
    <n v="307"/>
    <s v="Grammar Revolution"/>
    <s v="Why is grammar important?"/>
    <x v="65"/>
    <n v="24490"/>
    <x v="0"/>
    <x v="0"/>
    <s v="USD"/>
    <n v="1360276801"/>
    <x v="346"/>
    <n v="1357684800"/>
    <x v="346"/>
    <b v="1"/>
    <n v="576"/>
    <b v="1"/>
    <x v="8"/>
    <n v="111"/>
    <n v="42.52"/>
    <x v="5"/>
    <x v="8"/>
  </r>
  <r>
    <n v="3259"/>
    <s v="Laughter is Sacred Space 2.0"/>
    <s v="The Human Faces Tour - Every Story Sacred. This tour is about laughter, grief, and identity in the human striving toward wholeness"/>
    <x v="90"/>
    <n v="24418.6"/>
    <x v="0"/>
    <x v="0"/>
    <s v="USD"/>
    <n v="1475294340"/>
    <x v="347"/>
    <n v="1472753744"/>
    <x v="347"/>
    <b v="1"/>
    <n v="97"/>
    <b v="1"/>
    <x v="11"/>
    <n v="106"/>
    <n v="251.74"/>
    <x v="6"/>
    <x v="11"/>
  </r>
  <r>
    <n v="1275"/>
    <s v="BLOODGOOD's 1st Studio Album in 22 Years!"/>
    <s v="ONLY A FEW HOURS LEFT TO GET YOUR ADVANCE COPY OF &quot;DANGEROUSLY CLOSE&quot; and to check out our other cool rewards!"/>
    <x v="51"/>
    <n v="24321.1"/>
    <x v="0"/>
    <x v="0"/>
    <s v="USD"/>
    <n v="1375908587"/>
    <x v="348"/>
    <n v="1372884586"/>
    <x v="348"/>
    <b v="1"/>
    <n v="389"/>
    <b v="1"/>
    <x v="15"/>
    <n v="162"/>
    <n v="62.52"/>
    <x v="7"/>
    <x v="15"/>
  </r>
  <r>
    <n v="2224"/>
    <s v="The Dread House (Pathfinder/5th Edition/Call of Cthulhu)"/>
    <s v="The most haunted house in the world, presented with multiple storylines, in multiple time periods, and for multiple RPG systems."/>
    <x v="26"/>
    <n v="24315"/>
    <x v="0"/>
    <x v="0"/>
    <s v="USD"/>
    <n v="1477767600"/>
    <x v="349"/>
    <n v="1475337674"/>
    <x v="349"/>
    <b v="0"/>
    <n v="296"/>
    <b v="1"/>
    <x v="5"/>
    <n v="243"/>
    <n v="82.15"/>
    <x v="3"/>
    <x v="5"/>
  </r>
  <r>
    <n v="1517"/>
    <s v="THE WATCHERS:  a book of the Wait Watchers photographs"/>
    <s v="THE WATCHERS is the first book of photos by Haley Morris-Cafiero.  It will contain the images from Wait Watchers and new photos."/>
    <x v="51"/>
    <n v="24297"/>
    <x v="0"/>
    <x v="0"/>
    <s v="USD"/>
    <n v="1417845600"/>
    <x v="350"/>
    <n v="1415194552"/>
    <x v="350"/>
    <b v="1"/>
    <n v="615"/>
    <b v="1"/>
    <x v="3"/>
    <n v="162"/>
    <n v="39.51"/>
    <x v="2"/>
    <x v="3"/>
  </r>
  <r>
    <n v="1532"/>
    <s v="Geiko and Maiko of Kyoto"/>
    <s v="Award winning photography celebrating the artistry of geiko and maiko and the exquisite traditions of their Kyoto communities."/>
    <x v="1"/>
    <n v="24201"/>
    <x v="0"/>
    <x v="8"/>
    <s v="AUD"/>
    <n v="1455548400"/>
    <x v="351"/>
    <n v="1453461864"/>
    <x v="351"/>
    <b v="1"/>
    <n v="294"/>
    <b v="1"/>
    <x v="3"/>
    <n v="484"/>
    <n v="82.32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73"/>
    <n v="24108"/>
    <x v="0"/>
    <x v="1"/>
    <s v="GBP"/>
    <n v="1410862734"/>
    <x v="352"/>
    <n v="1407838733"/>
    <x v="352"/>
    <b v="1"/>
    <n v="205"/>
    <b v="1"/>
    <x v="0"/>
    <n v="127"/>
    <n v="117.6"/>
    <x v="0"/>
    <x v="0"/>
  </r>
  <r>
    <n v="684"/>
    <s v="Arcus Motion Analyzer | The Versatile Smart Ring"/>
    <s v="Arcus gives your fingers super powers."/>
    <x v="100"/>
    <n v="23948"/>
    <x v="2"/>
    <x v="0"/>
    <s v="USD"/>
    <n v="1406257200"/>
    <x v="353"/>
    <n v="1403176890"/>
    <x v="353"/>
    <b v="0"/>
    <n v="135"/>
    <b v="0"/>
    <x v="1"/>
    <n v="7"/>
    <n v="177.39"/>
    <x v="0"/>
    <x v="1"/>
  </r>
  <r>
    <n v="1024"/>
    <s v="The Last Art Fact Album Ever"/>
    <s v="Art Fact is a legendary Swedish synth pop act from the 80's. This album will contain updated remakes of their greatest songs."/>
    <x v="16"/>
    <n v="23727.55"/>
    <x v="0"/>
    <x v="10"/>
    <s v="SEK"/>
    <n v="1454248563"/>
    <x v="354"/>
    <n v="1451656562"/>
    <x v="354"/>
    <b v="1"/>
    <n v="61"/>
    <b v="1"/>
    <x v="13"/>
    <n v="119"/>
    <n v="388.98"/>
    <x v="7"/>
    <x v="13"/>
  </r>
  <r>
    <n v="2457"/>
    <s v="NDWK The North Dakota Wine Kitchen"/>
    <s v="If you love wine, and have ever dreamed of crafting your own. You can in 3 easy steps.  Sample~Sprinkle~Savor."/>
    <x v="90"/>
    <n v="23530"/>
    <x v="0"/>
    <x v="0"/>
    <s v="USD"/>
    <n v="1458826056"/>
    <x v="355"/>
    <n v="1456237655"/>
    <x v="355"/>
    <b v="0"/>
    <n v="124"/>
    <b v="1"/>
    <x v="7"/>
    <n v="102"/>
    <n v="189.76"/>
    <x v="4"/>
    <x v="7"/>
  </r>
  <r>
    <n v="3147"/>
    <s v="The Eternal Space Brings the Old Penn Station Back to Life"/>
    <s v="A play that uses photography to tell the story of a friendship forged during the demolition of New York's Pennsylvania Station."/>
    <x v="16"/>
    <n v="23505"/>
    <x v="0"/>
    <x v="0"/>
    <s v="USD"/>
    <n v="1415319355"/>
    <x v="356"/>
    <n v="1411859754"/>
    <x v="356"/>
    <b v="1"/>
    <n v="213"/>
    <b v="1"/>
    <x v="11"/>
    <n v="118"/>
    <n v="110.35"/>
    <x v="6"/>
    <x v="11"/>
  </r>
  <r>
    <n v="2024"/>
    <s v="RA 3D printer controller by Elefu"/>
    <s v="RA - 3D Printer board. This board can control 3 extruders, bed heaters, Elefu control panel, 4 temp monitors, lighting and more."/>
    <x v="38"/>
    <n v="23414"/>
    <x v="0"/>
    <x v="0"/>
    <s v="USD"/>
    <n v="1344826800"/>
    <x v="357"/>
    <n v="1341875543"/>
    <x v="357"/>
    <b v="1"/>
    <n v="105"/>
    <b v="1"/>
    <x v="0"/>
    <n v="585"/>
    <n v="222.99"/>
    <x v="0"/>
    <x v="0"/>
  </r>
  <r>
    <n v="3017"/>
    <s v="ACT's Spotlight Initiative- Let's Build a Theater!"/>
    <s v="Help us build a 200 seat theater and classroom space in North Andover, MA. Let's get kids off the screens, and into the spotlight!"/>
    <x v="65"/>
    <n v="23285"/>
    <x v="0"/>
    <x v="0"/>
    <s v="USD"/>
    <n v="1408566243"/>
    <x v="358"/>
    <n v="1405974242"/>
    <x v="358"/>
    <b v="0"/>
    <n v="159"/>
    <b v="1"/>
    <x v="9"/>
    <n v="106"/>
    <n v="146.44999999999999"/>
    <x v="6"/>
    <x v="9"/>
  </r>
  <r>
    <n v="1523"/>
    <s v="Contact by Jake Shivery"/>
    <s v="Monograph featuring PDX photographer Jake Shivery's 8x10 contact portraits; 1/2 plates and 1/2 extensive essay.  Approx. 9x12, 108 pgs."/>
    <x v="47"/>
    <n v="23096"/>
    <x v="0"/>
    <x v="0"/>
    <s v="USD"/>
    <n v="1419292800"/>
    <x v="359"/>
    <n v="1416592915"/>
    <x v="359"/>
    <b v="1"/>
    <n v="241"/>
    <b v="1"/>
    <x v="3"/>
    <n v="125"/>
    <n v="95.83"/>
    <x v="2"/>
    <x v="3"/>
  </r>
  <r>
    <n v="1184"/>
    <s v="2016/2017 Cyclocross Album"/>
    <s v="This coffee table album is the chronicle of the 2016/2017 cyclocross season, the latest edition of the renowned cyclephotos books."/>
    <x v="65"/>
    <n v="23086"/>
    <x v="0"/>
    <x v="1"/>
    <s v="GBP"/>
    <n v="1486391011"/>
    <x v="360"/>
    <n v="1483712610"/>
    <x v="360"/>
    <b v="0"/>
    <n v="375"/>
    <b v="1"/>
    <x v="3"/>
    <n v="105"/>
    <n v="61.56"/>
    <x v="2"/>
    <x v="3"/>
  </r>
  <r>
    <n v="3001"/>
    <s v="New Comedy Venue and Training Facility"/>
    <s v="Get Scene Studios and Highwire Comedy Co. creating an amazing training facility and theater for Atlanta comedy and film talent!"/>
    <x v="101"/>
    <n v="22991.01"/>
    <x v="0"/>
    <x v="0"/>
    <s v="USD"/>
    <n v="1468445382"/>
    <x v="361"/>
    <n v="1465853381"/>
    <x v="361"/>
    <b v="0"/>
    <n v="175"/>
    <b v="1"/>
    <x v="9"/>
    <n v="319"/>
    <n v="131.38"/>
    <x v="6"/>
    <x v="9"/>
  </r>
  <r>
    <n v="2631"/>
    <s v="Starship Congress 2015: Interstellar Hackathon"/>
    <s v="Starship Congress 2015 is a deep-space &amp; interstellar science summit staged by Icarus Interstellar."/>
    <x v="16"/>
    <n v="22933.05"/>
    <x v="0"/>
    <x v="0"/>
    <s v="USD"/>
    <n v="1440907427"/>
    <x v="362"/>
    <n v="1438488226"/>
    <x v="362"/>
    <b v="0"/>
    <n v="286"/>
    <b v="1"/>
    <x v="4"/>
    <n v="115"/>
    <n v="80.19"/>
    <x v="0"/>
    <x v="4"/>
  </r>
  <r>
    <n v="2188"/>
    <s v="PHOENIX DICE: A New Approach to an Outdated Gaming Tool"/>
    <s v="Beautifully unique, precision cut, metal gaming dice derived from a passion in tabletop gaming and engineering design."/>
    <x v="102"/>
    <n v="22645"/>
    <x v="0"/>
    <x v="8"/>
    <s v="AUD"/>
    <n v="1477414800"/>
    <x v="363"/>
    <n v="1474380240"/>
    <x v="363"/>
    <b v="0"/>
    <n v="514"/>
    <b v="1"/>
    <x v="5"/>
    <n v="412"/>
    <n v="44.06"/>
    <x v="3"/>
    <x v="5"/>
  </r>
  <r>
    <n v="2734"/>
    <s v="THE 'mi8' RISES | The Best Wireless Duo Stereo Sound System"/>
    <s v="Award-Winning Audio Design Experts Voix are back with their latest product. The amazing mi8| Retro Duo Wireless Stereo Sound System."/>
    <x v="103"/>
    <n v="22603"/>
    <x v="0"/>
    <x v="0"/>
    <s v="USD"/>
    <n v="1476395940"/>
    <x v="364"/>
    <n v="1473782591"/>
    <x v="364"/>
    <b v="0"/>
    <n v="163"/>
    <b v="1"/>
    <x v="0"/>
    <n v="2260300"/>
    <n v="138.66999999999999"/>
    <x v="0"/>
    <x v="0"/>
  </r>
  <r>
    <n v="418"/>
    <s v="Swim for the Reef"/>
    <s v="A Texas grandfather's extraordinary quest to protect the coral reefs and his challenge to humanity to take care of the things we love."/>
    <x v="104"/>
    <n v="22542"/>
    <x v="0"/>
    <x v="0"/>
    <s v="USD"/>
    <n v="1437633997"/>
    <x v="365"/>
    <n v="1435041996"/>
    <x v="365"/>
    <b v="0"/>
    <n v="104"/>
    <b v="1"/>
    <x v="8"/>
    <n v="101"/>
    <n v="216.75"/>
    <x v="5"/>
    <x v="8"/>
  </r>
  <r>
    <n v="384"/>
    <s v="Nurse Mare Foals: Born to Die"/>
    <s v="This documentary is about Last Chance Corral in Athens, Ohio and their heroic work saving nurse mare foals from imminent death."/>
    <x v="16"/>
    <n v="22421"/>
    <x v="0"/>
    <x v="0"/>
    <s v="USD"/>
    <n v="1420569947"/>
    <x v="366"/>
    <n v="1417977946"/>
    <x v="366"/>
    <b v="0"/>
    <n v="383"/>
    <b v="1"/>
    <x v="8"/>
    <n v="112"/>
    <n v="58.54"/>
    <x v="5"/>
    <x v="8"/>
  </r>
  <r>
    <n v="1267"/>
    <s v="Fountains of Wayne guitarist Jody Porter - New solo LP"/>
    <s v="A Rock 'n Roll album with plenty of indie guitar swagger. Fresh tunes that are a continuation of my early '90s shoegaze daze."/>
    <x v="65"/>
    <n v="22396"/>
    <x v="0"/>
    <x v="0"/>
    <s v="USD"/>
    <n v="1374674558"/>
    <x v="367"/>
    <n v="1372082557"/>
    <x v="367"/>
    <b v="1"/>
    <n v="159"/>
    <b v="1"/>
    <x v="15"/>
    <n v="102"/>
    <n v="140.86000000000001"/>
    <x v="7"/>
    <x v="15"/>
  </r>
  <r>
    <n v="27"/>
    <s v="B-Rabbit TV Comedy Pilot"/>
    <s v="B-Rabbit is a hilarious depiction of immigrating to New Zealand and the life you desperately tried to leave behind."/>
    <x v="16"/>
    <n v="22345"/>
    <x v="0"/>
    <x v="15"/>
    <s v="NZD"/>
    <n v="1416113833"/>
    <x v="368"/>
    <n v="1413518232"/>
    <x v="368"/>
    <b v="0"/>
    <n v="150"/>
    <b v="1"/>
    <x v="16"/>
    <n v="112"/>
    <n v="148.97"/>
    <x v="5"/>
    <x v="16"/>
  </r>
  <r>
    <n v="1502"/>
    <s v="Cosmic Surgery"/>
    <s v="Cosmic Surgery is a photo book, set in the not too distant future where the world of cosmetic surgery is about to be transformed"/>
    <x v="65"/>
    <n v="22318"/>
    <x v="0"/>
    <x v="1"/>
    <s v="GBP"/>
    <n v="1458943200"/>
    <x v="369"/>
    <n v="1456491679"/>
    <x v="369"/>
    <b v="1"/>
    <n v="329"/>
    <b v="1"/>
    <x v="3"/>
    <n v="101"/>
    <n v="67.84"/>
    <x v="2"/>
    <x v="3"/>
  </r>
  <r>
    <n v="1746"/>
    <s v="Edge â€¢ France | Witnessing Those Unseen"/>
    <s v="Photo-documenting the refugees of France. Witnessing their humanity. Exploring the common threads of what it means to live at the Edge."/>
    <x v="51"/>
    <n v="22215"/>
    <x v="0"/>
    <x v="0"/>
    <s v="USD"/>
    <n v="1479952800"/>
    <x v="370"/>
    <n v="1477368866"/>
    <x v="370"/>
    <b v="0"/>
    <n v="107"/>
    <b v="1"/>
    <x v="3"/>
    <n v="148"/>
    <n v="207.62"/>
    <x v="2"/>
    <x v="3"/>
  </r>
  <r>
    <n v="1223"/>
    <s v="YOSEMITE PEOPLE"/>
    <s v="A photography book focusing on the people rather than the nature at Yosemite National Park."/>
    <x v="105"/>
    <n v="22197"/>
    <x v="0"/>
    <x v="0"/>
    <s v="USD"/>
    <n v="1478754909"/>
    <x v="371"/>
    <n v="1476159308"/>
    <x v="371"/>
    <b v="0"/>
    <n v="191"/>
    <b v="1"/>
    <x v="3"/>
    <n v="112"/>
    <n v="116.21"/>
    <x v="2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n v="21994"/>
    <x v="2"/>
    <x v="0"/>
    <s v="USD"/>
    <n v="1467694740"/>
    <x v="372"/>
    <n v="1465398669"/>
    <x v="372"/>
    <b v="1"/>
    <n v="171"/>
    <b v="0"/>
    <x v="24"/>
    <n v="63"/>
    <n v="128.62"/>
    <x v="0"/>
    <x v="24"/>
  </r>
  <r>
    <n v="2186"/>
    <s v="Latitude 90Â° : The Origin"/>
    <s v="The real-time digital social deduction game where there's no moderator, no sleeping, and no dying."/>
    <x v="16"/>
    <n v="21935"/>
    <x v="0"/>
    <x v="0"/>
    <s v="USD"/>
    <n v="1473213600"/>
    <x v="373"/>
    <n v="1470062742"/>
    <x v="373"/>
    <b v="0"/>
    <n v="392"/>
    <b v="1"/>
    <x v="5"/>
    <n v="110"/>
    <n v="55.96"/>
    <x v="3"/>
    <x v="5"/>
  </r>
  <r>
    <n v="1297"/>
    <s v="The One Man Traveling Tennessee Williams Festival"/>
    <s v="We will bring you the world of Tennessee Williams right to the front door of your home, school, church, theatre and community."/>
    <x v="16"/>
    <n v="21905"/>
    <x v="0"/>
    <x v="0"/>
    <s v="USD"/>
    <n v="1462125358"/>
    <x v="374"/>
    <n v="1459533357"/>
    <x v="374"/>
    <b v="0"/>
    <n v="238"/>
    <b v="1"/>
    <x v="11"/>
    <n v="110"/>
    <n v="92.04"/>
    <x v="6"/>
    <x v="11"/>
  </r>
  <r>
    <n v="3245"/>
    <s v="Roughly Speaking: Voices from The Soup Kitchen"/>
    <s v="Five playwrights volunteer at New York's largest soup kitchen and develop a play around the people they meet."/>
    <x v="22"/>
    <n v="21904"/>
    <x v="0"/>
    <x v="0"/>
    <s v="USD"/>
    <n v="1434074400"/>
    <x v="375"/>
    <n v="1431354257"/>
    <x v="375"/>
    <b v="0"/>
    <n v="270"/>
    <b v="1"/>
    <x v="11"/>
    <n v="104"/>
    <n v="81.13"/>
    <x v="6"/>
    <x v="11"/>
  </r>
  <r>
    <n v="2168"/>
    <s v="PIZAZZ: Pigeons Playing Ping Pong's New Album"/>
    <s v="We're hitting the studio to record our next album, &quot;Pizazz&quot;!! Help us put the FUN in FUNK!!"/>
    <x v="53"/>
    <n v="21884.69"/>
    <x v="0"/>
    <x v="0"/>
    <s v="USD"/>
    <n v="1486702800"/>
    <x v="376"/>
    <n v="1484058260"/>
    <x v="376"/>
    <b v="0"/>
    <n v="340"/>
    <b v="1"/>
    <x v="15"/>
    <n v="122"/>
    <n v="64.37"/>
    <x v="7"/>
    <x v="15"/>
  </r>
  <r>
    <n v="2621"/>
    <s v="Vulcan I: Rocket Powered by 3D Printed Engine"/>
    <s v="Team of undergraduates racing to be the first student organization to successfully launch a rocket powered by a 3D-printed engine."/>
    <x v="51"/>
    <n v="21882"/>
    <x v="0"/>
    <x v="0"/>
    <s v="USD"/>
    <n v="1432230988"/>
    <x v="377"/>
    <n v="1429638987"/>
    <x v="377"/>
    <b v="1"/>
    <n v="465"/>
    <b v="1"/>
    <x v="4"/>
    <n v="146"/>
    <n v="47.06"/>
    <x v="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n v="21831"/>
    <x v="0"/>
    <x v="0"/>
    <s v="USD"/>
    <n v="1460223453"/>
    <x v="378"/>
    <n v="1455043052"/>
    <x v="378"/>
    <b v="0"/>
    <n v="273"/>
    <b v="1"/>
    <x v="3"/>
    <n v="104"/>
    <n v="79.97"/>
    <x v="2"/>
    <x v="3"/>
  </r>
  <r>
    <n v="3039"/>
    <s v="Shelter the Schmee"/>
    <s v="After 22 yrs downstairs we are &quot;getting out of  our parents basement&quot; and building a new 50 seat theater in a new location."/>
    <x v="16"/>
    <n v="21742.78"/>
    <x v="0"/>
    <x v="0"/>
    <s v="USD"/>
    <n v="1388303940"/>
    <x v="379"/>
    <n v="1386011037"/>
    <x v="379"/>
    <b v="0"/>
    <n v="236"/>
    <b v="1"/>
    <x v="9"/>
    <n v="109"/>
    <n v="92.13"/>
    <x v="6"/>
    <x v="9"/>
  </r>
  <r>
    <n v="2091"/>
    <s v="Tiffany Alvord's First Album of Original Songs"/>
    <s v="I'm an 18-year old singer/songwriter from California. I'd love your support to get my album of original songs professionally recorded."/>
    <x v="53"/>
    <n v="21684.2"/>
    <x v="0"/>
    <x v="0"/>
    <s v="USD"/>
    <n v="1299009600"/>
    <x v="380"/>
    <n v="1294818277"/>
    <x v="380"/>
    <b v="0"/>
    <n v="246"/>
    <b v="1"/>
    <x v="12"/>
    <n v="120"/>
    <n v="88.15"/>
    <x v="7"/>
    <x v="12"/>
  </r>
  <r>
    <n v="275"/>
    <s v="Finding the Funk"/>
    <s v="A journey through the origins and influence of funk music from James Brown to D'Angelo we are FINDING THE FUNK!"/>
    <x v="16"/>
    <n v="21679"/>
    <x v="0"/>
    <x v="0"/>
    <s v="USD"/>
    <n v="1352511966"/>
    <x v="381"/>
    <n v="1349916365"/>
    <x v="381"/>
    <b v="1"/>
    <n v="332"/>
    <b v="1"/>
    <x v="8"/>
    <n v="108"/>
    <n v="65.3"/>
    <x v="5"/>
    <x v="8"/>
  </r>
  <r>
    <n v="1509"/>
    <s v="Claudius Schulze: STATE OF NATURE"/>
    <s v="A photobook about climate change, natural catastrophes, and to what extent disaster management became part of our landscape."/>
    <x v="106"/>
    <n v="21637.22"/>
    <x v="0"/>
    <x v="4"/>
    <s v="EUR"/>
    <n v="1487113140"/>
    <x v="382"/>
    <n v="1484570884"/>
    <x v="382"/>
    <b v="1"/>
    <n v="196"/>
    <b v="1"/>
    <x v="3"/>
    <n v="124"/>
    <n v="110.39"/>
    <x v="2"/>
    <x v="3"/>
  </r>
  <r>
    <n v="1537"/>
    <s v="FACE TO FAITH | MOUNT KAILASH | TIBET photobook"/>
    <s v="A Photobook about one of the most fascinating places on earth -     the sacred Mount Kailash in Tibet."/>
    <x v="32"/>
    <n v="21588"/>
    <x v="0"/>
    <x v="4"/>
    <s v="EUR"/>
    <n v="1470506400"/>
    <x v="383"/>
    <n v="1467358426"/>
    <x v="383"/>
    <b v="1"/>
    <n v="224"/>
    <b v="1"/>
    <x v="3"/>
    <n v="180"/>
    <n v="96.38"/>
    <x v="2"/>
    <x v="3"/>
  </r>
  <r>
    <n v="3229"/>
    <s v="The Seagull Project Presents: The Three Sisters"/>
    <s v="After electrifying audiences in Seattle and Tashkent, The Seagull Project embarks on a brand new journey."/>
    <x v="16"/>
    <n v="21573"/>
    <x v="0"/>
    <x v="0"/>
    <s v="USD"/>
    <n v="1416470398"/>
    <x v="384"/>
    <n v="1413874797"/>
    <x v="384"/>
    <b v="1"/>
    <n v="202"/>
    <b v="1"/>
    <x v="11"/>
    <n v="108"/>
    <n v="106.8"/>
    <x v="6"/>
    <x v="11"/>
  </r>
  <r>
    <n v="261"/>
    <s v="Empires: The Film"/>
    <s v="Empires explores the impact of networks on histories and philosophies of political thought."/>
    <x v="16"/>
    <n v="21480"/>
    <x v="0"/>
    <x v="0"/>
    <s v="USD"/>
    <n v="1339080900"/>
    <x v="385"/>
    <n v="1334783703"/>
    <x v="385"/>
    <b v="1"/>
    <n v="220"/>
    <b v="1"/>
    <x v="8"/>
    <n v="107"/>
    <n v="97.64"/>
    <x v="5"/>
    <x v="8"/>
  </r>
  <r>
    <n v="309"/>
    <s v="SOLE SURVIVOR FILM - Finishing Funds"/>
    <s v="A first glimpse into the lives of sole survivors of commercial plane crashes as they struggle to understand their perplexing fate."/>
    <x v="53"/>
    <n v="21410"/>
    <x v="0"/>
    <x v="0"/>
    <s v="USD"/>
    <n v="1346695334"/>
    <x v="386"/>
    <n v="1344880933"/>
    <x v="386"/>
    <b v="1"/>
    <n v="238"/>
    <b v="1"/>
    <x v="8"/>
    <n v="119"/>
    <n v="89.96"/>
    <x v="5"/>
    <x v="8"/>
  </r>
  <r>
    <n v="1906"/>
    <s v="Macbook all-in-one Portable storage docking station PLUSDOCK"/>
    <s v="Max 5Tb storage, Wired lan, Additional USB ports and Hi-res DAC, 10000mAh battery, Real portable docking station"/>
    <x v="6"/>
    <n v="21380"/>
    <x v="2"/>
    <x v="0"/>
    <s v="USD"/>
    <n v="1466697983"/>
    <x v="387"/>
    <n v="1464105982"/>
    <x v="387"/>
    <b v="0"/>
    <n v="99"/>
    <b v="0"/>
    <x v="6"/>
    <n v="43"/>
    <n v="215.96"/>
    <x v="0"/>
    <x v="6"/>
  </r>
  <r>
    <n v="399"/>
    <s v="Green School Stories: a film to inspire change in education"/>
    <s v="What do we want for our kids? An independent film bringing ideas out of the jungle about a radically different approach to learning."/>
    <x v="16"/>
    <n v="21361"/>
    <x v="0"/>
    <x v="1"/>
    <s v="GBP"/>
    <n v="1481716800"/>
    <x v="388"/>
    <n v="1479070866"/>
    <x v="388"/>
    <b v="0"/>
    <n v="95"/>
    <b v="1"/>
    <x v="8"/>
    <n v="107"/>
    <n v="224.85"/>
    <x v="5"/>
    <x v="8"/>
  </r>
  <r>
    <n v="2662"/>
    <s v="The Mini Maker, a kid focused makerspace"/>
    <s v="The Mini Maker is Lansing Michigan's new kid friendly makerspace. We're dedicated to help kids imagine, develop and build."/>
    <x v="16"/>
    <n v="21360"/>
    <x v="0"/>
    <x v="0"/>
    <s v="USD"/>
    <n v="1440179713"/>
    <x v="389"/>
    <n v="1437587712"/>
    <x v="389"/>
    <b v="0"/>
    <n v="80"/>
    <b v="1"/>
    <x v="24"/>
    <n v="107"/>
    <n v="267"/>
    <x v="0"/>
    <x v="24"/>
  </r>
  <r>
    <n v="320"/>
    <s v="FOREVER PURE: A team spiralling out of control. DOCUMENTARY"/>
    <s v="Two Muslim football players transfer to the Jewish oriented Beitar Jerusalem F.C. leading to the most racist campaign in Israeli sport"/>
    <x v="16"/>
    <n v="21316"/>
    <x v="0"/>
    <x v="1"/>
    <s v="GBP"/>
    <n v="1450825200"/>
    <x v="390"/>
    <n v="1448284432"/>
    <x v="390"/>
    <b v="1"/>
    <n v="158"/>
    <b v="1"/>
    <x v="8"/>
    <n v="107"/>
    <n v="134.91"/>
    <x v="5"/>
    <x v="8"/>
  </r>
  <r>
    <n v="1019"/>
    <s v="Tempi - The Smart Way to Monitor Temperature and Humidity"/>
    <s v="Tempi Is a Wearable Bluetooth Device That Gives Accurate Temperature and Humidity Readings."/>
    <x v="52"/>
    <n v="21300"/>
    <x v="1"/>
    <x v="0"/>
    <s v="USD"/>
    <n v="1423092149"/>
    <x v="391"/>
    <n v="1420500148"/>
    <x v="391"/>
    <b v="0"/>
    <n v="400"/>
    <b v="0"/>
    <x v="1"/>
    <n v="47"/>
    <n v="53.25"/>
    <x v="0"/>
    <x v="1"/>
  </r>
  <r>
    <n v="1775"/>
    <s v="Muhammad Ali - The Comeback"/>
    <s v="Rarely seen images of Muhammad Ali in his prime as he trained in Miami Beach at the famous 5th Street Gym in the early 70s"/>
    <x v="107"/>
    <n v="21158"/>
    <x v="2"/>
    <x v="0"/>
    <s v="USD"/>
    <n v="1414193160"/>
    <x v="392"/>
    <n v="1410305159"/>
    <x v="392"/>
    <b v="1"/>
    <n v="124"/>
    <b v="0"/>
    <x v="3"/>
    <n v="65"/>
    <n v="170.63"/>
    <x v="2"/>
    <x v="3"/>
  </r>
  <r>
    <n v="2157"/>
    <s v="Nin"/>
    <s v="Gamers and 90's fans unite in this small tale of epic proportions!"/>
    <x v="35"/>
    <n v="21144"/>
    <x v="2"/>
    <x v="0"/>
    <s v="USD"/>
    <n v="1482479940"/>
    <x v="393"/>
    <n v="1479684782"/>
    <x v="393"/>
    <b v="0"/>
    <n v="57"/>
    <b v="0"/>
    <x v="18"/>
    <n v="28"/>
    <n v="370.95"/>
    <x v="3"/>
    <x v="18"/>
  </r>
  <r>
    <n v="2663"/>
    <s v="A New Life for an Old School"/>
    <s v="The Ville. A local cooperative helping communities learn, share and grow in the spirit of health, wellness and sustainability."/>
    <x v="16"/>
    <n v="20919.25"/>
    <x v="0"/>
    <x v="11"/>
    <s v="CAD"/>
    <n v="1441378800"/>
    <x v="394"/>
    <n v="1438873006"/>
    <x v="394"/>
    <b v="0"/>
    <n v="56"/>
    <b v="1"/>
    <x v="24"/>
    <n v="105"/>
    <n v="373.56"/>
    <x v="0"/>
    <x v="24"/>
  </r>
  <r>
    <n v="2604"/>
    <s v="Hermes Spacecraft"/>
    <s v="We're building a full size rocket motor for our Hermes Spacecraft.  Help us Kickstart the next generation of space travel!"/>
    <x v="16"/>
    <n v="20843.599999999999"/>
    <x v="0"/>
    <x v="0"/>
    <s v="USD"/>
    <n v="1335662023"/>
    <x v="395"/>
    <n v="1333070022"/>
    <x v="395"/>
    <b v="1"/>
    <n v="321"/>
    <b v="1"/>
    <x v="4"/>
    <n v="104"/>
    <n v="64.930000000000007"/>
    <x v="0"/>
    <x v="4"/>
  </r>
  <r>
    <n v="311"/>
    <s v="The Sticking Place Interactive Documentary"/>
    <s v="An imaginative interactive documentary about Leah Callahan, a freestyle wrestler and Olympic hopeful."/>
    <x v="16"/>
    <n v="20820.330000000002"/>
    <x v="0"/>
    <x v="0"/>
    <s v="USD"/>
    <n v="1325404740"/>
    <x v="396"/>
    <n v="1321852591"/>
    <x v="396"/>
    <b v="1"/>
    <n v="150"/>
    <b v="1"/>
    <x v="8"/>
    <n v="104"/>
    <n v="138.80000000000001"/>
    <x v="5"/>
    <x v="8"/>
  </r>
  <r>
    <n v="2535"/>
    <s v="Mark Hayes Requiem Recording"/>
    <s v="Mark Hayes: Requiem Recording"/>
    <x v="16"/>
    <n v="20755"/>
    <x v="0"/>
    <x v="0"/>
    <s v="USD"/>
    <n v="1417463945"/>
    <x v="397"/>
    <n v="1414781944"/>
    <x v="397"/>
    <b v="0"/>
    <n v="78"/>
    <b v="1"/>
    <x v="25"/>
    <n v="104"/>
    <n v="266.08999999999997"/>
    <x v="7"/>
    <x v="25"/>
  </r>
  <r>
    <n v="1846"/>
    <s v="Michael Angelo Batio &quot;Intermezzo&quot; Album Project"/>
    <s v="This album of all original music has been in the making for several years and I am excited to make my fans a part of this experience."/>
    <x v="51"/>
    <n v="20689"/>
    <x v="0"/>
    <x v="0"/>
    <s v="USD"/>
    <n v="1355585777"/>
    <x v="398"/>
    <n v="1352993776"/>
    <x v="398"/>
    <b v="0"/>
    <n v="209"/>
    <b v="1"/>
    <x v="15"/>
    <n v="138"/>
    <n v="98.99"/>
    <x v="7"/>
    <x v="15"/>
  </r>
  <r>
    <n v="2223"/>
    <s v="M4 Collapsible Cardboard Scenery"/>
    <s v="Cardboard scenery for Sci-Fi 28-32mm miniature games. Easy to assemble, disassemble and transport. Supplied unpainted. By MCSTUDIO."/>
    <x v="108"/>
    <n v="20631"/>
    <x v="0"/>
    <x v="11"/>
    <s v="CAD"/>
    <n v="1435418568"/>
    <x v="399"/>
    <n v="1432826567"/>
    <x v="399"/>
    <b v="0"/>
    <n v="100"/>
    <b v="1"/>
    <x v="5"/>
    <n v="106"/>
    <n v="206.31"/>
    <x v="3"/>
    <x v="5"/>
  </r>
  <r>
    <n v="283"/>
    <s v="SOLE SURVIVOR"/>
    <s v="What is the impact of survivorship on the human condition?"/>
    <x v="53"/>
    <n v="20569.05"/>
    <x v="0"/>
    <x v="0"/>
    <s v="USD"/>
    <n v="1306904340"/>
    <x v="400"/>
    <n v="1305219743"/>
    <x v="400"/>
    <b v="1"/>
    <n v="202"/>
    <b v="1"/>
    <x v="8"/>
    <n v="114"/>
    <n v="101.83"/>
    <x v="5"/>
    <x v="8"/>
  </r>
  <r>
    <n v="1004"/>
    <s v="AllerGuarder: Bluetooth wristband helps food-allergy kids"/>
    <s v="Harnessing wearable technology as a powerful defense for food-allergy children."/>
    <x v="17"/>
    <n v="20552"/>
    <x v="1"/>
    <x v="0"/>
    <s v="USD"/>
    <n v="1455814827"/>
    <x v="401"/>
    <n v="1453222826"/>
    <x v="401"/>
    <b v="0"/>
    <n v="95"/>
    <b v="0"/>
    <x v="1"/>
    <n v="82"/>
    <n v="216.34"/>
    <x v="0"/>
    <x v="1"/>
  </r>
  <r>
    <n v="1508"/>
    <s v="Destino by Michelle Frankfurter: A Photo Book About Destiny"/>
    <s v="Destino tells the story of Central American migrants on the arduous trek across Mexico in pursuit of the American Dream."/>
    <x v="47"/>
    <n v="20491"/>
    <x v="0"/>
    <x v="0"/>
    <s v="USD"/>
    <n v="1403880281"/>
    <x v="402"/>
    <n v="1401201880"/>
    <x v="402"/>
    <b v="1"/>
    <n v="211"/>
    <b v="1"/>
    <x v="3"/>
    <n v="111"/>
    <n v="97.11"/>
    <x v="2"/>
    <x v="3"/>
  </r>
  <r>
    <n v="2227"/>
    <s v="Mechabrick - A Minifig/Mecha board game and models"/>
    <s v="Mechabrick is a set of precision plastic kits to convert your Minifigs into robots then battle with them in an exciting board game."/>
    <x v="109"/>
    <n v="20459"/>
    <x v="0"/>
    <x v="1"/>
    <s v="GBP"/>
    <n v="1384374155"/>
    <x v="403"/>
    <n v="1381778554"/>
    <x v="403"/>
    <b v="0"/>
    <n v="301"/>
    <b v="1"/>
    <x v="5"/>
    <n v="157"/>
    <n v="67.97"/>
    <x v="3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n v="20426"/>
    <x v="0"/>
    <x v="0"/>
    <s v="USD"/>
    <n v="1460764800"/>
    <x v="404"/>
    <n v="1458157511"/>
    <x v="404"/>
    <b v="1"/>
    <n v="206"/>
    <b v="1"/>
    <x v="15"/>
    <n v="109"/>
    <n v="99.16"/>
    <x v="7"/>
    <x v="15"/>
  </r>
  <r>
    <n v="1216"/>
    <s v="In Training: a book of Bonsai photographs"/>
    <s v="A fine art photography book taking a new look at the art of bonsai."/>
    <x v="80"/>
    <n v="20398"/>
    <x v="0"/>
    <x v="0"/>
    <s v="USD"/>
    <n v="1443826980"/>
    <x v="405"/>
    <n v="1441032456"/>
    <x v="405"/>
    <b v="0"/>
    <n v="222"/>
    <b v="1"/>
    <x v="3"/>
    <n v="146"/>
    <n v="91.88"/>
    <x v="2"/>
    <x v="3"/>
  </r>
  <r>
    <n v="3253"/>
    <s v="EMPATHITRAX, a new play by Ana Nogueira"/>
    <s v="Can you ever truly feel what someone else is feeling?_x000a_Do you want to?"/>
    <x v="16"/>
    <n v="20365"/>
    <x v="0"/>
    <x v="0"/>
    <s v="USD"/>
    <n v="1473306300"/>
    <x v="406"/>
    <n v="1471701027"/>
    <x v="406"/>
    <b v="1"/>
    <n v="115"/>
    <b v="1"/>
    <x v="11"/>
    <n v="102"/>
    <n v="177.09"/>
    <x v="6"/>
    <x v="11"/>
  </r>
  <r>
    <n v="2538"/>
    <s v="Me, Myself and Albinoni"/>
    <s v="I will record 2 of Tomaso Albinoni's concertos for 2 oboes playing both parts myself."/>
    <x v="53"/>
    <n v="20343.169999999998"/>
    <x v="0"/>
    <x v="0"/>
    <s v="USD"/>
    <n v="1361681940"/>
    <x v="407"/>
    <n v="1359029660"/>
    <x v="407"/>
    <b v="0"/>
    <n v="185"/>
    <b v="1"/>
    <x v="25"/>
    <n v="113"/>
    <n v="109.96"/>
    <x v="7"/>
    <x v="25"/>
  </r>
  <r>
    <n v="1351"/>
    <s v="Purpose: Your Journey To Find Meaning"/>
    <s v="Discover your purpose, live a more fulfilling life, leave a positive footprint on society."/>
    <x v="16"/>
    <n v="20253"/>
    <x v="0"/>
    <x v="0"/>
    <s v="USD"/>
    <n v="1455299144"/>
    <x v="408"/>
    <n v="1452707143"/>
    <x v="408"/>
    <b v="0"/>
    <n v="120"/>
    <b v="1"/>
    <x v="17"/>
    <n v="101"/>
    <n v="168.78"/>
    <x v="1"/>
    <x v="17"/>
  </r>
  <r>
    <n v="21"/>
    <s v="Life of an Ingredient: The Pilot Episode"/>
    <s v="â€œLIFE of an INGREDIENT,&quot; a series that tells the story of the greatest chef &amp; farm collaborators in todayâ€™s marketplace."/>
    <x v="47"/>
    <n v="20190"/>
    <x v="0"/>
    <x v="0"/>
    <s v="USD"/>
    <n v="1411743789"/>
    <x v="409"/>
    <n v="1409151788"/>
    <x v="409"/>
    <b v="0"/>
    <n v="101"/>
    <b v="1"/>
    <x v="16"/>
    <n v="109"/>
    <n v="199.9"/>
    <x v="5"/>
    <x v="16"/>
  </r>
  <r>
    <n v="297"/>
    <s v="Who Owns Yoga?"/>
    <s v="Who Owns Yoga? is a feature length documentary film that explores the changing nature of yoga in the modern world."/>
    <x v="16"/>
    <n v="20128"/>
    <x v="0"/>
    <x v="0"/>
    <s v="USD"/>
    <n v="1430452740"/>
    <x v="410"/>
    <n v="1427390900"/>
    <x v="410"/>
    <b v="1"/>
    <n v="142"/>
    <b v="1"/>
    <x v="8"/>
    <n v="101"/>
    <n v="141.75"/>
    <x v="5"/>
    <x v="8"/>
  </r>
  <r>
    <n v="391"/>
    <s v="Science, Sex and the Ladies"/>
    <s v="Too many women feel confused about their orgasm and shame about their desire. This movie aims to change that."/>
    <x v="16"/>
    <n v="20122"/>
    <x v="0"/>
    <x v="0"/>
    <s v="USD"/>
    <n v="1324169940"/>
    <x v="411"/>
    <n v="1321578050"/>
    <x v="411"/>
    <b v="0"/>
    <n v="193"/>
    <b v="1"/>
    <x v="8"/>
    <n v="101"/>
    <n v="104.26"/>
    <x v="5"/>
    <x v="8"/>
  </r>
  <r>
    <n v="3236"/>
    <s v="Sub-Basement World Premiere"/>
    <s v="A dark comedy exploring the importance of art, homelessness, and finding your own path.  World Premiere 3/27/17 at IRT Theater in NYC."/>
    <x v="16"/>
    <n v="20120"/>
    <x v="0"/>
    <x v="0"/>
    <s v="USD"/>
    <n v="1482962433"/>
    <x v="412"/>
    <n v="1480370432"/>
    <x v="412"/>
    <b v="0"/>
    <n v="110"/>
    <b v="1"/>
    <x v="11"/>
    <n v="101"/>
    <n v="182.91"/>
    <x v="6"/>
    <x v="11"/>
  </r>
  <r>
    <n v="725"/>
    <s v="The Year It All Made Sense"/>
    <s v="A true story about inspiration and survival - David Alfred George turns his powerful experience into a compelling vBook."/>
    <x v="16"/>
    <n v="20070"/>
    <x v="0"/>
    <x v="0"/>
    <s v="USD"/>
    <n v="1450018912"/>
    <x v="413"/>
    <n v="1447426911"/>
    <x v="413"/>
    <b v="0"/>
    <n v="140"/>
    <b v="1"/>
    <x v="17"/>
    <n v="100"/>
    <n v="143.36000000000001"/>
    <x v="1"/>
    <x v="1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n v="20032"/>
    <x v="0"/>
    <x v="0"/>
    <s v="USD"/>
    <n v="1399672800"/>
    <x v="414"/>
    <n v="1396906529"/>
    <x v="414"/>
    <b v="0"/>
    <n v="48"/>
    <b v="1"/>
    <x v="15"/>
    <n v="100"/>
    <n v="417.33"/>
    <x v="7"/>
    <x v="15"/>
  </r>
  <r>
    <n v="59"/>
    <s v="&quot;Momentum&quot; - The Series"/>
    <s v="An electronic music producer stuck in his blue collar life has overnight success thrown at him when his music leaks on the internet."/>
    <x v="16"/>
    <n v="20025.14"/>
    <x v="0"/>
    <x v="0"/>
    <s v="USD"/>
    <n v="1442264400"/>
    <x v="415"/>
    <n v="1439530775"/>
    <x v="415"/>
    <b v="0"/>
    <n v="33"/>
    <b v="1"/>
    <x v="16"/>
    <n v="100"/>
    <n v="606.82000000000005"/>
    <x v="5"/>
    <x v="16"/>
  </r>
  <r>
    <n v="3219"/>
    <s v="Eyes Closed - The First In-Dream Theater Experience"/>
    <s v="Eyes Closed is a collaborative play and docudrama about New Yorkers and their dreams."/>
    <x v="16"/>
    <n v="20022"/>
    <x v="0"/>
    <x v="0"/>
    <s v="USD"/>
    <n v="1427063747"/>
    <x v="416"/>
    <n v="1424043346"/>
    <x v="416"/>
    <b v="1"/>
    <n v="119"/>
    <b v="1"/>
    <x v="11"/>
    <n v="100"/>
    <n v="168.25"/>
    <x v="6"/>
    <x v="11"/>
  </r>
  <r>
    <n v="2235"/>
    <s v="Miniature Scenery Terrain for Tabletop gaming and Wargames"/>
    <s v="An amazing set of sceneries to create unique atmospheres for your tabletop gaming."/>
    <x v="109"/>
    <n v="19931"/>
    <x v="0"/>
    <x v="11"/>
    <s v="CAD"/>
    <n v="1427585511"/>
    <x v="417"/>
    <n v="1424997110"/>
    <x v="417"/>
    <b v="0"/>
    <n v="147"/>
    <b v="1"/>
    <x v="5"/>
    <n v="153"/>
    <n v="135.59"/>
    <x v="3"/>
    <x v="5"/>
  </r>
  <r>
    <n v="42"/>
    <s v="BROS TV Pilot (Iraq)"/>
    <s v="A show that explores the universal hospitality and shenanigans of BRO cultures in the most forbidden and unfamiliar places on earth!"/>
    <x v="80"/>
    <n v="19860"/>
    <x v="0"/>
    <x v="0"/>
    <s v="USD"/>
    <n v="1419780026"/>
    <x v="418"/>
    <n v="1417188025"/>
    <x v="418"/>
    <b v="0"/>
    <n v="169"/>
    <b v="1"/>
    <x v="16"/>
    <n v="142"/>
    <n v="117.51"/>
    <x v="5"/>
    <x v="16"/>
  </r>
  <r>
    <n v="1000"/>
    <s v="Ristola Plongeur/UTC 300 Meter COSC/ISO Diver (Canceled)"/>
    <s v="Ristola watches made in La Chaux de-Fonds, Switzerland. A new brand of COSC and ISO Certified Professional watches."/>
    <x v="111"/>
    <n v="19824"/>
    <x v="1"/>
    <x v="0"/>
    <s v="USD"/>
    <n v="1489537560"/>
    <x v="419"/>
    <n v="1484357159"/>
    <x v="419"/>
    <b v="0"/>
    <n v="6"/>
    <b v="0"/>
    <x v="1"/>
    <n v="2"/>
    <n v="3304"/>
    <x v="0"/>
    <x v="1"/>
  </r>
  <r>
    <n v="2158"/>
    <s v="PerfectGolf"/>
    <s v="A next generation golf game with a course designer and a massively multiplayer online tour. Join the fun and help us create it"/>
    <x v="9"/>
    <n v="19770.11"/>
    <x v="2"/>
    <x v="0"/>
    <s v="USD"/>
    <n v="1360009774"/>
    <x v="420"/>
    <n v="1356121773"/>
    <x v="420"/>
    <b v="0"/>
    <n v="311"/>
    <b v="0"/>
    <x v="18"/>
    <n v="7"/>
    <n v="63.57"/>
    <x v="3"/>
    <x v="18"/>
  </r>
  <r>
    <n v="952"/>
    <s v="Audionoggin - Join the Earvolution"/>
    <s v="Audionoggin: Wireless personal surround sound for the athlete in everyone."/>
    <x v="112"/>
    <n v="19572"/>
    <x v="2"/>
    <x v="0"/>
    <s v="USD"/>
    <n v="1479483812"/>
    <x v="421"/>
    <n v="1476888211"/>
    <x v="421"/>
    <b v="0"/>
    <n v="196"/>
    <b v="0"/>
    <x v="1"/>
    <n v="40"/>
    <n v="99.86"/>
    <x v="0"/>
    <x v="1"/>
  </r>
  <r>
    <n v="1512"/>
    <s v="UnPresidented: Trump's Inaugural &amp; the People's Response"/>
    <s v="DC's top street photographers document the inauguration of Donald J. Trump -- 3 days that will rock a nation and change the world."/>
    <x v="113"/>
    <n v="19557"/>
    <x v="0"/>
    <x v="0"/>
    <s v="USD"/>
    <n v="1486311939"/>
    <x v="422"/>
    <n v="1483719938"/>
    <x v="422"/>
    <b v="1"/>
    <n v="335"/>
    <b v="1"/>
    <x v="3"/>
    <n v="559"/>
    <n v="58.38"/>
    <x v="2"/>
    <x v="3"/>
  </r>
  <r>
    <n v="2226"/>
    <s v="Street Kings Boardgame"/>
    <s v="Missed the Kickstarter? Contact your local gaming store before going online. Or click on the order button. Thanks for the support!"/>
    <x v="53"/>
    <n v="19523.310000000001"/>
    <x v="0"/>
    <x v="0"/>
    <s v="USD"/>
    <n v="1455253140"/>
    <x v="423"/>
    <n v="1452625821"/>
    <x v="423"/>
    <b v="0"/>
    <n v="321"/>
    <b v="1"/>
    <x v="5"/>
    <n v="108"/>
    <n v="60.82"/>
    <x v="3"/>
    <x v="5"/>
  </r>
  <r>
    <n v="680"/>
    <s v="PosturePulse: The posture sensor worn on your waist or chair"/>
    <s v="A simple, vibrating belt that trains your muscles to maintain the correct posture, providing more confidence and higher energy levels."/>
    <x v="35"/>
    <n v="19434"/>
    <x v="2"/>
    <x v="0"/>
    <s v="USD"/>
    <n v="1410955331"/>
    <x v="424"/>
    <n v="1407931330"/>
    <x v="424"/>
    <b v="0"/>
    <n v="129"/>
    <b v="0"/>
    <x v="1"/>
    <n v="26"/>
    <n v="150.65"/>
    <x v="0"/>
    <x v="1"/>
  </r>
  <r>
    <n v="959"/>
    <s v="The Pi Watch - A Programmable, Open Source Smartwatch!"/>
    <s v="The Pi (Arduino-Compatible) is a new kind of wearable. It's a diy smartwatch with a round display, touch ring, and a powerful CPU!"/>
    <x v="6"/>
    <n v="19430"/>
    <x v="2"/>
    <x v="0"/>
    <s v="USD"/>
    <n v="1421640665"/>
    <x v="425"/>
    <n v="1419048664"/>
    <x v="425"/>
    <b v="0"/>
    <n v="171"/>
    <b v="0"/>
    <x v="1"/>
    <n v="39"/>
    <n v="113.63"/>
    <x v="0"/>
    <x v="1"/>
  </r>
  <r>
    <n v="2247"/>
    <s v="Foragers"/>
    <s v="Take on the role of an ancient forager in this fun strategy game from the designer of Biblios."/>
    <x v="47"/>
    <n v="19324"/>
    <x v="0"/>
    <x v="0"/>
    <s v="USD"/>
    <n v="1438185565"/>
    <x v="426"/>
    <n v="1436975964"/>
    <x v="426"/>
    <b v="0"/>
    <n v="380"/>
    <b v="1"/>
    <x v="5"/>
    <n v="104"/>
    <n v="50.85"/>
    <x v="3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26"/>
    <n v="19292.5"/>
    <x v="0"/>
    <x v="0"/>
    <s v="USD"/>
    <n v="1400006636"/>
    <x v="427"/>
    <n v="1397414635"/>
    <x v="427"/>
    <b v="1"/>
    <n v="306"/>
    <b v="1"/>
    <x v="0"/>
    <n v="193"/>
    <n v="63.05"/>
    <x v="0"/>
    <x v="0"/>
  </r>
  <r>
    <n v="951"/>
    <s v="Smart Harness"/>
    <s v="Revolutionizing the way we walk our dogs!"/>
    <x v="6"/>
    <n v="19195"/>
    <x v="2"/>
    <x v="0"/>
    <s v="USD"/>
    <n v="1465054872"/>
    <x v="428"/>
    <n v="1461166871"/>
    <x v="428"/>
    <b v="0"/>
    <n v="121"/>
    <b v="0"/>
    <x v="1"/>
    <n v="38"/>
    <n v="158.63999999999999"/>
    <x v="0"/>
    <x v="1"/>
  </r>
  <r>
    <n v="1529"/>
    <s v="&quot;(more than) dust.&quot; - a feminist photo book"/>
    <s v="An empowering photo book that transforms hurtful experiences into strength and solidarity."/>
    <x v="73"/>
    <n v="19129"/>
    <x v="0"/>
    <x v="0"/>
    <s v="USD"/>
    <n v="1426773920"/>
    <x v="429"/>
    <n v="1424185519"/>
    <x v="429"/>
    <b v="1"/>
    <n v="141"/>
    <b v="1"/>
    <x v="3"/>
    <n v="101"/>
    <n v="135.66999999999999"/>
    <x v="2"/>
    <x v="3"/>
  </r>
  <r>
    <n v="414"/>
    <s v="thisisstuttering: A Documentary"/>
    <s v="thisisstuttering is a found-footage doc that has already changed lives. It is completely done; we need your help to get it out there."/>
    <x v="47"/>
    <n v="19028"/>
    <x v="0"/>
    <x v="0"/>
    <s v="USD"/>
    <n v="1381541465"/>
    <x v="430"/>
    <n v="1378949464"/>
    <x v="430"/>
    <b v="0"/>
    <n v="208"/>
    <b v="1"/>
    <x v="8"/>
    <n v="103"/>
    <n v="91.48"/>
    <x v="5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n v="18855"/>
    <x v="0"/>
    <x v="0"/>
    <s v="USD"/>
    <n v="1450901872"/>
    <x v="431"/>
    <n v="1448309871"/>
    <x v="431"/>
    <b v="0"/>
    <n v="99"/>
    <b v="1"/>
    <x v="1"/>
    <n v="126"/>
    <n v="190.45"/>
    <x v="0"/>
    <x v="1"/>
  </r>
  <r>
    <n v="2244"/>
    <s v="Warbands of the Cold North III"/>
    <s v="Finely sculpted 28mm Classic Fantasy metal and resin miniatures perfectly themed for use as a warband or adventuring party."/>
    <x v="1"/>
    <n v="18851"/>
    <x v="0"/>
    <x v="0"/>
    <s v="USD"/>
    <n v="1476649800"/>
    <x v="432"/>
    <n v="1475609945"/>
    <x v="432"/>
    <b v="0"/>
    <n v="290"/>
    <b v="1"/>
    <x v="5"/>
    <n v="377"/>
    <n v="65"/>
    <x v="3"/>
    <x v="5"/>
  </r>
  <r>
    <n v="2259"/>
    <s v="The Second Breakfast"/>
    <s v="More Halfmen, more goats, more guns, and most of all some neat buildings and structures for the little fellas to hang out in!"/>
    <x v="114"/>
    <n v="18671"/>
    <x v="0"/>
    <x v="1"/>
    <s v="GBP"/>
    <n v="1481224736"/>
    <x v="433"/>
    <n v="1480360735"/>
    <x v="433"/>
    <b v="0"/>
    <n v="206"/>
    <b v="1"/>
    <x v="5"/>
    <n v="1867"/>
    <n v="90.64"/>
    <x v="3"/>
    <x v="5"/>
  </r>
  <r>
    <n v="392"/>
    <s v="More than Gold: The Rhino Rescue Project"/>
    <s v="Rhinos are the most endangered large animal in the world today, and an epic, global battle is being waged to ensure their survival."/>
    <x v="47"/>
    <n v="18667"/>
    <x v="0"/>
    <x v="0"/>
    <s v="USD"/>
    <n v="1315450800"/>
    <x v="434"/>
    <n v="1312823570"/>
    <x v="434"/>
    <b v="0"/>
    <n v="206"/>
    <b v="1"/>
    <x v="8"/>
    <n v="101"/>
    <n v="90.62"/>
    <x v="5"/>
    <x v="8"/>
  </r>
  <r>
    <n v="2718"/>
    <s v="Bard Beyond the Big Top"/>
    <s v="The Bard has burst beyond the big top and we're reaching out to our Beloved Benefactors to help build our festival's future."/>
    <x v="53"/>
    <n v="18645"/>
    <x v="0"/>
    <x v="0"/>
    <s v="USD"/>
    <n v="1462316400"/>
    <x v="435"/>
    <n v="1459865944"/>
    <x v="435"/>
    <b v="1"/>
    <n v="148"/>
    <b v="1"/>
    <x v="9"/>
    <n v="104"/>
    <n v="125.98"/>
    <x v="6"/>
    <x v="9"/>
  </r>
  <r>
    <n v="1520"/>
    <s v="TULIPS"/>
    <s v="A self-published photography book by Andrew Miksys from his new series about Belarus"/>
    <x v="53"/>
    <n v="18625"/>
    <x v="0"/>
    <x v="0"/>
    <s v="USD"/>
    <n v="1418961600"/>
    <x v="436"/>
    <n v="1415824512"/>
    <x v="436"/>
    <b v="1"/>
    <n v="167"/>
    <b v="1"/>
    <x v="3"/>
    <n v="103"/>
    <n v="111.53"/>
    <x v="2"/>
    <x v="3"/>
  </r>
  <r>
    <n v="1282"/>
    <s v="Natalie York presents: &quot;PROMISES&quot;"/>
    <s v="Natalie York is releasing her new album, &quot;PROMISES.&quot; Get involved by pre-ordering your copy of the record and other goodies here!"/>
    <x v="51"/>
    <n v="18542"/>
    <x v="0"/>
    <x v="0"/>
    <s v="USD"/>
    <n v="1386565140"/>
    <x v="437"/>
    <n v="1383909854"/>
    <x v="437"/>
    <b v="1"/>
    <n v="274"/>
    <b v="1"/>
    <x v="15"/>
    <n v="124"/>
    <n v="67.67"/>
    <x v="7"/>
    <x v="15"/>
  </r>
  <r>
    <n v="1516"/>
    <s v="WELCOME HOME // a multipath photobook by Judith Stenneken"/>
    <s v="'Everything flows' - Heraclitus   // A visual poem on lifeâ€™s transitory nature, told through the lens of a contemporary nomad."/>
    <x v="92"/>
    <n v="18472"/>
    <x v="0"/>
    <x v="0"/>
    <s v="USD"/>
    <n v="1475762400"/>
    <x v="438"/>
    <n v="1473160291"/>
    <x v="438"/>
    <b v="1"/>
    <n v="116"/>
    <b v="1"/>
    <x v="3"/>
    <n v="109"/>
    <n v="159.24"/>
    <x v="2"/>
    <x v="3"/>
  </r>
  <r>
    <n v="2305"/>
    <s v="HANK &amp; CUPCAKES 'CA$H 4 GOLD' MEGA TOUR!"/>
    <s v="If you're reading this, we want to say that every dollar counts in these final hours of our campaign. Thank you for all your support!"/>
    <x v="53"/>
    <n v="18221"/>
    <x v="0"/>
    <x v="0"/>
    <s v="USD"/>
    <n v="1407520800"/>
    <x v="439"/>
    <n v="1405356071"/>
    <x v="439"/>
    <b v="1"/>
    <n v="167"/>
    <b v="1"/>
    <x v="12"/>
    <n v="101"/>
    <n v="109.11"/>
    <x v="7"/>
    <x v="12"/>
  </r>
  <r>
    <n v="3019"/>
    <s v="Small town theatre, the Gibson Theatre goes Digital"/>
    <s v="We plan to transition from 35mm to the new digital projection format to continue to show current first run films for our community."/>
    <x v="51"/>
    <n v="18185"/>
    <x v="0"/>
    <x v="0"/>
    <s v="USD"/>
    <n v="1401159600"/>
    <x v="440"/>
    <n v="1398801619"/>
    <x v="440"/>
    <b v="0"/>
    <n v="226"/>
    <b v="1"/>
    <x v="9"/>
    <n v="121"/>
    <n v="80.459999999999994"/>
    <x v="6"/>
    <x v="9"/>
  </r>
  <r>
    <n v="2664"/>
    <s v="HackSchool: Students, Technology, and Empowerment"/>
    <s v="We believe that the true purpose of education is to enable people to create real things that make the world better. Join us!"/>
    <x v="106"/>
    <n v="18100"/>
    <x v="0"/>
    <x v="0"/>
    <s v="USD"/>
    <n v="1449644340"/>
    <x v="441"/>
    <n v="1446683796"/>
    <x v="441"/>
    <b v="0"/>
    <n v="104"/>
    <b v="1"/>
    <x v="24"/>
    <n v="103"/>
    <n v="174.04"/>
    <x v="0"/>
    <x v="24"/>
  </r>
  <r>
    <n v="256"/>
    <s v="POW WOW: Share the arts community of Hawaii"/>
    <s v="Help share the art and community of Pow Wow, a contemporary art movement in Hawaii, with the rest of the world. #powwowhawaii"/>
    <x v="109"/>
    <n v="18083"/>
    <x v="0"/>
    <x v="0"/>
    <s v="USD"/>
    <n v="1363458467"/>
    <x v="442"/>
    <n v="1360866466"/>
    <x v="442"/>
    <b v="1"/>
    <n v="275"/>
    <b v="1"/>
    <x v="8"/>
    <n v="139"/>
    <n v="65.760000000000005"/>
    <x v="5"/>
    <x v="8"/>
  </r>
  <r>
    <n v="1504"/>
    <s v="RYU X RIO"/>
    <s v="A football photography book like no other about the 2014 World Cup in Brazil, by Ryu Voelkel."/>
    <x v="115"/>
    <n v="18066"/>
    <x v="0"/>
    <x v="1"/>
    <s v="GBP"/>
    <n v="1402389180"/>
    <x v="443"/>
    <n v="1399996023"/>
    <x v="443"/>
    <b v="1"/>
    <n v="269"/>
    <b v="1"/>
    <x v="3"/>
    <n v="278"/>
    <n v="67.16"/>
    <x v="2"/>
    <x v="3"/>
  </r>
  <r>
    <n v="2608"/>
    <s v="Giant Leaps in Space Poster Series"/>
    <s v="Giant Leaps featuring the historic missions of human spaceflight is the third in our series of space exploration prints"/>
    <x v="36"/>
    <n v="17914"/>
    <x v="0"/>
    <x v="0"/>
    <s v="USD"/>
    <n v="1489536000"/>
    <x v="444"/>
    <n v="1485976467"/>
    <x v="444"/>
    <b v="1"/>
    <n v="304"/>
    <b v="1"/>
    <x v="4"/>
    <n v="224"/>
    <n v="58.93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26"/>
    <n v="17895.25"/>
    <x v="0"/>
    <x v="0"/>
    <s v="USD"/>
    <n v="1289975060"/>
    <x v="445"/>
    <n v="1287379459"/>
    <x v="445"/>
    <b v="1"/>
    <n v="244"/>
    <b v="1"/>
    <x v="8"/>
    <n v="179"/>
    <n v="73.34"/>
    <x v="5"/>
    <x v="8"/>
  </r>
  <r>
    <n v="345"/>
    <s v="Red Wolf Revival: An Uncertain Tomorrow"/>
    <s v="With the fate of the red wolves at stake, we explore if they can still survive in their last wild home in North Carolina."/>
    <x v="72"/>
    <n v="17875"/>
    <x v="0"/>
    <x v="0"/>
    <s v="USD"/>
    <n v="1432161590"/>
    <x v="446"/>
    <n v="1429569589"/>
    <x v="446"/>
    <b v="1"/>
    <n v="179"/>
    <b v="1"/>
    <x v="8"/>
    <n v="123"/>
    <n v="99.86"/>
    <x v="5"/>
    <x v="8"/>
  </r>
  <r>
    <n v="313"/>
    <s v="DEVIL MAY CARE"/>
    <s v="Most people have heard Bob Dorough's music over the past 50 years without knowing it. Until now. A story for every artist who refuses to give up."/>
    <x v="92"/>
    <n v="17805"/>
    <x v="0"/>
    <x v="0"/>
    <s v="USD"/>
    <n v="1281542340"/>
    <x v="447"/>
    <n v="1277702893"/>
    <x v="447"/>
    <b v="1"/>
    <n v="222"/>
    <b v="1"/>
    <x v="8"/>
    <n v="105"/>
    <n v="80.2"/>
    <x v="5"/>
    <x v="8"/>
  </r>
  <r>
    <n v="2633"/>
    <s v="ISS-Above"/>
    <s v="A device that lights up whenever the International Space Station is nearby (that happens more often than you might expect)"/>
    <x v="1"/>
    <n v="17731"/>
    <x v="0"/>
    <x v="0"/>
    <s v="USD"/>
    <n v="1393542000"/>
    <x v="448"/>
    <n v="1390938331"/>
    <x v="448"/>
    <b v="0"/>
    <n v="199"/>
    <b v="1"/>
    <x v="4"/>
    <n v="355"/>
    <n v="89.1"/>
    <x v="0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n v="17680"/>
    <x v="0"/>
    <x v="0"/>
    <s v="USD"/>
    <n v="1416964500"/>
    <x v="449"/>
    <n v="1414368615"/>
    <x v="449"/>
    <b v="1"/>
    <n v="98"/>
    <b v="1"/>
    <x v="3"/>
    <n v="118"/>
    <n v="180.41"/>
    <x v="2"/>
    <x v="3"/>
  </r>
  <r>
    <n v="1341"/>
    <s v="BRILLAR: World's First Kids' Smart Wearable Companion."/>
    <s v="BRILLAR: Your Kids Ultimate Wearable Companion. Educates, Rewards, Entertains, Calls, Motivates, Messages + Tracks Location &amp; Steps."/>
    <x v="17"/>
    <n v="17590"/>
    <x v="1"/>
    <x v="1"/>
    <s v="GBP"/>
    <n v="1475333917"/>
    <x v="450"/>
    <n v="1472569116"/>
    <x v="450"/>
    <b v="0"/>
    <n v="46"/>
    <b v="0"/>
    <x v="1"/>
    <n v="70"/>
    <n v="382.39"/>
    <x v="0"/>
    <x v="1"/>
  </r>
  <r>
    <n v="993"/>
    <s v="iLumaware Shield TL - Radar technology for bicycle"/>
    <s v="Shield TL is a tail light for a bicycle w/ radar technology. It makes you more visible to cars and drivers at a greater distance."/>
    <x v="45"/>
    <n v="17561"/>
    <x v="2"/>
    <x v="0"/>
    <s v="USD"/>
    <n v="1478926800"/>
    <x v="451"/>
    <n v="1476054567"/>
    <x v="451"/>
    <b v="0"/>
    <n v="196"/>
    <b v="0"/>
    <x v="1"/>
    <n v="25"/>
    <n v="89.6"/>
    <x v="0"/>
    <x v="1"/>
  </r>
  <r>
    <n v="1852"/>
    <s v="Radiolucent - Electric City."/>
    <s v="Athens, GA-based rock &amp; roll/soul band Radiolucent is kickstarting funds to mix, master, &amp; release their 2nd record, Electric City."/>
    <x v="51"/>
    <n v="17545"/>
    <x v="0"/>
    <x v="0"/>
    <s v="USD"/>
    <n v="1429920000"/>
    <x v="452"/>
    <n v="1426703451"/>
    <x v="452"/>
    <b v="0"/>
    <n v="131"/>
    <b v="1"/>
    <x v="15"/>
    <n v="117"/>
    <n v="133.93"/>
    <x v="7"/>
    <x v="15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x v="0"/>
    <s v="USD"/>
    <n v="1430712060"/>
    <x v="453"/>
    <n v="1427753264"/>
    <x v="453"/>
    <b v="0"/>
    <n v="78"/>
    <b v="1"/>
    <x v="15"/>
    <n v="100"/>
    <n v="224.13"/>
    <x v="7"/>
    <x v="15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n v="17444"/>
    <x v="0"/>
    <x v="0"/>
    <s v="USD"/>
    <n v="1407167973"/>
    <x v="454"/>
    <n v="1405439972"/>
    <x v="454"/>
    <b v="1"/>
    <n v="244"/>
    <b v="1"/>
    <x v="11"/>
    <n v="116"/>
    <n v="71.489999999999995"/>
    <x v="6"/>
    <x v="11"/>
  </r>
  <r>
    <n v="379"/>
    <s v="The Unknowns"/>
    <s v="The U.S. Army has granted us permission to film a documentary at America's most sacred shrine: The Tomb of the Unknown Soldier."/>
    <x v="51"/>
    <n v="17412"/>
    <x v="0"/>
    <x v="0"/>
    <s v="USD"/>
    <n v="1336062672"/>
    <x v="455"/>
    <n v="1332174671"/>
    <x v="455"/>
    <b v="0"/>
    <n v="149"/>
    <b v="1"/>
    <x v="8"/>
    <n v="116"/>
    <n v="116.86"/>
    <x v="5"/>
    <x v="8"/>
  </r>
  <r>
    <n v="1207"/>
    <s v="ITALIANA"/>
    <s v="A humanistic photo book about ancestral &amp; post-modern Italy."/>
    <x v="117"/>
    <n v="17396"/>
    <x v="0"/>
    <x v="6"/>
    <s v="EUR"/>
    <n v="1459418400"/>
    <x v="456"/>
    <n v="1456827572"/>
    <x v="456"/>
    <b v="0"/>
    <n v="141"/>
    <b v="1"/>
    <x v="3"/>
    <n v="104"/>
    <n v="123.38"/>
    <x v="2"/>
    <x v="3"/>
  </r>
  <r>
    <n v="1938"/>
    <s v="Jon Shirley: Live Worship Album + Short Film"/>
    <s v="A live worship album + short film: Telling the story of a worshipping community adapting and thriving in a post-Christian context."/>
    <x v="51"/>
    <n v="17390"/>
    <x v="0"/>
    <x v="0"/>
    <s v="USD"/>
    <n v="1372741200"/>
    <x v="457"/>
    <n v="1370067230"/>
    <x v="457"/>
    <b v="0"/>
    <n v="114"/>
    <b v="1"/>
    <x v="12"/>
    <n v="116"/>
    <n v="152.54"/>
    <x v="7"/>
    <x v="12"/>
  </r>
  <r>
    <n v="1890"/>
    <s v="The Spring Standards LIVE at the Arden Gild Hall!"/>
    <s v="We want to record a live album at this year's annual Boxing Day show at the Arden Gild Hall - we need your help to do it!"/>
    <x v="32"/>
    <n v="17350.13"/>
    <x v="0"/>
    <x v="0"/>
    <s v="USD"/>
    <n v="1355597528"/>
    <x v="458"/>
    <n v="1353005527"/>
    <x v="458"/>
    <b v="0"/>
    <n v="246"/>
    <b v="1"/>
    <x v="12"/>
    <n v="145"/>
    <n v="70.53"/>
    <x v="7"/>
    <x v="12"/>
  </r>
  <r>
    <n v="2041"/>
    <s v="The Aspect - Reinventing the Grow Light for Interior Design"/>
    <s v="World's first LED decor grow light that turns your plants into show pieces. Adding beauty and foliage to your home like never before"/>
    <x v="118"/>
    <n v="17277"/>
    <x v="0"/>
    <x v="0"/>
    <s v="USD"/>
    <n v="1478785027"/>
    <x v="459"/>
    <n v="1476189426"/>
    <x v="459"/>
    <b v="0"/>
    <n v="120"/>
    <b v="1"/>
    <x v="0"/>
    <n v="182"/>
    <n v="143.97999999999999"/>
    <x v="0"/>
    <x v="0"/>
  </r>
  <r>
    <n v="1466"/>
    <s v="WAYO 104.3 FM ROCHESTER, NY"/>
    <s v="WAYO needs your financial support to operate in 2016. Help keep the creativity and ideas of the Rochester community on the radio!"/>
    <x v="76"/>
    <n v="17260.37"/>
    <x v="0"/>
    <x v="0"/>
    <s v="USD"/>
    <n v="1452574800"/>
    <x v="460"/>
    <n v="1449029265"/>
    <x v="460"/>
    <b v="1"/>
    <n v="248"/>
    <b v="1"/>
    <x v="2"/>
    <n v="108"/>
    <n v="69.599999999999994"/>
    <x v="1"/>
    <x v="2"/>
  </r>
  <r>
    <n v="2612"/>
    <s v="Starscraper: The Next Generation of Suborbital Rockets"/>
    <s v="What if we built a rocket that is better than a NASA or commercially available rocket? What if we did it with students?"/>
    <x v="26"/>
    <n v="17176.13"/>
    <x v="0"/>
    <x v="0"/>
    <s v="USD"/>
    <n v="1420773970"/>
    <x v="461"/>
    <n v="1418095569"/>
    <x v="461"/>
    <b v="1"/>
    <n v="294"/>
    <b v="1"/>
    <x v="4"/>
    <n v="172"/>
    <n v="58.42"/>
    <x v="0"/>
    <x v="4"/>
  </r>
  <r>
    <n v="2108"/>
    <s v="THE SADDEST LANDSCAPE: Deluxe Vinyl Reissues"/>
    <s v="A project to raise the funds for our early discography, pressed on vinyl the way we always envisioned it + help w/ future band plans."/>
    <x v="76"/>
    <n v="17170"/>
    <x v="0"/>
    <x v="0"/>
    <s v="USD"/>
    <n v="1347249300"/>
    <x v="462"/>
    <n v="1344917579"/>
    <x v="462"/>
    <b v="0"/>
    <n v="191"/>
    <b v="1"/>
    <x v="12"/>
    <n v="107"/>
    <n v="89.9"/>
    <x v="7"/>
    <x v="12"/>
  </r>
  <r>
    <n v="2656"/>
    <s v="MoonWatcher: A 24/7 Live Video of the Moon for Everyone (Canceled)"/>
    <s v="MoonWatcher will be bringing the Moon closer to all of us."/>
    <x v="25"/>
    <n v="17155"/>
    <x v="1"/>
    <x v="0"/>
    <s v="USD"/>
    <n v="1489345200"/>
    <x v="463"/>
    <n v="1485966687"/>
    <x v="463"/>
    <b v="0"/>
    <n v="152"/>
    <b v="0"/>
    <x v="4"/>
    <n v="11"/>
    <n v="112.86"/>
    <x v="0"/>
    <x v="4"/>
  </r>
  <r>
    <n v="316"/>
    <s v="THE SECRET TRIAL 5 - GRASSROOTS CROSS-CANADA TOUR"/>
    <s v="Award winning documentary The Secret Trial 5 needs your help for a Cross-Canada Tour!"/>
    <x v="51"/>
    <n v="17066"/>
    <x v="0"/>
    <x v="11"/>
    <s v="CAD"/>
    <n v="1418273940"/>
    <x v="464"/>
    <n v="1415398196"/>
    <x v="464"/>
    <b v="1"/>
    <n v="158"/>
    <b v="1"/>
    <x v="8"/>
    <n v="114"/>
    <n v="108.01"/>
    <x v="5"/>
    <x v="8"/>
  </r>
  <r>
    <n v="346"/>
    <s v="THE ABILITY EXCHANGE - a documentary"/>
    <s v="Engineering students and adults with cerebral palsy learn to communicate, connect and cultivate their abilities by making movies."/>
    <x v="26"/>
    <n v="17028.88"/>
    <x v="0"/>
    <x v="0"/>
    <s v="USD"/>
    <n v="1444824021"/>
    <x v="465"/>
    <n v="1442232020"/>
    <x v="465"/>
    <b v="1"/>
    <n v="188"/>
    <b v="1"/>
    <x v="8"/>
    <n v="170"/>
    <n v="90.58"/>
    <x v="5"/>
    <x v="8"/>
  </r>
  <r>
    <n v="955"/>
    <s v="PAXIEâ„¢: The most advanced GPS enabled child safety wearable"/>
    <s v="PAXIEâ„¢ is a GPS enabled safety wearable for kids that promotes discovery and play while offering parents peace of mind."/>
    <x v="9"/>
    <n v="16984"/>
    <x v="2"/>
    <x v="0"/>
    <s v="USD"/>
    <n v="1473750300"/>
    <x v="466"/>
    <n v="1470294299"/>
    <x v="466"/>
    <b v="0"/>
    <n v="93"/>
    <b v="0"/>
    <x v="1"/>
    <n v="6"/>
    <n v="182.62"/>
    <x v="0"/>
    <x v="1"/>
  </r>
  <r>
    <n v="1972"/>
    <s v="Jog It! Open source controller pendant for EMC2 and Mach3!"/>
    <s v="Jog It! Is an open source hand held controller designed to make running a program in Linux CNC (EMC2) and MACH3 a breeze."/>
    <x v="60"/>
    <n v="16862"/>
    <x v="0"/>
    <x v="0"/>
    <s v="USD"/>
    <n v="1353201444"/>
    <x v="467"/>
    <n v="1350605843"/>
    <x v="467"/>
    <b v="1"/>
    <n v="238"/>
    <b v="1"/>
    <x v="0"/>
    <n v="674"/>
    <n v="70.849999999999994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x v="32"/>
    <n v="16806"/>
    <x v="0"/>
    <x v="0"/>
    <s v="USD"/>
    <n v="1420060088"/>
    <x v="468"/>
    <n v="1414872487"/>
    <x v="468"/>
    <b v="0"/>
    <n v="176"/>
    <b v="1"/>
    <x v="0"/>
    <n v="140"/>
    <n v="95.49"/>
    <x v="0"/>
    <x v="0"/>
  </r>
  <r>
    <n v="1203"/>
    <s v="reAPPEARANCES   a limited edition photography book"/>
    <s v="reAPPEARANCES is a series of photographs shot with a digital toy camera, a visual and cultural journey through appearances."/>
    <x v="119"/>
    <n v="16700"/>
    <x v="0"/>
    <x v="0"/>
    <s v="USD"/>
    <n v="1433083527"/>
    <x v="469"/>
    <n v="1430491526"/>
    <x v="469"/>
    <b v="0"/>
    <n v="101"/>
    <b v="1"/>
    <x v="3"/>
    <n v="102"/>
    <n v="165.35"/>
    <x v="2"/>
    <x v="3"/>
  </r>
  <r>
    <n v="1280"/>
    <s v="Nothing More's New Album"/>
    <s v="Nothing More is recording their forthcoming record and needs to join forces with you to make this album HUGE! "/>
    <x v="51"/>
    <n v="16636.78"/>
    <x v="0"/>
    <x v="0"/>
    <s v="USD"/>
    <n v="1299003054"/>
    <x v="470"/>
    <n v="1291227053"/>
    <x v="470"/>
    <b v="1"/>
    <n v="130"/>
    <b v="1"/>
    <x v="15"/>
    <n v="111"/>
    <n v="127.98"/>
    <x v="7"/>
    <x v="15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n v="16573"/>
    <x v="0"/>
    <x v="4"/>
    <s v="EUR"/>
    <n v="1458676860"/>
    <x v="471"/>
    <n v="1455446302"/>
    <x v="471"/>
    <b v="1"/>
    <n v="345"/>
    <b v="1"/>
    <x v="3"/>
    <n v="104"/>
    <n v="48.04"/>
    <x v="2"/>
    <x v="3"/>
  </r>
  <r>
    <n v="338"/>
    <s v="Queer Genius"/>
    <s v="&quot;Queer Genius&quot; explores the lives of four visionary queer artists: Eileen Myles, Barbara Hammer, Jibz Cameron and Shannon Funchess"/>
    <x v="51"/>
    <n v="16520.04"/>
    <x v="0"/>
    <x v="0"/>
    <s v="USD"/>
    <n v="1472864400"/>
    <x v="472"/>
    <n v="1468001289"/>
    <x v="472"/>
    <b v="1"/>
    <n v="236"/>
    <b v="1"/>
    <x v="8"/>
    <n v="110"/>
    <n v="70"/>
    <x v="5"/>
    <x v="8"/>
  </r>
  <r>
    <n v="3043"/>
    <s v="Like This Post (The Post at 750)"/>
    <s v="Introducing The Post at 750! Join us in the creation of Vancouver's most exciting new cultural space in the heart of downtown."/>
    <x v="51"/>
    <n v="16501"/>
    <x v="0"/>
    <x v="11"/>
    <s v="CAD"/>
    <n v="1429152600"/>
    <x v="473"/>
    <n v="1426815698"/>
    <x v="473"/>
    <b v="0"/>
    <n v="128"/>
    <b v="1"/>
    <x v="9"/>
    <n v="110"/>
    <n v="128.91"/>
    <x v="6"/>
    <x v="9"/>
  </r>
  <r>
    <n v="3402"/>
    <s v="Liberty Falls, 54321"/>
    <s v="Itâ€™s a celebration of our heritage. Well, not all of ours. If you live in Liberty Falls, itâ€™s yours. If you donâ€™t, then it's not."/>
    <x v="51"/>
    <n v="16465"/>
    <x v="0"/>
    <x v="0"/>
    <s v="USD"/>
    <n v="1447295460"/>
    <x v="474"/>
    <n v="1444747842"/>
    <x v="474"/>
    <b v="0"/>
    <n v="165"/>
    <b v="1"/>
    <x v="11"/>
    <n v="110"/>
    <n v="99.79"/>
    <x v="6"/>
    <x v="11"/>
  </r>
  <r>
    <n v="286"/>
    <s v="George Tice: Seeing Beyond the Moment"/>
    <s v="A documentary film on the life of legendary photographer George Tice by Peter Bosco, Bruce Wodder and Douglas Underdahl."/>
    <x v="51"/>
    <n v="16373"/>
    <x v="0"/>
    <x v="0"/>
    <s v="USD"/>
    <n v="1364236524"/>
    <x v="475"/>
    <n v="1360352123"/>
    <x v="475"/>
    <b v="1"/>
    <n v="135"/>
    <b v="1"/>
    <x v="8"/>
    <n v="109"/>
    <n v="121.28"/>
    <x v="5"/>
    <x v="8"/>
  </r>
  <r>
    <n v="3128"/>
    <s v="Casablanca - The Gin Joint Cut (The Play)"/>
    <s v="Bring Morag Fullarton's fun-loving spoof and homage of the classic and timeless film, 'Casablanca', to the stage in New York City."/>
    <x v="51"/>
    <n v="16291"/>
    <x v="3"/>
    <x v="0"/>
    <s v="USD"/>
    <n v="1489690141"/>
    <x v="476"/>
    <n v="1487101740"/>
    <x v="476"/>
    <b v="0"/>
    <n v="117"/>
    <b v="0"/>
    <x v="11"/>
    <n v="109"/>
    <n v="139.24"/>
    <x v="6"/>
    <x v="11"/>
  </r>
  <r>
    <n v="2044"/>
    <s v="PiSoC: Learn to Create"/>
    <s v="The PiSoC is an open source development platform which gives each person a unique opportunity to create, regardless of skill level."/>
    <x v="51"/>
    <n v="16232"/>
    <x v="0"/>
    <x v="0"/>
    <s v="USD"/>
    <n v="1434212714"/>
    <x v="477"/>
    <n v="1431620713"/>
    <x v="477"/>
    <b v="0"/>
    <n v="180"/>
    <b v="1"/>
    <x v="0"/>
    <n v="108"/>
    <n v="90.18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x v="120"/>
    <n v="16210"/>
    <x v="0"/>
    <x v="0"/>
    <s v="USD"/>
    <n v="1301792590"/>
    <x v="478"/>
    <n v="1297562589"/>
    <x v="478"/>
    <b v="1"/>
    <n v="176"/>
    <b v="1"/>
    <x v="15"/>
    <n v="295"/>
    <n v="92.1"/>
    <x v="7"/>
    <x v="15"/>
  </r>
  <r>
    <n v="1753"/>
    <s v="The Hero-In Me // Heroinmaleren - en mÃ¥de at leve pÃ¥"/>
    <s v="A friend or fiend? To me he is both, this is his story - in his words, out of his mind, in my photos and straight in to your hearts!"/>
    <x v="51"/>
    <n v="16200"/>
    <x v="0"/>
    <x v="9"/>
    <s v="DKK"/>
    <n v="1458579568"/>
    <x v="479"/>
    <n v="1455991167"/>
    <x v="479"/>
    <b v="0"/>
    <n v="35"/>
    <b v="1"/>
    <x v="3"/>
    <n v="108"/>
    <n v="462.86"/>
    <x v="2"/>
    <x v="3"/>
  </r>
  <r>
    <n v="1510"/>
    <s v="OUT OF ORDER - NEW REVISED EDITION"/>
    <s v="A unique insider 10-year photo-diary of rave culture-people-places. 1st edition sold out; new edition available in the USA &amp; Europe."/>
    <x v="76"/>
    <n v="16165.6"/>
    <x v="0"/>
    <x v="1"/>
    <s v="GBP"/>
    <n v="1405761278"/>
    <x v="480"/>
    <n v="1403169277"/>
    <x v="480"/>
    <b v="1"/>
    <n v="405"/>
    <b v="1"/>
    <x v="3"/>
    <n v="101"/>
    <n v="39.92"/>
    <x v="2"/>
    <x v="3"/>
  </r>
  <r>
    <n v="240"/>
    <s v="Hackers in Uganda: A Documentary"/>
    <s v="&quot;Hackers in Uganda&quot; is the story of a group of humanitarian computer hackers providing technological education and services in Uganda."/>
    <x v="51"/>
    <n v="16145.12"/>
    <x v="0"/>
    <x v="0"/>
    <s v="USD"/>
    <n v="1367773211"/>
    <x v="481"/>
    <n v="1363885210"/>
    <x v="481"/>
    <b v="1"/>
    <n v="137"/>
    <b v="1"/>
    <x v="8"/>
    <n v="108"/>
    <n v="117.85"/>
    <x v="5"/>
    <x v="8"/>
  </r>
  <r>
    <n v="396"/>
    <s v="No Act of Ours Film"/>
    <s v="Loyalty and morality are questioned as we follow the struggles of Penn State students in wake of the child sexual abuse scandal."/>
    <x v="51"/>
    <n v="16000"/>
    <x v="0"/>
    <x v="0"/>
    <s v="USD"/>
    <n v="1341668006"/>
    <x v="482"/>
    <n v="1340372005"/>
    <x v="482"/>
    <b v="0"/>
    <n v="196"/>
    <b v="1"/>
    <x v="8"/>
    <n v="107"/>
    <n v="81.63"/>
    <x v="5"/>
    <x v="8"/>
  </r>
  <r>
    <n v="2196"/>
    <s v="LACORSA Grand Prix Game (relaunch)"/>
    <s v="Race your friends in style with this classic Grand Prix game."/>
    <x v="80"/>
    <n v="15937"/>
    <x v="0"/>
    <x v="0"/>
    <s v="USD"/>
    <n v="1480662000"/>
    <x v="483"/>
    <n v="1478000501"/>
    <x v="483"/>
    <b v="0"/>
    <n v="234"/>
    <b v="1"/>
    <x v="5"/>
    <n v="114"/>
    <n v="68.11"/>
    <x v="3"/>
    <x v="5"/>
  </r>
  <r>
    <n v="2666"/>
    <s v="StartMart - NEW $40,000 Stretch Goal to Match $40,000 Grant"/>
    <s v="StartMart is a 35,000 sqft entrepreneurial hub and co-working space located on the 2nd floor of the Terminal Tower in Cleveland, Ohio."/>
    <x v="26"/>
    <n v="15929.51"/>
    <x v="0"/>
    <x v="0"/>
    <s v="USD"/>
    <n v="1443214800"/>
    <x v="484"/>
    <n v="1440008438"/>
    <x v="484"/>
    <b v="0"/>
    <n v="206"/>
    <b v="1"/>
    <x v="24"/>
    <n v="159"/>
    <n v="77.33"/>
    <x v="0"/>
    <x v="24"/>
  </r>
  <r>
    <n v="1277"/>
    <s v="HELP NATE HENRY MAKE AN ALBUM"/>
    <s v="My name is Nate Henry. I sang in a band called Sherwood for almost 10 years. Now I'm hoping to make another album of brand new music."/>
    <x v="51"/>
    <n v="15918.65"/>
    <x v="0"/>
    <x v="0"/>
    <s v="USD"/>
    <n v="1346765347"/>
    <x v="485"/>
    <n v="1343741346"/>
    <x v="485"/>
    <b v="1"/>
    <n v="413"/>
    <b v="1"/>
    <x v="15"/>
    <n v="106"/>
    <n v="38.54"/>
    <x v="7"/>
    <x v="15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n v="15903.5"/>
    <x v="0"/>
    <x v="1"/>
    <s v="GBP"/>
    <n v="1466377200"/>
    <x v="486"/>
    <n v="1463351328"/>
    <x v="486"/>
    <b v="0"/>
    <n v="169"/>
    <b v="1"/>
    <x v="5"/>
    <n v="636"/>
    <n v="94.1"/>
    <x v="3"/>
    <x v="5"/>
  </r>
  <r>
    <n v="1304"/>
    <s v="HEAT-O â€“ Wearable Modular Heating System (Canceled)"/>
    <s v="Deal with the cold like a boss with battery-powered heating device that will heat you up in the most extreme environment."/>
    <x v="13"/>
    <n v="15851"/>
    <x v="1"/>
    <x v="1"/>
    <s v="GBP"/>
    <n v="1489376405"/>
    <x v="487"/>
    <n v="1484196004"/>
    <x v="487"/>
    <b v="0"/>
    <n v="104"/>
    <b v="0"/>
    <x v="1"/>
    <n v="40"/>
    <n v="152.41"/>
    <x v="0"/>
    <x v="1"/>
  </r>
  <r>
    <n v="2618"/>
    <s v="SPACE ART FEATURING ASTRONAUTS #WeBelieveInAstronauts"/>
    <s v="LTD ED COLLECTIBLE SPACE ART FEAT. ASTRONAUTS"/>
    <x v="51"/>
    <n v="15808"/>
    <x v="0"/>
    <x v="0"/>
    <s v="USD"/>
    <n v="1449000061"/>
    <x v="488"/>
    <n v="1443812460"/>
    <x v="488"/>
    <b v="1"/>
    <n v="77"/>
    <b v="1"/>
    <x v="4"/>
    <n v="105"/>
    <n v="205.3"/>
    <x v="0"/>
    <x v="4"/>
  </r>
  <r>
    <n v="2995"/>
    <s v="Help Austin's Blue Starlite Drive-in MOVE + ADD 35MM"/>
    <s v="Keeping the drive-in culture alive for 6 years, we now ask for your help so we can CREATE A NEW HOME and save 35MM movies!"/>
    <x v="51"/>
    <n v="15744"/>
    <x v="0"/>
    <x v="0"/>
    <s v="USD"/>
    <n v="1484841471"/>
    <x v="489"/>
    <n v="1482249470"/>
    <x v="489"/>
    <b v="0"/>
    <n v="249"/>
    <b v="1"/>
    <x v="9"/>
    <n v="105"/>
    <n v="63.23"/>
    <x v="6"/>
    <x v="9"/>
  </r>
  <r>
    <n v="2182"/>
    <s v="Broken World - A Post-Apocalypse Tabletop RPG"/>
    <s v="An incredibly comprehensive tabletop rpg book for the post apocalypse, inspired by Dungeon World."/>
    <x v="121"/>
    <n v="15725"/>
    <x v="0"/>
    <x v="11"/>
    <s v="CAD"/>
    <n v="1412285825"/>
    <x v="490"/>
    <n v="1409261824"/>
    <x v="490"/>
    <b v="0"/>
    <n v="356"/>
    <b v="1"/>
    <x v="5"/>
    <n v="524"/>
    <n v="44.17"/>
    <x v="3"/>
    <x v="5"/>
  </r>
  <r>
    <n v="289"/>
    <s v="Audience Unlock: &quot;The UK Gold&quot;"/>
    <s v="A campaign to unlock an award winning film that exposes for the first time the modern British Empire ... and it's terrible cost."/>
    <x v="51"/>
    <n v="15723"/>
    <x v="0"/>
    <x v="1"/>
    <s v="GBP"/>
    <n v="1383389834"/>
    <x v="491"/>
    <n v="1380797833"/>
    <x v="491"/>
    <b v="1"/>
    <n v="232"/>
    <b v="1"/>
    <x v="8"/>
    <n v="105"/>
    <n v="67.77"/>
    <x v="5"/>
    <x v="8"/>
  </r>
  <r>
    <n v="3274"/>
    <s v="Orpheus Descending by Tennessee Williams"/>
    <s v="Austin Pendleton directs a rare revival of Tennessee Williams' Orpheus Descending. (photos by Michael Halsband and Talfoto)"/>
    <x v="122"/>
    <n v="15705"/>
    <x v="0"/>
    <x v="0"/>
    <s v="USD"/>
    <n v="1458075600"/>
    <x v="492"/>
    <n v="1454259271"/>
    <x v="492"/>
    <b v="1"/>
    <n v="286"/>
    <b v="1"/>
    <x v="11"/>
    <n v="101"/>
    <n v="54.91"/>
    <x v="6"/>
    <x v="11"/>
  </r>
  <r>
    <n v="534"/>
    <s v="Theatre for restorative justice - help us get to Belgium!"/>
    <s v="We're a zero-budget, non-profit theatre group based in Oslo and have been invited to perform at a conference in Belgium. Help!"/>
    <x v="51"/>
    <n v="15700"/>
    <x v="0"/>
    <x v="2"/>
    <s v="NOK"/>
    <n v="1446418800"/>
    <x v="493"/>
    <n v="1443036469"/>
    <x v="493"/>
    <b v="0"/>
    <n v="48"/>
    <b v="1"/>
    <x v="11"/>
    <n v="105"/>
    <n v="327.08"/>
    <x v="6"/>
    <x v="11"/>
  </r>
  <r>
    <n v="3013"/>
    <s v="Barebones Black Box Theater in Braddock, PA"/>
    <s v="Barebones Productions is developing a new theater and performance facility in Braddock, Pa. &quot;The barebones black box&quot;"/>
    <x v="26"/>
    <n v="15696"/>
    <x v="0"/>
    <x v="0"/>
    <s v="USD"/>
    <n v="1434917049"/>
    <x v="494"/>
    <n v="1432325048"/>
    <x v="494"/>
    <b v="0"/>
    <n v="107"/>
    <b v="1"/>
    <x v="9"/>
    <n v="157"/>
    <n v="146.69"/>
    <x v="6"/>
    <x v="9"/>
  </r>
  <r>
    <n v="3304"/>
    <s v="I Can Ski Forever 3"/>
    <s v="A musical comedy production celebrating the unique, lovable, insufferable ski culture of the modern day mountain town."/>
    <x v="51"/>
    <n v="15677.5"/>
    <x v="0"/>
    <x v="0"/>
    <s v="USD"/>
    <n v="1482418752"/>
    <x v="495"/>
    <n v="1479826751"/>
    <x v="495"/>
    <b v="0"/>
    <n v="175"/>
    <b v="1"/>
    <x v="11"/>
    <n v="105"/>
    <n v="89.59"/>
    <x v="6"/>
    <x v="11"/>
  </r>
  <r>
    <n v="1959"/>
    <s v="Heat Seek NYC"/>
    <s v="A thermometer that connects to the internet to help New York City turn the heat on for thousands of tenants with no heat in the winter."/>
    <x v="26"/>
    <n v="15673.44"/>
    <x v="0"/>
    <x v="0"/>
    <s v="USD"/>
    <n v="1412121600"/>
    <x v="496"/>
    <n v="1408565859"/>
    <x v="496"/>
    <b v="1"/>
    <n v="424"/>
    <b v="1"/>
    <x v="0"/>
    <n v="157"/>
    <n v="36.97"/>
    <x v="0"/>
    <x v="0"/>
  </r>
  <r>
    <n v="1511"/>
    <s v="Hidden Mother"/>
    <s v="A book that presents an account of my daughterâ€™s adoption through an examination of 19th-century &quot;hidden mother&quot; photographs"/>
    <x v="80"/>
    <n v="15651"/>
    <x v="0"/>
    <x v="0"/>
    <s v="USD"/>
    <n v="1447858804"/>
    <x v="497"/>
    <n v="1445263203"/>
    <x v="497"/>
    <b v="1"/>
    <n v="206"/>
    <b v="1"/>
    <x v="3"/>
    <n v="112"/>
    <n v="75.98"/>
    <x v="2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x v="0"/>
    <s v="USD"/>
    <n v="1333774740"/>
    <x v="498"/>
    <n v="1330094565"/>
    <x v="498"/>
    <b v="0"/>
    <n v="184"/>
    <b v="1"/>
    <x v="15"/>
    <n v="112"/>
    <n v="85.05"/>
    <x v="7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n v="15606.4"/>
    <x v="0"/>
    <x v="0"/>
    <s v="USD"/>
    <n v="1260383040"/>
    <x v="499"/>
    <n v="1253726649"/>
    <x v="499"/>
    <b v="1"/>
    <n v="200"/>
    <b v="1"/>
    <x v="12"/>
    <n v="104"/>
    <n v="78.03"/>
    <x v="7"/>
    <x v="12"/>
  </r>
  <r>
    <n v="3779"/>
    <s v="&quot;The Last Adam&quot; A New Musical, NYC reading"/>
    <s v="A fresh, re-telling of the Jesus story for a new generation."/>
    <x v="51"/>
    <n v="15597"/>
    <x v="0"/>
    <x v="0"/>
    <s v="USD"/>
    <n v="1459010340"/>
    <x v="500"/>
    <n v="1456421939"/>
    <x v="500"/>
    <b v="0"/>
    <n v="115"/>
    <b v="1"/>
    <x v="19"/>
    <n v="104"/>
    <n v="135.63"/>
    <x v="6"/>
    <x v="19"/>
  </r>
  <r>
    <n v="365"/>
    <s v="A QUEER COUNTRY"/>
    <s v="Please help us finish this documentary about how Tel Aviv in Israel became a gay friendly liberal hub in a religious state"/>
    <x v="51"/>
    <n v="15596"/>
    <x v="0"/>
    <x v="1"/>
    <s v="GBP"/>
    <n v="1393597999"/>
    <x v="501"/>
    <n v="1391005998"/>
    <x v="501"/>
    <b v="0"/>
    <n v="65"/>
    <b v="1"/>
    <x v="8"/>
    <n v="104"/>
    <n v="239.94"/>
    <x v="5"/>
    <x v="8"/>
  </r>
  <r>
    <n v="1631"/>
    <s v="The Sweet Remains record their sophomore studio album!"/>
    <s v="We're putting together our next studio album, and we want you to be a part of it. Check out the video for some clips from the studio."/>
    <x v="26"/>
    <n v="15591"/>
    <x v="0"/>
    <x v="0"/>
    <s v="USD"/>
    <n v="1350074261"/>
    <x v="502"/>
    <n v="1347482260"/>
    <x v="502"/>
    <b v="0"/>
    <n v="133"/>
    <b v="1"/>
    <x v="15"/>
    <n v="156"/>
    <n v="117.23"/>
    <x v="7"/>
    <x v="15"/>
  </r>
  <r>
    <n v="1220"/>
    <s v="All The People"/>
    <s v="A beautiful photo art book of portraits and conversations with people that may expand your idea of gender."/>
    <x v="51"/>
    <n v="15565"/>
    <x v="0"/>
    <x v="4"/>
    <s v="EUR"/>
    <n v="1440515112"/>
    <x v="503"/>
    <n v="1437923111"/>
    <x v="503"/>
    <b v="0"/>
    <n v="140"/>
    <b v="1"/>
    <x v="3"/>
    <n v="104"/>
    <n v="111.18"/>
    <x v="2"/>
    <x v="3"/>
  </r>
  <r>
    <n v="3411"/>
    <s v="Assimilation - A history lesson you will never forget"/>
    <s v="The world's Boarding School history is brutal. But in this acclaimed play, Natives run the school, and Whites are being assimilated."/>
    <x v="51"/>
    <n v="15535"/>
    <x v="0"/>
    <x v="0"/>
    <s v="USD"/>
    <n v="1444264372"/>
    <x v="504"/>
    <n v="1442536371"/>
    <x v="504"/>
    <b v="0"/>
    <n v="78"/>
    <b v="1"/>
    <x v="11"/>
    <n v="104"/>
    <n v="199.17"/>
    <x v="6"/>
    <x v="11"/>
  </r>
  <r>
    <n v="1208"/>
    <s v="Into The Great White Sands"/>
    <s v="Help me complete the photography and publish a fine art book on White Sands National Monument, a uniquely significant place."/>
    <x v="26"/>
    <n v="15530"/>
    <x v="0"/>
    <x v="0"/>
    <s v="USD"/>
    <n v="1458835264"/>
    <x v="505"/>
    <n v="1456246863"/>
    <x v="505"/>
    <b v="0"/>
    <n v="75"/>
    <b v="1"/>
    <x v="3"/>
    <n v="155"/>
    <n v="207.07"/>
    <x v="2"/>
    <x v="3"/>
  </r>
  <r>
    <n v="1218"/>
    <s v="The Alaska Range"/>
    <s v="The Mountaineers Books and I, Carl Battreall, have teamed up to create the first photography book of the legendary Alaska Range."/>
    <x v="99"/>
    <n v="15505"/>
    <x v="0"/>
    <x v="0"/>
    <s v="USD"/>
    <n v="1446346800"/>
    <x v="506"/>
    <n v="1443714799"/>
    <x v="506"/>
    <b v="0"/>
    <n v="89"/>
    <b v="1"/>
    <x v="3"/>
    <n v="172"/>
    <n v="174.21"/>
    <x v="2"/>
    <x v="3"/>
  </r>
  <r>
    <n v="3235"/>
    <s v="Catapult OYL to the next levelâ€”in Edinburgh!"/>
    <s v="Bring the spectacular PLEASE EXCUSE MY DEAR AUNT SALLY to Edinburgh this August for a 4-week run at the prestigious Pleasance Theatre!"/>
    <x v="51"/>
    <n v="15481"/>
    <x v="0"/>
    <x v="0"/>
    <s v="USD"/>
    <n v="1467361251"/>
    <x v="507"/>
    <n v="1464769250"/>
    <x v="507"/>
    <b v="1"/>
    <n v="181"/>
    <b v="1"/>
    <x v="11"/>
    <n v="103"/>
    <n v="85.53"/>
    <x v="6"/>
    <x v="11"/>
  </r>
  <r>
    <n v="3272"/>
    <s v="&quot;Next Stop&quot; - Adjusting to dating in NYC"/>
    <s v="A new original play that follows two Israeli singles navigate the humorous and confusing dating scene of NYC."/>
    <x v="26"/>
    <n v="15443"/>
    <x v="0"/>
    <x v="0"/>
    <s v="USD"/>
    <n v="1446814809"/>
    <x v="508"/>
    <n v="1444219208"/>
    <x v="508"/>
    <b v="1"/>
    <n v="145"/>
    <b v="1"/>
    <x v="11"/>
    <n v="154"/>
    <n v="106.5"/>
    <x v="6"/>
    <x v="11"/>
  </r>
  <r>
    <n v="301"/>
    <s v="WORLD FAIR"/>
    <s v="A film about personal memory, amateur cinematography, and visions of the future at the 1939 New York World's Fair."/>
    <x v="109"/>
    <n v="15435.55"/>
    <x v="0"/>
    <x v="0"/>
    <s v="USD"/>
    <n v="1363711335"/>
    <x v="509"/>
    <n v="1360258934"/>
    <x v="509"/>
    <b v="1"/>
    <n v="251"/>
    <b v="1"/>
    <x v="8"/>
    <n v="119"/>
    <n v="61.5"/>
    <x v="5"/>
    <x v="8"/>
  </r>
  <r>
    <n v="698"/>
    <s v="3D Xray Vision. State of the Art. Free for Everyone*."/>
    <s v="The first 3D Xray Vision Instrument FREE* for researchers, scientists, entrepreneurs, developers, educators, artists, and explorers."/>
    <x v="4"/>
    <n v="15390"/>
    <x v="2"/>
    <x v="0"/>
    <s v="USD"/>
    <n v="1411005600"/>
    <x v="510"/>
    <n v="1408141244"/>
    <x v="510"/>
    <b v="0"/>
    <n v="29"/>
    <b v="0"/>
    <x v="1"/>
    <n v="15"/>
    <n v="530.69000000000005"/>
    <x v="0"/>
    <x v="1"/>
  </r>
  <r>
    <n v="1293"/>
    <s v="WORSE THAN TIGERS"/>
    <s v="Invest in the world premiere of WORSE THAN TIGERS at ACT, and in the future of Seattle's newest, female-led theatre company: RED STAGE."/>
    <x v="51"/>
    <n v="15335"/>
    <x v="0"/>
    <x v="0"/>
    <s v="USD"/>
    <n v="1447523371"/>
    <x v="511"/>
    <n v="1444927770"/>
    <x v="511"/>
    <b v="0"/>
    <n v="120"/>
    <b v="1"/>
    <x v="11"/>
    <n v="102"/>
    <n v="127.79"/>
    <x v="6"/>
    <x v="11"/>
  </r>
  <r>
    <n v="3338"/>
    <s v="The Last Days of Judas Iscariot"/>
    <s v="Join Estelle Parsons in support of Theater That Looks and Sounds Like America"/>
    <x v="51"/>
    <n v="15327"/>
    <x v="0"/>
    <x v="0"/>
    <s v="USD"/>
    <n v="1487944080"/>
    <x v="512"/>
    <n v="1486129679"/>
    <x v="512"/>
    <b v="0"/>
    <n v="112"/>
    <b v="1"/>
    <x v="11"/>
    <n v="102"/>
    <n v="136.85"/>
    <x v="6"/>
    <x v="11"/>
  </r>
  <r>
    <n v="1854"/>
    <s v="Emily Bell is releasing her debut album"/>
    <s v="After much anticipation, I'm finally releasing my first album, &quot;In Technicolor&quot;! Let's join forces and get it done right!"/>
    <x v="51"/>
    <n v="15318.55"/>
    <x v="0"/>
    <x v="0"/>
    <s v="USD"/>
    <n v="1369355437"/>
    <x v="513"/>
    <n v="1366763436"/>
    <x v="513"/>
    <b v="0"/>
    <n v="174"/>
    <b v="1"/>
    <x v="15"/>
    <n v="102"/>
    <n v="88.04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x v="51"/>
    <n v="15315"/>
    <x v="0"/>
    <x v="0"/>
    <s v="USD"/>
    <n v="1437156660"/>
    <x v="514"/>
    <n v="1434564659"/>
    <x v="514"/>
    <b v="1"/>
    <n v="288"/>
    <b v="1"/>
    <x v="11"/>
    <n v="102"/>
    <n v="53.18"/>
    <x v="6"/>
    <x v="11"/>
  </r>
  <r>
    <n v="57"/>
    <s v="Our Gay Group - Quality Online Programming For the Gay Man"/>
    <s v="An entertainment network built with a focus of uniting our community with quality, relevant live and scripted entertainment."/>
    <x v="51"/>
    <n v="15285"/>
    <x v="0"/>
    <x v="0"/>
    <s v="USD"/>
    <n v="1429991962"/>
    <x v="515"/>
    <n v="1427399961"/>
    <x v="515"/>
    <b v="0"/>
    <n v="69"/>
    <b v="1"/>
    <x v="16"/>
    <n v="102"/>
    <n v="221.52"/>
    <x v="5"/>
    <x v="16"/>
  </r>
  <r>
    <n v="1792"/>
    <s v="Bensinger's: Photographs by Helaine Garren"/>
    <s v="In 1970 Helaine Garren shot a series of images at Bensingerâ€™s Pool Hall in Chicago, Illinois."/>
    <x v="17"/>
    <n v="15281"/>
    <x v="2"/>
    <x v="0"/>
    <s v="USD"/>
    <n v="1439189940"/>
    <x v="516"/>
    <n v="1435970681"/>
    <x v="516"/>
    <b v="1"/>
    <n v="139"/>
    <b v="0"/>
    <x v="3"/>
    <n v="61"/>
    <n v="109.94"/>
    <x v="2"/>
    <x v="3"/>
  </r>
  <r>
    <n v="246"/>
    <s v="LEAVING ATLANTA THE FILM"/>
    <s v="From 1979 to 1981 twenty-nine Black children in Atlanta were murdered and the others terrified. This is our story..."/>
    <x v="1"/>
    <n v="15273"/>
    <x v="0"/>
    <x v="0"/>
    <s v="USD"/>
    <n v="1292665405"/>
    <x v="517"/>
    <n v="1288341804"/>
    <x v="517"/>
    <b v="1"/>
    <n v="223"/>
    <b v="1"/>
    <x v="8"/>
    <n v="305"/>
    <n v="68.489999999999995"/>
    <x v="5"/>
    <x v="8"/>
  </r>
  <r>
    <n v="3286"/>
    <s v="THE FALL - A New Play at FringeNYC!"/>
    <s v="An ensemble-driven play inspired by real-life accounts about six young women who lost their fathers on 9/11. August 2016 at FringeNYC!"/>
    <x v="51"/>
    <n v="15265"/>
    <x v="0"/>
    <x v="0"/>
    <s v="USD"/>
    <n v="1471291782"/>
    <x v="518"/>
    <n v="1468699781"/>
    <x v="518"/>
    <b v="0"/>
    <n v="122"/>
    <b v="1"/>
    <x v="11"/>
    <n v="102"/>
    <n v="125.12"/>
    <x v="6"/>
    <x v="11"/>
  </r>
  <r>
    <n v="2450"/>
    <s v="Old Coast Ales: Brewery and Taproom"/>
    <s v="Old Coast Ales will be St. Augustine's very own micro brewery where our focus will be on creating unique and traditional beer styles."/>
    <x v="51"/>
    <n v="15230.03"/>
    <x v="0"/>
    <x v="0"/>
    <s v="USD"/>
    <n v="1414465860"/>
    <x v="519"/>
    <n v="1411177455"/>
    <x v="519"/>
    <b v="0"/>
    <n v="102"/>
    <b v="1"/>
    <x v="7"/>
    <n v="102"/>
    <n v="149.31"/>
    <x v="4"/>
    <x v="7"/>
  </r>
  <r>
    <n v="1830"/>
    <s v="Help Vintage Blue Complete and Promote Our Record!"/>
    <s v="We have come a long way on our new record, but now we need your help.  Help us, and together we can make magic!"/>
    <x v="51"/>
    <n v="15230"/>
    <x v="0"/>
    <x v="0"/>
    <s v="USD"/>
    <n v="1393259107"/>
    <x v="520"/>
    <n v="1390667106"/>
    <x v="520"/>
    <b v="0"/>
    <n v="226"/>
    <b v="1"/>
    <x v="15"/>
    <n v="102"/>
    <n v="67.39"/>
    <x v="7"/>
    <x v="15"/>
  </r>
  <r>
    <n v="1461"/>
    <s v="Relatively Prime Series 2"/>
    <s v="Series 2 of Relatively Prime, a podcast of stories from the Mathematical Domain"/>
    <x v="51"/>
    <n v="15186.69"/>
    <x v="0"/>
    <x v="0"/>
    <s v="USD"/>
    <n v="1413849600"/>
    <x v="521"/>
    <n v="1410967753"/>
    <x v="521"/>
    <b v="1"/>
    <n v="340"/>
    <b v="1"/>
    <x v="2"/>
    <n v="101"/>
    <n v="44.67"/>
    <x v="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n v="15171.5"/>
    <x v="0"/>
    <x v="0"/>
    <s v="USD"/>
    <n v="1404077484"/>
    <x v="522"/>
    <n v="1401485483"/>
    <x v="522"/>
    <b v="1"/>
    <n v="123"/>
    <b v="1"/>
    <x v="7"/>
    <n v="101"/>
    <n v="123.35"/>
    <x v="4"/>
    <x v="7"/>
  </r>
  <r>
    <n v="3220"/>
    <s v="Burners"/>
    <s v="A sci-fi thriller for the stage opening March 10 in Los Angeles."/>
    <x v="51"/>
    <n v="15126"/>
    <x v="0"/>
    <x v="0"/>
    <s v="USD"/>
    <n v="1489352400"/>
    <x v="523"/>
    <n v="1486411203"/>
    <x v="523"/>
    <b v="1"/>
    <n v="59"/>
    <b v="1"/>
    <x v="11"/>
    <n v="101"/>
    <n v="256.37"/>
    <x v="6"/>
    <x v="11"/>
  </r>
  <r>
    <n v="538"/>
    <s v="Shakespeare Orange County's HAMLET: Match This!"/>
    <s v="SOC produces affordable and accessible theatre in the heart of Orange County, CA, and we need your help to match a $5,000 grant!"/>
    <x v="1"/>
    <n v="15121"/>
    <x v="0"/>
    <x v="0"/>
    <s v="USD"/>
    <n v="1463166263"/>
    <x v="524"/>
    <n v="1460574262"/>
    <x v="524"/>
    <b v="0"/>
    <n v="60"/>
    <b v="1"/>
    <x v="11"/>
    <n v="302"/>
    <n v="252.02"/>
    <x v="6"/>
    <x v="11"/>
  </r>
  <r>
    <n v="832"/>
    <s v="OMG! You Can Help Hello Kelly Make Their New Record!"/>
    <s v="Being in a band can make you feel like clowns, but we've got the best fans so we're not too worried. You are the new record labels!!"/>
    <x v="51"/>
    <n v="15091.06"/>
    <x v="0"/>
    <x v="0"/>
    <s v="USD"/>
    <n v="1327133580"/>
    <x v="525"/>
    <n v="1321978334"/>
    <x v="525"/>
    <b v="0"/>
    <n v="154"/>
    <b v="1"/>
    <x v="15"/>
    <n v="101"/>
    <n v="97.99"/>
    <x v="7"/>
    <x v="15"/>
  </r>
  <r>
    <n v="3046"/>
    <s v="improvMANIA Improv Comedy Theater - Chandler, Arizona"/>
    <s v="Your opportunity to help improvMANIA open Chandler, Arizona's new home for family-friendly improv comedy in Historic Downtown Chandler!"/>
    <x v="123"/>
    <n v="15077"/>
    <x v="0"/>
    <x v="0"/>
    <s v="USD"/>
    <n v="1410324720"/>
    <x v="526"/>
    <n v="1407784585"/>
    <x v="526"/>
    <b v="0"/>
    <n v="58"/>
    <b v="1"/>
    <x v="9"/>
    <n v="191"/>
    <n v="259.95"/>
    <x v="6"/>
    <x v="9"/>
  </r>
  <r>
    <n v="2236"/>
    <s v="Alienation - an intergalactic card drafting game"/>
    <s v="Assume the role of an intergalactic real-estate agent attempting to satisfy various creature clientele!"/>
    <x v="124"/>
    <n v="15039"/>
    <x v="0"/>
    <x v="0"/>
    <s v="USD"/>
    <n v="1454338123"/>
    <x v="527"/>
    <n v="1451746122"/>
    <x v="527"/>
    <b v="0"/>
    <n v="680"/>
    <b v="1"/>
    <x v="5"/>
    <n v="537"/>
    <n v="22.12"/>
    <x v="3"/>
    <x v="5"/>
  </r>
  <r>
    <n v="242"/>
    <s v="Hardwater"/>
    <s v="An unprecedented feature-length documentary film about Maine's tribal, oft-misunderstood ice fishing sub-culture."/>
    <x v="109"/>
    <n v="14750"/>
    <x v="0"/>
    <x v="0"/>
    <s v="USD"/>
    <n v="1324381790"/>
    <x v="528"/>
    <n v="1321357789"/>
    <x v="528"/>
    <b v="1"/>
    <n v="202"/>
    <b v="1"/>
    <x v="8"/>
    <n v="113"/>
    <n v="73.02"/>
    <x v="5"/>
    <x v="8"/>
  </r>
  <r>
    <n v="1"/>
    <s v="FannibalFest Fan Convention"/>
    <s v="A Hannibal TV Show Fan Convention and Art Collective"/>
    <x v="125"/>
    <n v="14653"/>
    <x v="0"/>
    <x v="0"/>
    <s v="USD"/>
    <n v="1488464683"/>
    <x v="529"/>
    <n v="1485872682"/>
    <x v="529"/>
    <b v="0"/>
    <n v="79"/>
    <b v="1"/>
    <x v="16"/>
    <n v="143"/>
    <n v="185.48"/>
    <x v="5"/>
    <x v="16"/>
  </r>
  <r>
    <n v="688"/>
    <s v="The Most Advanced Dress Shirt- EVER!!"/>
    <s v="Removable collars and cuffs along with hidden underarm designs that prevent embarrassing and stubborn stains. What does YOUR shirt do?"/>
    <x v="16"/>
    <n v="14598"/>
    <x v="2"/>
    <x v="0"/>
    <s v="USD"/>
    <n v="1444876253"/>
    <x v="530"/>
    <n v="1442284252"/>
    <x v="530"/>
    <b v="0"/>
    <n v="36"/>
    <b v="0"/>
    <x v="1"/>
    <n v="73"/>
    <n v="405.5"/>
    <x v="0"/>
    <x v="1"/>
  </r>
  <r>
    <n v="1607"/>
    <s v="New Tour Bus for The Slants"/>
    <s v="The world's only all-Asian American dance rock band, The Slants, needs a bus to tour cons, shows, and festivals."/>
    <x v="26"/>
    <n v="14511"/>
    <x v="0"/>
    <x v="0"/>
    <s v="USD"/>
    <n v="1339701851"/>
    <x v="531"/>
    <n v="1337887450"/>
    <x v="531"/>
    <b v="0"/>
    <n v="205"/>
    <b v="1"/>
    <x v="15"/>
    <n v="145"/>
    <n v="70.790000000000006"/>
    <x v="7"/>
    <x v="15"/>
  </r>
  <r>
    <n v="3163"/>
    <s v="Bring &quot;SONNY&quot; To Toronto This Summer!"/>
    <s v="We are a group of actors reviving a play called &quot;Sonny Under the Assumption&quot; to bring to Toronto, Canada this summer..."/>
    <x v="109"/>
    <n v="14450"/>
    <x v="0"/>
    <x v="0"/>
    <s v="USD"/>
    <n v="1402855525"/>
    <x v="532"/>
    <n v="1400263524"/>
    <x v="532"/>
    <b v="1"/>
    <n v="72"/>
    <b v="1"/>
    <x v="11"/>
    <n v="111"/>
    <n v="200.69"/>
    <x v="6"/>
    <x v="11"/>
  </r>
  <r>
    <n v="790"/>
    <s v="3 Years Hollow is Going On Their First Ever Tour!"/>
    <s v="A regional band reaching to their fans. Reaching to become a national band with no label support. This is the chance of a lifetime."/>
    <x v="26"/>
    <n v="14437.46"/>
    <x v="0"/>
    <x v="0"/>
    <s v="USD"/>
    <n v="1359680939"/>
    <x v="533"/>
    <n v="1357088938"/>
    <x v="533"/>
    <b v="0"/>
    <n v="156"/>
    <b v="1"/>
    <x v="15"/>
    <n v="144"/>
    <n v="92.55"/>
    <x v="7"/>
    <x v="15"/>
  </r>
  <r>
    <n v="1334"/>
    <s v="My TUSK â„¢ (Telephone Utility Support Kit!) (Canceled)"/>
    <s v="A wearable device that allows you to dock and operate your phone hands-free anywhere and everywhere!"/>
    <x v="126"/>
    <n v="14303"/>
    <x v="1"/>
    <x v="0"/>
    <s v="USD"/>
    <n v="1457721287"/>
    <x v="534"/>
    <n v="1455129286"/>
    <x v="534"/>
    <b v="0"/>
    <n v="276"/>
    <b v="0"/>
    <x v="1"/>
    <n v="11"/>
    <n v="51.82"/>
    <x v="0"/>
    <x v="1"/>
  </r>
  <r>
    <n v="2137"/>
    <s v="Late To The Party : A Cold War Espionage RPG in the Baltics"/>
    <s v="Arrest, interrogate, and uncover the truth as a local woman recruited by the KGB. For Windows, Mac &amp; Linux."/>
    <x v="6"/>
    <n v="14203"/>
    <x v="2"/>
    <x v="11"/>
    <s v="CAD"/>
    <n v="1417804229"/>
    <x v="535"/>
    <n v="1415212228"/>
    <x v="535"/>
    <b v="0"/>
    <n v="534"/>
    <b v="0"/>
    <x v="18"/>
    <n v="28"/>
    <n v="26.6"/>
    <x v="3"/>
    <x v="18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n v="14190"/>
    <x v="0"/>
    <x v="0"/>
    <s v="USD"/>
    <n v="1369699200"/>
    <x v="536"/>
    <n v="1366917827"/>
    <x v="536"/>
    <b v="0"/>
    <n v="146"/>
    <b v="1"/>
    <x v="0"/>
    <n v="118"/>
    <n v="97.19"/>
    <x v="0"/>
    <x v="0"/>
  </r>
  <r>
    <n v="318"/>
    <s v="Friend Request: Accepted"/>
    <s v="Photographer, Ty Morin, pays a visit to every single one of his Facebook friends to take their portrait...all 788 of them."/>
    <x v="1"/>
    <n v="14166"/>
    <x v="0"/>
    <x v="0"/>
    <s v="USD"/>
    <n v="1364342151"/>
    <x v="537"/>
    <n v="1361753750"/>
    <x v="537"/>
    <b v="1"/>
    <n v="284"/>
    <b v="1"/>
    <x v="8"/>
    <n v="283"/>
    <n v="49.88"/>
    <x v="5"/>
    <x v="8"/>
  </r>
  <r>
    <n v="51"/>
    <s v="SKY CITY HAYA"/>
    <s v="Please help us reach stretch goals of 16k, 26k, 41k for the soundtrack, extended scenes &amp; story development for our sci-fi TV series!"/>
    <x v="14"/>
    <n v="14082"/>
    <x v="0"/>
    <x v="0"/>
    <s v="USD"/>
    <n v="1439245037"/>
    <x v="538"/>
    <n v="1436653036"/>
    <x v="538"/>
    <b v="0"/>
    <n v="119"/>
    <b v="1"/>
    <x v="16"/>
    <n v="128"/>
    <n v="118.34"/>
    <x v="5"/>
    <x v="16"/>
  </r>
  <r>
    <n v="2021"/>
    <s v="m!lTone- Portable Air Synth &amp; MIDI controller"/>
    <s v="The m!lTone is an open-source synth &amp; MIDI controller.Create music &amp; control video,lights &amp; sound w/ this refreshingly original device."/>
    <x v="1"/>
    <n v="14055"/>
    <x v="0"/>
    <x v="0"/>
    <s v="USD"/>
    <n v="1411522897"/>
    <x v="539"/>
    <n v="1407634896"/>
    <x v="539"/>
    <b v="1"/>
    <n v="95"/>
    <b v="1"/>
    <x v="0"/>
    <n v="281"/>
    <n v="147.94999999999999"/>
    <x v="0"/>
    <x v="0"/>
  </r>
  <r>
    <n v="969"/>
    <s v="Make 100 | Geek &amp; Chic: Smart Safety Jewelry."/>
    <s v="Geek &amp; Chic Smart Jewelry Collection, Wearables Meet Style!"/>
    <x v="0"/>
    <n v="14000"/>
    <x v="2"/>
    <x v="14"/>
    <s v="MXN"/>
    <n v="1486624607"/>
    <x v="540"/>
    <n v="1483773406"/>
    <x v="540"/>
    <b v="0"/>
    <n v="11"/>
    <b v="0"/>
    <x v="1"/>
    <n v="47"/>
    <n v="1272.73"/>
    <x v="0"/>
    <x v="1"/>
  </r>
  <r>
    <n v="1268"/>
    <s v="Full Devil Jacket 2nd Album Release"/>
    <s v="Full Devil Jacket Is releasing their first record in over 12 yrs and we want you to be a part of it!"/>
    <x v="32"/>
    <n v="14000"/>
    <x v="0"/>
    <x v="0"/>
    <s v="USD"/>
    <n v="1379708247"/>
    <x v="541"/>
    <n v="1377116246"/>
    <x v="541"/>
    <b v="1"/>
    <n v="182"/>
    <b v="1"/>
    <x v="15"/>
    <n v="117"/>
    <n v="76.92"/>
    <x v="7"/>
    <x v="15"/>
  </r>
  <r>
    <n v="1279"/>
    <s v="Making the Next Traveling Suitcase Album"/>
    <s v="The Traveling Suitcase is a 3-piece rock outfit from Oshkosh, WI. We have released 2 albums since 2010 and we are ready to record!"/>
    <x v="127"/>
    <n v="13864.17"/>
    <x v="0"/>
    <x v="0"/>
    <s v="USD"/>
    <n v="1395624170"/>
    <x v="542"/>
    <n v="1392171769"/>
    <x v="542"/>
    <b v="1"/>
    <n v="189"/>
    <b v="1"/>
    <x v="15"/>
    <n v="111"/>
    <n v="73.36"/>
    <x v="7"/>
    <x v="15"/>
  </r>
  <r>
    <n v="1976"/>
    <s v="Pi Lite white - Bright white LED display for Raspberry Pi"/>
    <s v="Can you help us make an ultra bright white one a reality?"/>
    <x v="38"/>
    <n v="13864"/>
    <x v="0"/>
    <x v="1"/>
    <s v="GBP"/>
    <n v="1373751325"/>
    <x v="543"/>
    <n v="1371159324"/>
    <x v="543"/>
    <b v="1"/>
    <n v="473"/>
    <b v="1"/>
    <x v="0"/>
    <n v="347"/>
    <n v="29.31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n v="13846"/>
    <x v="2"/>
    <x v="0"/>
    <s v="USD"/>
    <n v="1413312194"/>
    <x v="544"/>
    <n v="1410288193"/>
    <x v="544"/>
    <b v="1"/>
    <n v="92"/>
    <b v="0"/>
    <x v="3"/>
    <n v="57"/>
    <n v="150.5"/>
    <x v="2"/>
    <x v="3"/>
  </r>
  <r>
    <n v="377"/>
    <s v="PIN UP! THE MOVIE The documentary with vintage style"/>
    <s v="Dangerous. Sexy. All-American Girl. You know the look. Now meet the women who are making retro style modern."/>
    <x v="32"/>
    <n v="13728"/>
    <x v="0"/>
    <x v="0"/>
    <s v="USD"/>
    <n v="1447484460"/>
    <x v="545"/>
    <n v="1444888867"/>
    <x v="545"/>
    <b v="0"/>
    <n v="133"/>
    <b v="1"/>
    <x v="8"/>
    <n v="114"/>
    <n v="103.22"/>
    <x v="5"/>
    <x v="8"/>
  </r>
  <r>
    <n v="2229"/>
    <s v="Tessen - A quick-playing card game set in feudal Japan"/>
    <s v="Tessen is an exciting 15 minute card game. Gather mystical animals and use your warriors to defend or steal animals from your opponent."/>
    <x v="129"/>
    <n v="13704.33"/>
    <x v="0"/>
    <x v="0"/>
    <s v="USD"/>
    <n v="1378180800"/>
    <x v="546"/>
    <n v="1375113390"/>
    <x v="546"/>
    <b v="0"/>
    <n v="539"/>
    <b v="1"/>
    <x v="5"/>
    <n v="171"/>
    <n v="25.43"/>
    <x v="3"/>
    <x v="5"/>
  </r>
  <r>
    <n v="545"/>
    <s v="Speedwapp - The best webdesign tool for Wordpress, Bootstrap"/>
    <s v="1st collaborative webdesign tool to create professional websites with WordPress, Bootstrap and other open source technologies."/>
    <x v="6"/>
    <n v="13692"/>
    <x v="2"/>
    <x v="16"/>
    <s v="EUR"/>
    <n v="1447600389"/>
    <x v="547"/>
    <n v="1444140788"/>
    <x v="547"/>
    <b v="0"/>
    <n v="34"/>
    <b v="0"/>
    <x v="26"/>
    <n v="27"/>
    <n v="402.71"/>
    <x v="0"/>
    <x v="2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n v="13685.99"/>
    <x v="0"/>
    <x v="0"/>
    <s v="USD"/>
    <n v="1444778021"/>
    <x v="548"/>
    <n v="1442963620"/>
    <x v="548"/>
    <b v="0"/>
    <n v="132"/>
    <b v="1"/>
    <x v="25"/>
    <n v="109"/>
    <n v="103.68"/>
    <x v="7"/>
    <x v="25"/>
  </r>
  <r>
    <n v="1352"/>
    <s v="Will's SmileBook Project"/>
    <s v="An important book, based on research, to make you and your learners smile again. Better smile sheets, better feedback, better learning!"/>
    <x v="26"/>
    <n v="13614"/>
    <x v="0"/>
    <x v="0"/>
    <s v="USD"/>
    <n v="1441425540"/>
    <x v="549"/>
    <n v="1436968365"/>
    <x v="549"/>
    <b v="0"/>
    <n v="227"/>
    <b v="1"/>
    <x v="17"/>
    <n v="136"/>
    <n v="59.97"/>
    <x v="1"/>
    <x v="17"/>
  </r>
  <r>
    <n v="2272"/>
    <s v="Pick the Lock"/>
    <s v="Pick the Lock is a game of chance and strategy. Attempt to obtain priceless treasures and outwit the other players."/>
    <x v="114"/>
    <n v="13566"/>
    <x v="0"/>
    <x v="0"/>
    <s v="USD"/>
    <n v="1449506836"/>
    <x v="550"/>
    <n v="1446914835"/>
    <x v="550"/>
    <b v="0"/>
    <n v="944"/>
    <b v="1"/>
    <x v="5"/>
    <n v="1357"/>
    <n v="14.37"/>
    <x v="3"/>
    <x v="5"/>
  </r>
  <r>
    <n v="2240"/>
    <s v="Dice Base 2: Vault - Case - Rolling Surface"/>
    <s v="Protect, store, organize and display 225 of your favorite dice in this modular and easy to use dice vault system. Oak and leather."/>
    <x v="1"/>
    <n v="13534"/>
    <x v="0"/>
    <x v="0"/>
    <s v="USD"/>
    <n v="1461354544"/>
    <x v="551"/>
    <n v="1458762543"/>
    <x v="551"/>
    <b v="0"/>
    <n v="96"/>
    <b v="1"/>
    <x v="5"/>
    <n v="271"/>
    <n v="140.97999999999999"/>
    <x v="3"/>
    <x v="5"/>
  </r>
  <r>
    <n v="1195"/>
    <s v="CALAMITA/Ã€ project"/>
    <s v="CALAMITA/Ã€ is a tool for investigating the contemporary Vajont and the topic of catastrophes in general._x000a_Â«CHE IDDIO CE LA MANDI BUONAÂ»"/>
    <x v="26"/>
    <n v="13500"/>
    <x v="0"/>
    <x v="6"/>
    <s v="EUR"/>
    <n v="1450602000"/>
    <x v="552"/>
    <n v="1445415652"/>
    <x v="552"/>
    <b v="0"/>
    <n v="170"/>
    <b v="1"/>
    <x v="3"/>
    <n v="135"/>
    <n v="79.41"/>
    <x v="2"/>
    <x v="3"/>
  </r>
  <r>
    <n v="1855"/>
    <s v="Motion Device Debut EP"/>
    <s v="11 year old Sara &amp; Motion Device want rock &amp; metal fans all over the world to unite and join the ROCK REVOLUTION!!!"/>
    <x v="130"/>
    <n v="13480.16"/>
    <x v="0"/>
    <x v="11"/>
    <s v="CAD"/>
    <n v="1389012940"/>
    <x v="553"/>
    <n v="1385124939"/>
    <x v="553"/>
    <b v="0"/>
    <n v="191"/>
    <b v="1"/>
    <x v="15"/>
    <n v="154"/>
    <n v="70.58"/>
    <x v="7"/>
    <x v="15"/>
  </r>
  <r>
    <n v="413"/>
    <s v="Through the Fire: Rebuilding Somalia"/>
    <s v="A journey to discover how Somalis are rebuilding their shattered nation, with a focus on the role that women are playing."/>
    <x v="131"/>
    <n v="13451"/>
    <x v="0"/>
    <x v="0"/>
    <s v="USD"/>
    <n v="1342731811"/>
    <x v="554"/>
    <n v="1340139810"/>
    <x v="554"/>
    <b v="0"/>
    <n v="171"/>
    <b v="1"/>
    <x v="8"/>
    <n v="105"/>
    <n v="78.66"/>
    <x v="5"/>
    <x v="8"/>
  </r>
  <r>
    <n v="1204"/>
    <s v="Miles From Los Angeles - A Photo Book of the Western U.S."/>
    <s v="A fine art book capturing the beauty of nature in the Western United States by landscape photographer Cheyne Walls."/>
    <x v="109"/>
    <n v="13383"/>
    <x v="0"/>
    <x v="0"/>
    <s v="USD"/>
    <n v="1449205200"/>
    <x v="555"/>
    <n v="1445363832"/>
    <x v="555"/>
    <b v="0"/>
    <n v="57"/>
    <b v="1"/>
    <x v="3"/>
    <n v="103"/>
    <n v="234.79"/>
    <x v="2"/>
    <x v="3"/>
  </r>
  <r>
    <n v="1254"/>
    <s v="Album4"/>
    <s v="Fresh off the heels of, &quot;Let the Waves Come in Threes,&quot; (#6 National Folk Chart) we're making a new record. Huge thanks for your help!"/>
    <x v="132"/>
    <n v="13323"/>
    <x v="0"/>
    <x v="0"/>
    <s v="USD"/>
    <n v="1293857940"/>
    <x v="556"/>
    <n v="1288968885"/>
    <x v="556"/>
    <b v="1"/>
    <n v="141"/>
    <b v="1"/>
    <x v="15"/>
    <n v="199"/>
    <n v="94.49"/>
    <x v="7"/>
    <x v="15"/>
  </r>
  <r>
    <n v="1007"/>
    <s v="SMART Knee Sleeve that Recommends Rest (Canceled)"/>
    <s v="Our knee sleeve monitors your muscles and recommends rest time (on a mobile app) when it detects overexertion!"/>
    <x v="0"/>
    <n v="13296"/>
    <x v="1"/>
    <x v="0"/>
    <s v="USD"/>
    <n v="1481727623"/>
    <x v="557"/>
    <n v="1478095222"/>
    <x v="557"/>
    <b v="0"/>
    <n v="76"/>
    <b v="0"/>
    <x v="1"/>
    <n v="44"/>
    <n v="174.95"/>
    <x v="0"/>
    <x v="1"/>
  </r>
  <r>
    <n v="741"/>
    <s v="reVILNA: the vilna ghetto project"/>
    <s v="A revolutionary digital mapping project of the Vilna Ghetto"/>
    <x v="109"/>
    <n v="13293.8"/>
    <x v="0"/>
    <x v="0"/>
    <s v="USD"/>
    <n v="1370964806"/>
    <x v="558"/>
    <n v="1367940805"/>
    <x v="558"/>
    <b v="0"/>
    <n v="94"/>
    <b v="1"/>
    <x v="17"/>
    <n v="102"/>
    <n v="141.41999999999999"/>
    <x v="1"/>
    <x v="17"/>
  </r>
  <r>
    <n v="2337"/>
    <s v="The Hudson Standard Bitters and Shrubs"/>
    <s v="We make small batch, locally sourced bitters and shrubs for cocktails and cooking."/>
    <x v="32"/>
    <n v="13279"/>
    <x v="0"/>
    <x v="0"/>
    <s v="USD"/>
    <n v="1403796143"/>
    <x v="559"/>
    <n v="1401204142"/>
    <x v="559"/>
    <b v="1"/>
    <n v="179"/>
    <b v="1"/>
    <x v="7"/>
    <n v="111"/>
    <n v="74.180000000000007"/>
    <x v="4"/>
    <x v="7"/>
  </r>
  <r>
    <n v="2199"/>
    <s v="Decadolo. Flip it!"/>
    <s v="A new strategic board game designed to flip out your opponent."/>
    <x v="99"/>
    <n v="13228"/>
    <x v="0"/>
    <x v="12"/>
    <s v="EUR"/>
    <n v="1444903198"/>
    <x v="560"/>
    <n v="1442311197"/>
    <x v="560"/>
    <b v="1"/>
    <n v="251"/>
    <b v="1"/>
    <x v="5"/>
    <n v="147"/>
    <n v="52.7"/>
    <x v="3"/>
    <x v="5"/>
  </r>
  <r>
    <n v="1185"/>
    <s v="Katrina  Reflections"/>
    <s v="A photo exhibition and book showcasing images and stories of our time in New Orleans, commemorating Katrinaâ€™s ten year anniversary."/>
    <x v="66"/>
    <n v="13180"/>
    <x v="0"/>
    <x v="0"/>
    <s v="USD"/>
    <n v="1433736000"/>
    <x v="561"/>
    <n v="1430945148"/>
    <x v="561"/>
    <b v="0"/>
    <n v="111"/>
    <b v="1"/>
    <x v="3"/>
    <n v="105"/>
    <n v="118.74"/>
    <x v="2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n v="13163.5"/>
    <x v="0"/>
    <x v="1"/>
    <s v="GBP"/>
    <n v="1427331809"/>
    <x v="562"/>
    <n v="1424743408"/>
    <x v="562"/>
    <b v="1"/>
    <n v="186"/>
    <b v="1"/>
    <x v="11"/>
    <n v="101"/>
    <n v="70.77"/>
    <x v="6"/>
    <x v="11"/>
  </r>
  <r>
    <n v="3044"/>
    <s v="Minnsky's Theater- A Vaudeville Circus Experiment"/>
    <s v="Minnsky's - a theater in the Minneapolis NE Arts District that will harken back to a time of Vaudeville and Circus Entertainment!"/>
    <x v="32"/>
    <n v="13121"/>
    <x v="0"/>
    <x v="0"/>
    <s v="USD"/>
    <n v="1454433998"/>
    <x v="563"/>
    <n v="1453137997"/>
    <x v="563"/>
    <b v="0"/>
    <n v="156"/>
    <b v="1"/>
    <x v="9"/>
    <n v="109"/>
    <n v="84.11"/>
    <x v="6"/>
    <x v="9"/>
  </r>
  <r>
    <n v="1965"/>
    <s v="BoardX: The Open Source Miniature Motherboard [Redemption]"/>
    <s v="BoardX is a collection of electronic circuit boards that stack on top of one another to share resources and communicate"/>
    <x v="1"/>
    <n v="13114"/>
    <x v="0"/>
    <x v="0"/>
    <s v="USD"/>
    <n v="1326330000"/>
    <x v="564"/>
    <n v="1324433309"/>
    <x v="564"/>
    <b v="1"/>
    <n v="103"/>
    <b v="1"/>
    <x v="0"/>
    <n v="262"/>
    <n v="127.32"/>
    <x v="0"/>
    <x v="0"/>
  </r>
  <r>
    <n v="1205"/>
    <s v="Afro-Iran:Â The Unknown Minority"/>
    <s v="A photo book by photographer Mahdi Ehsaei depicting the little known minority of Afro-Iranians in South Iran in fascinating portraits."/>
    <x v="109"/>
    <n v="13112"/>
    <x v="0"/>
    <x v="4"/>
    <s v="EUR"/>
    <n v="1434197351"/>
    <x v="565"/>
    <n v="1431605350"/>
    <x v="565"/>
    <b v="0"/>
    <n v="62"/>
    <b v="1"/>
    <x v="3"/>
    <n v="101"/>
    <n v="211.48"/>
    <x v="2"/>
    <x v="3"/>
  </r>
  <r>
    <n v="368"/>
    <s v="Swimming with Byron: A Documentary Film"/>
    <s v="Were the Romantics the first backpackers? This film follows them and explores the huge part geography played in their lives and works."/>
    <x v="66"/>
    <n v="13014"/>
    <x v="0"/>
    <x v="0"/>
    <s v="USD"/>
    <n v="1426426322"/>
    <x v="566"/>
    <n v="1423405921"/>
    <x v="566"/>
    <b v="0"/>
    <n v="159"/>
    <b v="1"/>
    <x v="8"/>
    <n v="104"/>
    <n v="81.849999999999994"/>
    <x v="5"/>
    <x v="8"/>
  </r>
  <r>
    <n v="267"/>
    <s v="Uncharted Amazon"/>
    <s v="A visually stunning, feature length film chronicling life's challenges in the remote depths of the Amazon rainforest."/>
    <x v="133"/>
    <n v="12965.44"/>
    <x v="0"/>
    <x v="1"/>
    <s v="GBP"/>
    <n v="1403693499"/>
    <x v="567"/>
    <n v="1401101498"/>
    <x v="567"/>
    <b v="1"/>
    <n v="165"/>
    <b v="1"/>
    <x v="8"/>
    <n v="132"/>
    <n v="78.58"/>
    <x v="5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n v="12929.35"/>
    <x v="0"/>
    <x v="0"/>
    <s v="USD"/>
    <n v="1283312640"/>
    <x v="568"/>
    <n v="1279651083"/>
    <x v="568"/>
    <b v="0"/>
    <n v="229"/>
    <b v="1"/>
    <x v="8"/>
    <n v="104"/>
    <n v="56.46"/>
    <x v="5"/>
    <x v="8"/>
  </r>
  <r>
    <n v="1309"/>
    <s v="CORE : Roam (Canceled)"/>
    <s v="Wicked fun and built for excitement, CORE is the safest and most versatile speaker you've ever worn."/>
    <x v="135"/>
    <n v="12879"/>
    <x v="1"/>
    <x v="0"/>
    <s v="USD"/>
    <n v="1444943468"/>
    <x v="569"/>
    <n v="1441919467"/>
    <x v="569"/>
    <b v="0"/>
    <n v="35"/>
    <b v="0"/>
    <x v="1"/>
    <n v="112"/>
    <n v="367.97"/>
    <x v="0"/>
    <x v="1"/>
  </r>
  <r>
    <n v="80"/>
    <s v="Swingers Anonymous"/>
    <s v="What would you do if you ended up at a swingers party with two dead bodies and $20,000 in drug money?"/>
    <x v="32"/>
    <n v="12870"/>
    <x v="0"/>
    <x v="0"/>
    <s v="USD"/>
    <n v="1386640856"/>
    <x v="570"/>
    <n v="1383616855"/>
    <x v="570"/>
    <b v="0"/>
    <n v="47"/>
    <b v="1"/>
    <x v="27"/>
    <n v="107"/>
    <n v="273.83"/>
    <x v="5"/>
    <x v="27"/>
  </r>
  <r>
    <n v="613"/>
    <s v="storieChild: technology + art = your child's storybook"/>
    <s v="A storybook for your child in 15 minutes, exclusively through Kickstarter (pre-sales, not a donation) starting at $15 for a softcover."/>
    <x v="24"/>
    <n v="12818"/>
    <x v="1"/>
    <x v="0"/>
    <s v="USD"/>
    <n v="1443675540"/>
    <x v="571"/>
    <n v="1441022119"/>
    <x v="571"/>
    <b v="0"/>
    <n v="121"/>
    <b v="0"/>
    <x v="26"/>
    <n v="21"/>
    <n v="105.93"/>
    <x v="0"/>
    <x v="26"/>
  </r>
  <r>
    <n v="3256"/>
    <s v="Paperhand Puppet Intervention 16th Annual Summer Show"/>
    <s v="Our 16th year promises to be bigger and better than ever but we need your help to bring the show to life!"/>
    <x v="26"/>
    <n v="12806"/>
    <x v="0"/>
    <x v="0"/>
    <s v="USD"/>
    <n v="1433995140"/>
    <x v="572"/>
    <n v="1432129576"/>
    <x v="572"/>
    <b v="1"/>
    <n v="176"/>
    <b v="1"/>
    <x v="11"/>
    <n v="128"/>
    <n v="72.760000000000005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x v="26"/>
    <n v="12800"/>
    <x v="0"/>
    <x v="0"/>
    <s v="USD"/>
    <n v="1423922991"/>
    <x v="573"/>
    <n v="1421330990"/>
    <x v="573"/>
    <b v="0"/>
    <n v="26"/>
    <b v="1"/>
    <x v="17"/>
    <n v="128"/>
    <n v="492.31"/>
    <x v="1"/>
    <x v="17"/>
  </r>
  <r>
    <n v="2803"/>
    <s v="Princess Cut: A young girl's reality inside a TN sex ring"/>
    <s v="An original theatrical production using music, movement and monologues to tell the story of a TN native growing up within a sex ring."/>
    <x v="26"/>
    <n v="12795"/>
    <x v="0"/>
    <x v="0"/>
    <s v="USD"/>
    <n v="1437004800"/>
    <x v="574"/>
    <n v="1433295275"/>
    <x v="574"/>
    <b v="0"/>
    <n v="141"/>
    <b v="1"/>
    <x v="11"/>
    <n v="128"/>
    <n v="90.74"/>
    <x v="6"/>
    <x v="11"/>
  </r>
  <r>
    <n v="677"/>
    <s v="World's first Heated Jacket managed by Smartphone"/>
    <s v="Sinapsi is the first heated jacket designed in Italy._x000a_Now you can manage your jacket by smartphone. Power bank 5/x Charger included."/>
    <x v="6"/>
    <n v="12792"/>
    <x v="2"/>
    <x v="6"/>
    <s v="EUR"/>
    <n v="1467106895"/>
    <x v="575"/>
    <n v="1463218894"/>
    <x v="575"/>
    <b v="0"/>
    <n v="96"/>
    <b v="0"/>
    <x v="1"/>
    <n v="26"/>
    <n v="133.25"/>
    <x v="0"/>
    <x v="1"/>
  </r>
  <r>
    <n v="3005"/>
    <s v="Pangea House Revitalization Project"/>
    <s v="Pangea House is a collectively run, all ages music venue and community space in desperate need of some renovation and updates."/>
    <x v="136"/>
    <n v="12772.6"/>
    <x v="0"/>
    <x v="0"/>
    <s v="USD"/>
    <n v="1412611905"/>
    <x v="576"/>
    <n v="1410019904"/>
    <x v="576"/>
    <b v="0"/>
    <n v="118"/>
    <b v="1"/>
    <x v="9"/>
    <n v="120"/>
    <n v="108.24"/>
    <x v="6"/>
    <x v="9"/>
  </r>
  <r>
    <n v="3242"/>
    <s v="First Day Off in a Long Time by Brian Finkelstein"/>
    <s v="First Day Off in a Long Time is a comedy show...            _x000a_About suicide."/>
    <x v="26"/>
    <n v="12730.42"/>
    <x v="0"/>
    <x v="0"/>
    <s v="USD"/>
    <n v="1411150092"/>
    <x v="577"/>
    <n v="1408558091"/>
    <x v="577"/>
    <b v="1"/>
    <n v="183"/>
    <b v="1"/>
    <x v="11"/>
    <n v="127"/>
    <n v="69.569999999999993"/>
    <x v="6"/>
    <x v="11"/>
  </r>
  <r>
    <n v="308"/>
    <s v="Before Us - a Feature Length Documentary about Adoption"/>
    <s v="A documentary about discovering my two older sisters who were born on a CA commune in the 60's and placed for adoption."/>
    <x v="32"/>
    <n v="12668"/>
    <x v="0"/>
    <x v="0"/>
    <s v="USD"/>
    <n v="1299775210"/>
    <x v="578"/>
    <n v="1295887209"/>
    <x v="578"/>
    <b v="1"/>
    <n v="202"/>
    <b v="1"/>
    <x v="8"/>
    <n v="106"/>
    <n v="62.71"/>
    <x v="5"/>
    <x v="8"/>
  </r>
  <r>
    <n v="2722"/>
    <s v="Ransomly | A bluetooth beacon to make any room app-free."/>
    <s v="Want people to put down their phone more often? Ransomly creates 'quiet' spaces to help us reconnect with the real people in our lives."/>
    <x v="1"/>
    <n v="12627"/>
    <x v="0"/>
    <x v="0"/>
    <s v="USD"/>
    <n v="1485722053"/>
    <x v="579"/>
    <n v="1480538052"/>
    <x v="579"/>
    <b v="0"/>
    <n v="185"/>
    <b v="1"/>
    <x v="0"/>
    <n v="253"/>
    <n v="68.25"/>
    <x v="0"/>
    <x v="0"/>
  </r>
  <r>
    <n v="3262"/>
    <s v="Prison Boxing: A New Play by Leah Joki"/>
    <s v="A one-woman theatrical exploration of the prison system and its inhabitants."/>
    <x v="137"/>
    <n v="12571"/>
    <x v="0"/>
    <x v="0"/>
    <s v="USD"/>
    <n v="1419220800"/>
    <x v="580"/>
    <n v="1416555261"/>
    <x v="580"/>
    <b v="1"/>
    <n v="134"/>
    <b v="1"/>
    <x v="11"/>
    <n v="103"/>
    <n v="93.81"/>
    <x v="6"/>
    <x v="11"/>
  </r>
  <r>
    <n v="825"/>
    <s v="KILL FREEMAN"/>
    <s v="Kickstarting Kill Freeman independently. Help fund the New Record, Video and Live Shows."/>
    <x v="66"/>
    <n v="12554"/>
    <x v="0"/>
    <x v="0"/>
    <s v="USD"/>
    <n v="1351495284"/>
    <x v="581"/>
    <n v="1349335283"/>
    <x v="581"/>
    <b v="0"/>
    <n v="99"/>
    <b v="1"/>
    <x v="15"/>
    <n v="100"/>
    <n v="126.81"/>
    <x v="7"/>
    <x v="15"/>
  </r>
  <r>
    <n v="4022"/>
    <s v="The Merchant of Venice as Shakespeare Heard It"/>
    <s v="Help us produce a video of the first Original Pronunciation Merchant of Venice."/>
    <x v="53"/>
    <n v="12521"/>
    <x v="2"/>
    <x v="0"/>
    <s v="USD"/>
    <n v="1422759240"/>
    <x v="582"/>
    <n v="1418824866"/>
    <x v="582"/>
    <b v="0"/>
    <n v="197"/>
    <b v="0"/>
    <x v="11"/>
    <n v="70"/>
    <n v="63.56"/>
    <x v="6"/>
    <x v="11"/>
  </r>
  <r>
    <n v="1313"/>
    <s v="Serenity: The World's First Intelligent Bag Guardian."/>
    <s v="Clip on owner recognition for any bag with 100db+ deterrence of others from opening or moving it. Plus forget-me-not notifications."/>
    <x v="13"/>
    <n v="12446"/>
    <x v="1"/>
    <x v="0"/>
    <s v="USD"/>
    <n v="1457024514"/>
    <x v="583"/>
    <n v="1454432513"/>
    <x v="583"/>
    <b v="0"/>
    <n v="122"/>
    <b v="0"/>
    <x v="1"/>
    <n v="31"/>
    <n v="102.02"/>
    <x v="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n v="12413"/>
    <x v="0"/>
    <x v="0"/>
    <s v="USD"/>
    <n v="1369612474"/>
    <x v="584"/>
    <n v="1367798073"/>
    <x v="584"/>
    <b v="0"/>
    <n v="240"/>
    <b v="1"/>
    <x v="15"/>
    <n v="497"/>
    <n v="51.72"/>
    <x v="7"/>
    <x v="15"/>
  </r>
  <r>
    <n v="1749"/>
    <s v="E FOTOGRAFESCHE RECKBLECK - 367 DEEG AM AUSLAND ASAZ"/>
    <s v="Help me fund the production run of my first book by local Photographer Sandro Ortolani."/>
    <x v="138"/>
    <n v="12410.5"/>
    <x v="0"/>
    <x v="17"/>
    <s v="EUR"/>
    <n v="1488394800"/>
    <x v="585"/>
    <n v="1485213920"/>
    <x v="585"/>
    <b v="0"/>
    <n v="131"/>
    <b v="1"/>
    <x v="3"/>
    <n v="123"/>
    <n v="94.74"/>
    <x v="2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n v="12400.61"/>
    <x v="0"/>
    <x v="0"/>
    <s v="USD"/>
    <n v="1298245954"/>
    <x v="586"/>
    <n v="1295653953"/>
    <x v="586"/>
    <b v="0"/>
    <n v="134"/>
    <b v="1"/>
    <x v="15"/>
    <n v="124"/>
    <n v="92.54"/>
    <x v="7"/>
    <x v="15"/>
  </r>
  <r>
    <n v="2042"/>
    <s v="SoundBrake- Headphone gadget alerts you to outside sounds"/>
    <s v="The SoundBrake headphone attachment can be used with any audio player to alert you to important outside sounds."/>
    <x v="26"/>
    <n v="12353"/>
    <x v="0"/>
    <x v="0"/>
    <s v="USD"/>
    <n v="1453481974"/>
    <x v="587"/>
    <n v="1448297973"/>
    <x v="587"/>
    <b v="0"/>
    <n v="140"/>
    <b v="1"/>
    <x v="0"/>
    <n v="124"/>
    <n v="88.24"/>
    <x v="0"/>
    <x v="0"/>
  </r>
  <r>
    <n v="3677"/>
    <s v="Goldfish Memory Productions"/>
    <s v="Goldfish Memory Productions seeks at least $12,000 to begin their first 3 professional projects."/>
    <x v="32"/>
    <n v="12348.5"/>
    <x v="0"/>
    <x v="0"/>
    <s v="USD"/>
    <n v="1404359940"/>
    <x v="588"/>
    <n v="1402580817"/>
    <x v="588"/>
    <b v="0"/>
    <n v="199"/>
    <b v="1"/>
    <x v="11"/>
    <n v="103"/>
    <n v="62.05"/>
    <x v="6"/>
    <x v="11"/>
  </r>
  <r>
    <n v="532"/>
    <s v="Walken On Sunshine"/>
    <s v="A fast paced, comedic play about an anxiety-ridden filmmaker who lies to investors about having Christopher Walken in his film."/>
    <x v="26"/>
    <n v="12325"/>
    <x v="0"/>
    <x v="0"/>
    <s v="USD"/>
    <n v="1463098208"/>
    <x v="589"/>
    <n v="1460506207"/>
    <x v="589"/>
    <b v="0"/>
    <n v="173"/>
    <b v="1"/>
    <x v="11"/>
    <n v="123"/>
    <n v="71.239999999999995"/>
    <x v="6"/>
    <x v="11"/>
  </r>
  <r>
    <n v="3024"/>
    <s v="Build a New Home for Improv Comedy in Pittsburgh"/>
    <s v="Steel City Improv Theater has found a new space in the Shadyside neighborhood of Pittsburgh and we're raising $5000 to build it!"/>
    <x v="1"/>
    <n v="12321"/>
    <x v="0"/>
    <x v="0"/>
    <s v="USD"/>
    <n v="1349567475"/>
    <x v="590"/>
    <n v="1346975474"/>
    <x v="590"/>
    <b v="0"/>
    <n v="182"/>
    <b v="1"/>
    <x v="9"/>
    <n v="246"/>
    <n v="67.7"/>
    <x v="6"/>
    <x v="9"/>
  </r>
  <r>
    <n v="3214"/>
    <s v="World Premiere of Sket - a play by  Maya Sondhi"/>
    <s v="Sexting, selfies and social media pressures that affect young people  connected 24/7.  Mistakes happen but now they can remain forever!"/>
    <x v="32"/>
    <n v="12256"/>
    <x v="0"/>
    <x v="1"/>
    <s v="GBP"/>
    <n v="1452038100"/>
    <x v="591"/>
    <n v="1448823672"/>
    <x v="591"/>
    <b v="1"/>
    <n v="115"/>
    <b v="1"/>
    <x v="11"/>
    <n v="102"/>
    <n v="106.57"/>
    <x v="6"/>
    <x v="11"/>
  </r>
  <r>
    <n v="3218"/>
    <s v="Lonely Soldier Monologues a play by Helen Benedict."/>
    <s v="A brave &amp; relevant play that looks at the lives of 7 real women who served in the US Armed Forces. Authentic stories that need telling."/>
    <x v="32"/>
    <n v="12252"/>
    <x v="0"/>
    <x v="1"/>
    <s v="GBP"/>
    <n v="1419984000"/>
    <x v="592"/>
    <n v="1417132985"/>
    <x v="592"/>
    <b v="1"/>
    <n v="184"/>
    <b v="1"/>
    <x v="11"/>
    <n v="102"/>
    <n v="66.59"/>
    <x v="6"/>
    <x v="11"/>
  </r>
  <r>
    <n v="1763"/>
    <s v="Coffee Table Girls Exclusive Art Photography Book"/>
    <s v="Hardcover photo book featuring bold, beautiful, confident models and coffee tables in outrageous juxtaposition with the backgrounds."/>
    <x v="32"/>
    <n v="12229"/>
    <x v="0"/>
    <x v="0"/>
    <s v="USD"/>
    <n v="1477255840"/>
    <x v="593"/>
    <n v="1474663839"/>
    <x v="593"/>
    <b v="0"/>
    <n v="118"/>
    <b v="1"/>
    <x v="3"/>
    <n v="102"/>
    <n v="103.64"/>
    <x v="2"/>
    <x v="3"/>
  </r>
  <r>
    <n v="3468"/>
    <s v="Publicity for &quot;When Yellow Were the Stars on Earth&quot;"/>
    <s v="Amidst the atrocities of WWII, two women transcend enemy lines to make the ultimate heroic sacrifice."/>
    <x v="26"/>
    <n v="12178"/>
    <x v="0"/>
    <x v="0"/>
    <s v="USD"/>
    <n v="1474426800"/>
    <x v="594"/>
    <n v="1471976528"/>
    <x v="594"/>
    <b v="0"/>
    <n v="17"/>
    <b v="1"/>
    <x v="11"/>
    <n v="122"/>
    <n v="716.35"/>
    <x v="6"/>
    <x v="11"/>
  </r>
  <r>
    <n v="360"/>
    <s v="Faith: A Documentary"/>
    <s v="A brave woman takes her wife and son from New York to visit her hometown in Kenya, where she was persecuted for being a lesbian."/>
    <x v="32"/>
    <n v="12165"/>
    <x v="0"/>
    <x v="0"/>
    <s v="USD"/>
    <n v="1437621060"/>
    <x v="595"/>
    <n v="1433799179"/>
    <x v="595"/>
    <b v="0"/>
    <n v="87"/>
    <b v="1"/>
    <x v="8"/>
    <n v="101"/>
    <n v="139.83000000000001"/>
    <x v="5"/>
    <x v="8"/>
  </r>
  <r>
    <n v="2985"/>
    <s v="React Aerial Studio"/>
    <s v="From the moment we flew in to the world of The Circus, we have dreamed of opening our own studio. Help us get our dream off the ground!"/>
    <x v="26"/>
    <n v="12165"/>
    <x v="0"/>
    <x v="15"/>
    <s v="NZD"/>
    <n v="1477886400"/>
    <x v="596"/>
    <n v="1476228127"/>
    <x v="596"/>
    <b v="0"/>
    <n v="111"/>
    <b v="1"/>
    <x v="9"/>
    <n v="122"/>
    <n v="109.59"/>
    <x v="6"/>
    <x v="9"/>
  </r>
  <r>
    <n v="2046"/>
    <s v="CoAction Hero: 32-bit Open-Source ARM Cortex-M3 Board"/>
    <s v="CoAction Hero: a powerful proto-board with a 120Mhz processor, 1MB filesystem, and built-in OS for tinkerers and engineers alike."/>
    <x v="26"/>
    <n v="12110"/>
    <x v="0"/>
    <x v="0"/>
    <s v="USD"/>
    <n v="1369282044"/>
    <x v="597"/>
    <n v="1366690043"/>
    <x v="597"/>
    <b v="0"/>
    <n v="217"/>
    <b v="1"/>
    <x v="0"/>
    <n v="121"/>
    <n v="55.81"/>
    <x v="0"/>
    <x v="0"/>
  </r>
  <r>
    <n v="2606"/>
    <s v="2000 Student Projects to the Edge of Space"/>
    <s v="PongSat 2 !!!!!_x000a__x000a_On September 27, 2014 we are going to send 2000 student projects to the edge of space."/>
    <x v="14"/>
    <n v="12106"/>
    <x v="0"/>
    <x v="0"/>
    <s v="USD"/>
    <n v="1398791182"/>
    <x v="598"/>
    <n v="1396026381"/>
    <x v="598"/>
    <b v="1"/>
    <n v="385"/>
    <b v="1"/>
    <x v="4"/>
    <n v="110"/>
    <n v="31.44"/>
    <x v="0"/>
    <x v="4"/>
  </r>
  <r>
    <n v="3248"/>
    <s v="Honest Accomplice Theatre 2015-16 Season"/>
    <s v="Honest Accomplice Theatre produces theatre for social change."/>
    <x v="32"/>
    <n v="12095"/>
    <x v="0"/>
    <x v="0"/>
    <s v="USD"/>
    <n v="1428178757"/>
    <x v="599"/>
    <n v="1425590356"/>
    <x v="599"/>
    <b v="1"/>
    <n v="200"/>
    <b v="1"/>
    <x v="11"/>
    <n v="101"/>
    <n v="60.48"/>
    <x v="6"/>
    <x v="11"/>
  </r>
  <r>
    <n v="28"/>
    <s v="John Earle Dog Training Concept Development Reel"/>
    <s v="John and Brian are on a quest to change people's lives and rehabilitate dogs."/>
    <x v="32"/>
    <n v="12042"/>
    <x v="0"/>
    <x v="0"/>
    <s v="USD"/>
    <n v="1450307284"/>
    <x v="600"/>
    <n v="1447715283"/>
    <x v="600"/>
    <b v="0"/>
    <n v="71"/>
    <b v="1"/>
    <x v="16"/>
    <n v="100"/>
    <n v="169.61"/>
    <x v="5"/>
    <x v="16"/>
  </r>
  <r>
    <n v="840"/>
    <s v="Carl King's New Album: Grand Architects Of The Universe"/>
    <s v="Carl King / Sir Millard Mulch / Dr. Zoltan Ã˜belisk is making a new 45-minute instrumental sci-fi album!"/>
    <x v="26"/>
    <n v="12041.66"/>
    <x v="0"/>
    <x v="0"/>
    <s v="USD"/>
    <n v="1474694787"/>
    <x v="601"/>
    <n v="1472102786"/>
    <x v="601"/>
    <b v="0"/>
    <n v="190"/>
    <b v="1"/>
    <x v="20"/>
    <n v="120"/>
    <n v="63.38"/>
    <x v="7"/>
    <x v="20"/>
  </r>
  <r>
    <n v="16"/>
    <s v="ArtMoose TV Series"/>
    <s v="We want to create a Sizzle Reel to pitch a Reality TV Series to TV Executive starring artists Art Moose will use new artists each week."/>
    <x v="32"/>
    <n v="12029"/>
    <x v="0"/>
    <x v="0"/>
    <s v="USD"/>
    <n v="1402896600"/>
    <x v="602"/>
    <n v="1398971210"/>
    <x v="602"/>
    <b v="0"/>
    <n v="70"/>
    <b v="1"/>
    <x v="16"/>
    <n v="100"/>
    <n v="171.84"/>
    <x v="5"/>
    <x v="16"/>
  </r>
  <r>
    <n v="349"/>
    <s v="Strangers To Peace: A Documentary"/>
    <s v="After 52 years of war, FARC guerrilla soldiers rejoin Colombian society to forge new lives of peace."/>
    <x v="139"/>
    <n v="12007.18"/>
    <x v="0"/>
    <x v="0"/>
    <s v="USD"/>
    <n v="1487937508"/>
    <x v="603"/>
    <n v="1485345507"/>
    <x v="603"/>
    <b v="1"/>
    <n v="167"/>
    <b v="1"/>
    <x v="8"/>
    <n v="107"/>
    <n v="71.900000000000006"/>
    <x v="5"/>
    <x v="8"/>
  </r>
  <r>
    <n v="1513"/>
    <s v="Russian Interiors"/>
    <s v="An intimate portrait of Russian women in their private spaces by late photographer Andy Rocchelli published by Cesura."/>
    <x v="36"/>
    <n v="12001.5"/>
    <x v="0"/>
    <x v="1"/>
    <s v="GBP"/>
    <n v="1405523866"/>
    <x v="604"/>
    <n v="1402931865"/>
    <x v="604"/>
    <b v="1"/>
    <n v="215"/>
    <b v="1"/>
    <x v="3"/>
    <n v="150"/>
    <n v="55.82"/>
    <x v="2"/>
    <x v="3"/>
  </r>
  <r>
    <n v="49"/>
    <s v="Driving Jersey - Season Five"/>
    <s v="Driving Jersey is real people telling real stories."/>
    <x v="32"/>
    <n v="12000"/>
    <x v="0"/>
    <x v="0"/>
    <s v="USD"/>
    <n v="1445660045"/>
    <x v="605"/>
    <n v="1443068044"/>
    <x v="605"/>
    <b v="0"/>
    <n v="87"/>
    <b v="1"/>
    <x v="16"/>
    <n v="100"/>
    <n v="137.93"/>
    <x v="5"/>
    <x v="16"/>
  </r>
  <r>
    <n v="525"/>
    <s v="EUPHORIA! A New Play by John Corigliano"/>
    <s v="EUPHORIA! is a new play about the decriminalization of drugs, and its profound effect on both the criminals in prison and &quot;The Man.&quot;"/>
    <x v="32"/>
    <n v="12000"/>
    <x v="0"/>
    <x v="0"/>
    <s v="USD"/>
    <n v="1410601041"/>
    <x v="606"/>
    <n v="1406713040"/>
    <x v="606"/>
    <b v="0"/>
    <n v="12"/>
    <b v="1"/>
    <x v="11"/>
    <n v="100"/>
    <n v="1000"/>
    <x v="6"/>
    <x v="11"/>
  </r>
  <r>
    <n v="362"/>
    <s v="THE RIDGE: TEN FOR THIRTY"/>
    <s v="A SHORT FILM celebrating ONE RACE: the Bridger Ridge Run. TEN RUNNERS: the movie-stars. THIRTY YEARS: running wild in the mountains."/>
    <x v="140"/>
    <n v="12000"/>
    <x v="0"/>
    <x v="0"/>
    <s v="USD"/>
    <n v="1407456000"/>
    <x v="607"/>
    <n v="1405573390"/>
    <x v="607"/>
    <b v="0"/>
    <n v="86"/>
    <b v="1"/>
    <x v="8"/>
    <n v="124"/>
    <n v="139.53"/>
    <x v="5"/>
    <x v="8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n v="11998.01"/>
    <x v="0"/>
    <x v="4"/>
    <s v="EUR"/>
    <n v="1444291193"/>
    <x v="608"/>
    <n v="1441699192"/>
    <x v="608"/>
    <b v="1"/>
    <n v="187"/>
    <b v="1"/>
    <x v="9"/>
    <n v="120"/>
    <n v="64.16"/>
    <x v="6"/>
    <x v="9"/>
  </r>
  <r>
    <n v="2277"/>
    <s v="Police Precinct"/>
    <s v="Police Precinct is a cooperative game where the players take on the roles as police officers, with different areas of expertise."/>
    <x v="141"/>
    <n v="11992"/>
    <x v="0"/>
    <x v="0"/>
    <s v="USD"/>
    <n v="1330359423"/>
    <x v="609"/>
    <n v="1327767422"/>
    <x v="609"/>
    <b v="0"/>
    <n v="207"/>
    <b v="1"/>
    <x v="5"/>
    <n v="141"/>
    <n v="57.93"/>
    <x v="3"/>
    <x v="5"/>
  </r>
  <r>
    <n v="217"/>
    <s v="Bitch"/>
    <s v="A roadmovie by paw"/>
    <x v="4"/>
    <n v="11943"/>
    <x v="2"/>
    <x v="10"/>
    <s v="SEK"/>
    <n v="1419780149"/>
    <x v="610"/>
    <n v="1417101748"/>
    <x v="610"/>
    <b v="0"/>
    <n v="38"/>
    <b v="0"/>
    <x v="10"/>
    <n v="12"/>
    <n v="314.29000000000002"/>
    <x v="5"/>
    <x v="10"/>
  </r>
  <r>
    <n v="1780"/>
    <s v="Native Nation"/>
    <s v="It is time to recognize and give to the indigenus groups the credit they deserve. It is time to understand where we come from."/>
    <x v="0"/>
    <n v="11923"/>
    <x v="2"/>
    <x v="0"/>
    <s v="USD"/>
    <n v="1467469510"/>
    <x v="611"/>
    <n v="1462285509"/>
    <x v="611"/>
    <b v="1"/>
    <n v="152"/>
    <b v="0"/>
    <x v="3"/>
    <n v="40"/>
    <n v="78.44"/>
    <x v="2"/>
    <x v="3"/>
  </r>
  <r>
    <n v="3481"/>
    <s v="FIX THE FITZ"/>
    <s v="One of Australia's greatest theatres needs your help. Please help us refurnish, fit out and restore this legendary storytelling venue."/>
    <x v="26"/>
    <n v="11880"/>
    <x v="0"/>
    <x v="8"/>
    <s v="AUD"/>
    <n v="1420178188"/>
    <x v="612"/>
    <n v="1418709387"/>
    <x v="612"/>
    <b v="0"/>
    <n v="95"/>
    <b v="1"/>
    <x v="11"/>
    <n v="119"/>
    <n v="125.05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x v="0"/>
    <n v="11828"/>
    <x v="2"/>
    <x v="0"/>
    <s v="USD"/>
    <n v="1421208000"/>
    <x v="613"/>
    <n v="1418315851"/>
    <x v="613"/>
    <b v="0"/>
    <n v="15"/>
    <b v="0"/>
    <x v="1"/>
    <n v="39"/>
    <n v="788.53"/>
    <x v="0"/>
    <x v="1"/>
  </r>
  <r>
    <n v="1834"/>
    <s v="TDJ - All Part of the Plan EP/Tour"/>
    <s v="Help us fund our first tour and promote our new EP!"/>
    <x v="26"/>
    <n v="11805"/>
    <x v="0"/>
    <x v="0"/>
    <s v="USD"/>
    <n v="1422140895"/>
    <x v="614"/>
    <n v="1418684894"/>
    <x v="614"/>
    <b v="0"/>
    <n v="90"/>
    <b v="1"/>
    <x v="15"/>
    <n v="118"/>
    <n v="131.16999999999999"/>
    <x v="7"/>
    <x v="15"/>
  </r>
  <r>
    <n v="655"/>
    <s v="Spark: The Watch That Keeps You Awake"/>
    <s v="Meet Spark: The friendly companion that helps you stay awake during the day. Re-released with new features!"/>
    <x v="36"/>
    <n v="11751"/>
    <x v="0"/>
    <x v="0"/>
    <s v="USD"/>
    <n v="1426197512"/>
    <x v="615"/>
    <n v="1423609111"/>
    <x v="615"/>
    <b v="0"/>
    <n v="274"/>
    <b v="1"/>
    <x v="1"/>
    <n v="147"/>
    <n v="42.89"/>
    <x v="0"/>
    <x v="1"/>
  </r>
  <r>
    <n v="3316"/>
    <s v="LOVENESS, the play @FringeNYC 2014"/>
    <s v="Gorgeousness that which sits in the root of Loveness._x000a_Other than this there is no endearment for or otherwise_x000a_to describe."/>
    <x v="142"/>
    <n v="11747.18"/>
    <x v="0"/>
    <x v="0"/>
    <s v="USD"/>
    <n v="1407506040"/>
    <x v="616"/>
    <n v="1404680074"/>
    <x v="616"/>
    <b v="0"/>
    <n v="125"/>
    <b v="1"/>
    <x v="11"/>
    <n v="100"/>
    <n v="93.98"/>
    <x v="6"/>
    <x v="11"/>
  </r>
  <r>
    <n v="2012"/>
    <s v="FishBit: Your Aquarium Made Simple (Beta Release)"/>
    <s v="FishBit is an app and connected device to monitor and control your aquariumâ€™s water composition to help your tank thrive."/>
    <x v="1"/>
    <n v="11745"/>
    <x v="0"/>
    <x v="0"/>
    <s v="USD"/>
    <n v="1423165441"/>
    <x v="617"/>
    <n v="1420573440"/>
    <x v="617"/>
    <b v="1"/>
    <n v="183"/>
    <b v="1"/>
    <x v="0"/>
    <n v="235"/>
    <n v="64.180000000000007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n v="11744.9"/>
    <x v="0"/>
    <x v="4"/>
    <s v="EUR"/>
    <n v="1439707236"/>
    <x v="618"/>
    <n v="1437115235"/>
    <x v="618"/>
    <b v="0"/>
    <n v="144"/>
    <b v="1"/>
    <x v="5"/>
    <n v="1174"/>
    <n v="81.56"/>
    <x v="3"/>
    <x v="5"/>
  </r>
  <r>
    <n v="1028"/>
    <s v="BRAND NEW GUYVER ALBUM &quot;Alien on Earth&quot; + Extras"/>
    <s v="This will be the first album I have made in 9 years. It will be going back to my roots from 2002, and I aim to blow your socks off!"/>
    <x v="26"/>
    <n v="11727"/>
    <x v="0"/>
    <x v="1"/>
    <s v="GBP"/>
    <n v="1488830400"/>
    <x v="619"/>
    <n v="1484924604"/>
    <x v="619"/>
    <b v="1"/>
    <n v="255"/>
    <b v="1"/>
    <x v="13"/>
    <n v="117"/>
    <n v="45.99"/>
    <x v="7"/>
    <x v="13"/>
  </r>
  <r>
    <n v="999"/>
    <s v="Avid Watch: Multi-Sport Smart Watch with Activity Tracking"/>
    <s v="Built in running, cycling, pedometer, and golf features for the edge you need to perform at your very best!"/>
    <x v="25"/>
    <n v="11683"/>
    <x v="2"/>
    <x v="11"/>
    <s v="CAD"/>
    <n v="1415865720"/>
    <x v="620"/>
    <n v="1413270689"/>
    <x v="620"/>
    <b v="0"/>
    <n v="40"/>
    <b v="0"/>
    <x v="1"/>
    <n v="8"/>
    <n v="292.08"/>
    <x v="0"/>
    <x v="1"/>
  </r>
  <r>
    <n v="352"/>
    <s v="Art Therapy: The Movie - The Final Push"/>
    <s v="An epic journey around the world, exploring the power of the human spirit and how art can be used to inspire a lifetime."/>
    <x v="26"/>
    <n v="11656"/>
    <x v="0"/>
    <x v="0"/>
    <s v="USD"/>
    <n v="1412740868"/>
    <x v="621"/>
    <n v="1410148867"/>
    <x v="621"/>
    <b v="1"/>
    <n v="286"/>
    <b v="1"/>
    <x v="8"/>
    <n v="117"/>
    <n v="40.76"/>
    <x v="5"/>
    <x v="8"/>
  </r>
  <r>
    <n v="1625"/>
    <s v="Redemption's New DVD!"/>
    <s v="Progressive metal band Redemption is preparing to film its second live DVD at the Progpower festival in Atlanta, GA in September, 2012."/>
    <x v="82"/>
    <n v="11650"/>
    <x v="0"/>
    <x v="0"/>
    <s v="USD"/>
    <n v="1347382053"/>
    <x v="622"/>
    <n v="1344962852"/>
    <x v="622"/>
    <b v="0"/>
    <n v="104"/>
    <b v="1"/>
    <x v="15"/>
    <n v="155"/>
    <n v="112.02"/>
    <x v="7"/>
    <x v="15"/>
  </r>
  <r>
    <n v="0"/>
    <s v="GIRLS STATE a new musical comedy TV project"/>
    <s v="In this new TV show &quot;All Politics is Vocal&quot; as high school girls campaign, sing and cheer to be elected Governor of their summer camp."/>
    <x v="141"/>
    <n v="11633"/>
    <x v="0"/>
    <x v="0"/>
    <s v="USD"/>
    <n v="1437620400"/>
    <x v="623"/>
    <n v="1434931810"/>
    <x v="623"/>
    <b v="0"/>
    <n v="182"/>
    <b v="1"/>
    <x v="16"/>
    <n v="137"/>
    <n v="63.92"/>
    <x v="5"/>
    <x v="16"/>
  </r>
  <r>
    <n v="52"/>
    <s v="Kode Orange - New TV Series"/>
    <s v="Kode Orange is an original television series that follows the lives of two police officers who join a special unit in high-crime LA"/>
    <x v="26"/>
    <n v="11621"/>
    <x v="0"/>
    <x v="0"/>
    <s v="USD"/>
    <n v="1405615846"/>
    <x v="624"/>
    <n v="1403023845"/>
    <x v="624"/>
    <b v="0"/>
    <n v="52"/>
    <b v="1"/>
    <x v="16"/>
    <n v="116"/>
    <n v="223.48"/>
    <x v="5"/>
    <x v="16"/>
  </r>
  <r>
    <n v="1808"/>
    <s v="An Iranian Journey"/>
    <s v="An Iranian Journey exposes the duality of life in modern Iran where youth navigate a thicket of Islamic laws and customs to live freely"/>
    <x v="88"/>
    <n v="11594"/>
    <x v="2"/>
    <x v="0"/>
    <s v="USD"/>
    <n v="1486830030"/>
    <x v="625"/>
    <n v="1483806029"/>
    <x v="625"/>
    <b v="1"/>
    <n v="96"/>
    <b v="0"/>
    <x v="3"/>
    <n v="41"/>
    <n v="120.77"/>
    <x v="2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n v="11570.92"/>
    <x v="0"/>
    <x v="0"/>
    <s v="USD"/>
    <n v="1282622400"/>
    <x v="626"/>
    <n v="1276891585"/>
    <x v="626"/>
    <b v="1"/>
    <n v="137"/>
    <b v="1"/>
    <x v="0"/>
    <n v="116"/>
    <n v="84.46"/>
    <x v="0"/>
    <x v="0"/>
  </r>
  <r>
    <n v="2331"/>
    <s v="Meadowlands Chocolate"/>
    <s v="Handcrafted, organic, single-origin, bean-to-bar, dark chocolate. Like fine wine, the secret is in the terroir."/>
    <x v="36"/>
    <n v="11545.1"/>
    <x v="0"/>
    <x v="0"/>
    <s v="USD"/>
    <n v="1408320490"/>
    <x v="627"/>
    <n v="1405728489"/>
    <x v="627"/>
    <b v="1"/>
    <n v="283"/>
    <b v="1"/>
    <x v="7"/>
    <n v="144"/>
    <n v="40.799999999999997"/>
    <x v="4"/>
    <x v="7"/>
  </r>
  <r>
    <n v="2451"/>
    <s v="Boss Balls Protein Balls"/>
    <s v="Meet the best tasting high protein, low sugar protein snack on the planet. Guaranteed to turn you into a stone cold fox."/>
    <x v="26"/>
    <n v="11545"/>
    <x v="0"/>
    <x v="0"/>
    <s v="USD"/>
    <n v="1488750490"/>
    <x v="628"/>
    <n v="1487022489"/>
    <x v="628"/>
    <b v="0"/>
    <n v="186"/>
    <b v="1"/>
    <x v="7"/>
    <n v="115"/>
    <n v="62.07"/>
    <x v="4"/>
    <x v="7"/>
  </r>
  <r>
    <n v="3712"/>
    <s v="IT'S JUST MY LIFE"/>
    <s v="Married, Single, Divorced, Straight, Gay, Transgendered, Birth Mother, Adoptive Mother.... Everyone has a story.  These are ours."/>
    <x v="82"/>
    <n v="11530"/>
    <x v="0"/>
    <x v="0"/>
    <s v="USD"/>
    <n v="1433055540"/>
    <x v="629"/>
    <n v="1431230866"/>
    <x v="629"/>
    <b v="0"/>
    <n v="104"/>
    <b v="1"/>
    <x v="11"/>
    <n v="154"/>
    <n v="110.87"/>
    <x v="6"/>
    <x v="11"/>
  </r>
  <r>
    <n v="2635"/>
    <s v="Help UTS Students reach the International Space Station!"/>
    <s v="Help UTS Ontario students raise money to get their experiments on the ISS. Promote space science in Canada! We can't do it without you!"/>
    <x v="135"/>
    <n v="11500"/>
    <x v="0"/>
    <x v="11"/>
    <s v="CAD"/>
    <n v="1425937761"/>
    <x v="630"/>
    <n v="1422917360"/>
    <x v="630"/>
    <b v="0"/>
    <n v="84"/>
    <b v="1"/>
    <x v="4"/>
    <n v="100"/>
    <n v="136.9"/>
    <x v="0"/>
    <x v="4"/>
  </r>
  <r>
    <n v="1270"/>
    <s v="Resolution15 records their next album, Svaha"/>
    <s v="We make awake metal using violins in place of guitars and want to record a full length album."/>
    <x v="26"/>
    <n v="11472"/>
    <x v="0"/>
    <x v="0"/>
    <s v="USD"/>
    <n v="1332704042"/>
    <x v="631"/>
    <n v="1327523641"/>
    <x v="631"/>
    <b v="1"/>
    <n v="169"/>
    <b v="1"/>
    <x v="15"/>
    <n v="115"/>
    <n v="67.88"/>
    <x v="7"/>
    <x v="15"/>
  </r>
  <r>
    <n v="1317"/>
    <s v="Lorem ipsum dolor sit amet, consectetuer adipiscing elit. Ae"/>
    <s v="Lorem ipsum dolor sit amet, consectetuer adipiscing elit. Aenean commodo ligula eget dolor. Aenean massa. Cum sociis natoque penatibus."/>
    <x v="19"/>
    <n v="11467"/>
    <x v="1"/>
    <x v="9"/>
    <s v="DKK"/>
    <n v="1469109600"/>
    <x v="632"/>
    <n v="1464586745"/>
    <x v="632"/>
    <b v="0"/>
    <n v="19"/>
    <b v="0"/>
    <x v="1"/>
    <n v="6"/>
    <n v="603.53"/>
    <x v="0"/>
    <x v="1"/>
  </r>
  <r>
    <n v="3389"/>
    <s v="Chimera Ensemble Productions Fund"/>
    <s v="Chimera Ensemble is launching 2 inaugural theater productions, and we need support to do high quality work!"/>
    <x v="26"/>
    <n v="11450"/>
    <x v="0"/>
    <x v="0"/>
    <s v="USD"/>
    <n v="1464960682"/>
    <x v="633"/>
    <n v="1462368681"/>
    <x v="633"/>
    <b v="0"/>
    <n v="62"/>
    <b v="1"/>
    <x v="11"/>
    <n v="115"/>
    <n v="184.68"/>
    <x v="6"/>
    <x v="11"/>
  </r>
  <r>
    <n v="3090"/>
    <s v="Save the Stage"/>
    <s v="To create a space by restoring a historic church in Burlington, Ky where community theater, dance and music and art can be performed."/>
    <x v="143"/>
    <n v="11432"/>
    <x v="2"/>
    <x v="0"/>
    <s v="USD"/>
    <n v="1430505545"/>
    <x v="634"/>
    <n v="1425325144"/>
    <x v="634"/>
    <b v="0"/>
    <n v="9"/>
    <b v="0"/>
    <x v="9"/>
    <n v="5"/>
    <n v="1270.22"/>
    <x v="6"/>
    <x v="9"/>
  </r>
  <r>
    <n v="2251"/>
    <s v="Werewolf: Full Moon Expansion"/>
    <s v="A great game full of lying, scheming, and werewolves.  Now with additional characters to add even more mayhem!"/>
    <x v="141"/>
    <n v="11428.19"/>
    <x v="0"/>
    <x v="0"/>
    <s v="USD"/>
    <n v="1408177077"/>
    <x v="635"/>
    <n v="1406362676"/>
    <x v="635"/>
    <b v="0"/>
    <n v="480"/>
    <b v="1"/>
    <x v="5"/>
    <n v="134"/>
    <n v="23.81"/>
    <x v="3"/>
    <x v="5"/>
  </r>
  <r>
    <n v="1397"/>
    <s v="Halls of the Machine - All Tribal Dignitaries"/>
    <s v="HALLS OF THE MACHINE needs your support for the final production and release of their latest work titled, ALL TRIBAL DIGNITARIES."/>
    <x v="26"/>
    <n v="11385"/>
    <x v="0"/>
    <x v="0"/>
    <s v="USD"/>
    <n v="1477603140"/>
    <x v="636"/>
    <n v="1475013709"/>
    <x v="636"/>
    <b v="0"/>
    <n v="158"/>
    <b v="1"/>
    <x v="15"/>
    <n v="114"/>
    <n v="72.06"/>
    <x v="7"/>
    <x v="15"/>
  </r>
  <r>
    <n v="2103"/>
    <s v="Matthew Moon's New Album"/>
    <s v="Indie rocker, Matthew Moon, has something to share with you..."/>
    <x v="144"/>
    <n v="11364"/>
    <x v="0"/>
    <x v="0"/>
    <s v="USD"/>
    <n v="1352488027"/>
    <x v="637"/>
    <n v="1349892426"/>
    <x v="637"/>
    <b v="0"/>
    <n v="115"/>
    <b v="1"/>
    <x v="12"/>
    <n v="146"/>
    <n v="98.82"/>
    <x v="7"/>
    <x v="12"/>
  </r>
  <r>
    <n v="2966"/>
    <s v="Fat Pig, The Play!"/>
    <s v="Bringing one of Neil LaBute's incredibly witty and viciously honest plays, about body image and the effect it has on us, to life!"/>
    <x v="26"/>
    <n v="11363"/>
    <x v="0"/>
    <x v="0"/>
    <s v="USD"/>
    <n v="1442425412"/>
    <x v="638"/>
    <n v="1439833411"/>
    <x v="638"/>
    <b v="0"/>
    <n v="128"/>
    <b v="1"/>
    <x v="11"/>
    <n v="114"/>
    <n v="88.77"/>
    <x v="6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99"/>
    <n v="11353"/>
    <x v="0"/>
    <x v="0"/>
    <s v="USD"/>
    <n v="1412640373"/>
    <x v="639"/>
    <n v="1410048372"/>
    <x v="639"/>
    <b v="0"/>
    <n v="184"/>
    <b v="1"/>
    <x v="15"/>
    <n v="126"/>
    <n v="61.7"/>
    <x v="7"/>
    <x v="15"/>
  </r>
  <r>
    <n v="736"/>
    <s v="What Happens in Vegas Stays on YouTube"/>
    <s v="I'm writing a new book! Topic: Privacy is Dead. What does a world without privacy mean for humanity? Our reputations? Our kids?"/>
    <x v="145"/>
    <n v="11345"/>
    <x v="0"/>
    <x v="0"/>
    <s v="USD"/>
    <n v="1385009940"/>
    <x v="640"/>
    <n v="1383327439"/>
    <x v="640"/>
    <b v="0"/>
    <n v="108"/>
    <b v="1"/>
    <x v="17"/>
    <n v="315"/>
    <n v="105.05"/>
    <x v="1"/>
    <x v="17"/>
  </r>
  <r>
    <n v="3209"/>
    <s v="King Kirby, a play by Crystal Skillman and Fred Van Lente"/>
    <s v="The hysterical and heartbreaking story of artist Jack Kirby, &quot;the King of the Comics,&quot; at the 2014 Comic Book Theater Festival"/>
    <x v="118"/>
    <n v="11335.7"/>
    <x v="0"/>
    <x v="0"/>
    <s v="USD"/>
    <n v="1403305200"/>
    <x v="641"/>
    <n v="1400512657"/>
    <x v="641"/>
    <b v="1"/>
    <n v="226"/>
    <b v="1"/>
    <x v="11"/>
    <n v="119"/>
    <n v="50.16"/>
    <x v="6"/>
    <x v="11"/>
  </r>
  <r>
    <n v="2255"/>
    <s v="Jumbo Jets - Jet Set Expansion Set #2"/>
    <s v="This is the second set of 5 expansions for our route-building game, Jet Set!"/>
    <x v="146"/>
    <n v="11323"/>
    <x v="0"/>
    <x v="0"/>
    <s v="USD"/>
    <n v="1462661451"/>
    <x v="642"/>
    <n v="1460069450"/>
    <x v="642"/>
    <b v="0"/>
    <n v="271"/>
    <b v="1"/>
    <x v="5"/>
    <n v="287"/>
    <n v="41.78"/>
    <x v="3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n v="11292"/>
    <x v="0"/>
    <x v="0"/>
    <s v="USD"/>
    <n v="1282498800"/>
    <x v="643"/>
    <n v="1275603019"/>
    <x v="643"/>
    <b v="1"/>
    <n v="235"/>
    <b v="1"/>
    <x v="8"/>
    <n v="113"/>
    <n v="48.05"/>
    <x v="5"/>
    <x v="8"/>
  </r>
  <r>
    <n v="1946"/>
    <s v="eMersion Gesture Control System for Music Performance &amp; More"/>
    <s v="A smart technology that allows your instrument to transform movement, orientation and momentum into audio &amp; visual effects."/>
    <x v="82"/>
    <n v="11231"/>
    <x v="0"/>
    <x v="0"/>
    <s v="USD"/>
    <n v="1397961361"/>
    <x v="644"/>
    <n v="1392780960"/>
    <x v="644"/>
    <b v="1"/>
    <n v="70"/>
    <b v="1"/>
    <x v="0"/>
    <n v="150"/>
    <n v="160.44"/>
    <x v="0"/>
    <x v="0"/>
  </r>
  <r>
    <n v="400"/>
    <s v="From Two Sticks - the fight against hunger and malnutrition"/>
    <s v="A documentary film on a sustainable, grassroots effort to fight malnutrition in Indonesia.  And it's organic!"/>
    <x v="26"/>
    <n v="11230.25"/>
    <x v="0"/>
    <x v="0"/>
    <s v="USD"/>
    <n v="1400297400"/>
    <x v="645"/>
    <n v="1397661346"/>
    <x v="645"/>
    <b v="0"/>
    <n v="62"/>
    <b v="1"/>
    <x v="8"/>
    <n v="112"/>
    <n v="181.13"/>
    <x v="5"/>
    <x v="8"/>
  </r>
  <r>
    <n v="3079"/>
    <s v="Join us in creating a new Hell on Earth!"/>
    <s v="We desire to purchase a portion of Hell, in Michigan just outside of Detroit, to create a world-class performance art space.  Join us."/>
    <x v="147"/>
    <n v="11226"/>
    <x v="2"/>
    <x v="0"/>
    <s v="USD"/>
    <n v="1427040435"/>
    <x v="646"/>
    <n v="1424452034"/>
    <x v="646"/>
    <b v="0"/>
    <n v="27"/>
    <b v="0"/>
    <x v="9"/>
    <n v="1"/>
    <n v="415.78"/>
    <x v="6"/>
    <x v="9"/>
  </r>
  <r>
    <n v="1222"/>
    <s v="Project Pilgrim"/>
    <s v="Project Pilgrim is my effort to work towards normalizing mental health."/>
    <x v="38"/>
    <n v="11215"/>
    <x v="0"/>
    <x v="11"/>
    <s v="CAD"/>
    <n v="1459483200"/>
    <x v="647"/>
    <n v="1456852646"/>
    <x v="647"/>
    <b v="0"/>
    <n v="138"/>
    <b v="1"/>
    <x v="3"/>
    <n v="280"/>
    <n v="81.27"/>
    <x v="2"/>
    <x v="3"/>
  </r>
  <r>
    <n v="1029"/>
    <s v="StrobeHouse presents Valborg 2015"/>
    <s v="We want to recreate last years massive Valborgparty in Lund but this time even bigger!"/>
    <x v="26"/>
    <n v="11176"/>
    <x v="0"/>
    <x v="10"/>
    <s v="SEK"/>
    <n v="1428184740"/>
    <x v="648"/>
    <n v="1423501506"/>
    <x v="648"/>
    <b v="0"/>
    <n v="141"/>
    <b v="1"/>
    <x v="13"/>
    <n v="112"/>
    <n v="79.260000000000005"/>
    <x v="7"/>
    <x v="13"/>
  </r>
  <r>
    <n v="1379"/>
    <s v="J. Walter Makes a Record"/>
    <s v="---------The long-awaited debut full-length from Justin Ruddy--------"/>
    <x v="26"/>
    <n v="11160"/>
    <x v="0"/>
    <x v="0"/>
    <s v="USD"/>
    <n v="1433504876"/>
    <x v="649"/>
    <n v="1430912875"/>
    <x v="649"/>
    <b v="0"/>
    <n v="151"/>
    <b v="1"/>
    <x v="15"/>
    <n v="112"/>
    <n v="73.91"/>
    <x v="7"/>
    <x v="15"/>
  </r>
  <r>
    <n v="3246"/>
    <s v="The Gray Man"/>
    <s v="The Gray Man isnâ€™t real. Heâ€™s a ghost story, a boogeyman, a tale mothers make up to keep their children safe."/>
    <x v="26"/>
    <n v="11122"/>
    <x v="0"/>
    <x v="0"/>
    <s v="USD"/>
    <n v="1442030340"/>
    <x v="650"/>
    <n v="1439551199"/>
    <x v="650"/>
    <b v="1"/>
    <n v="193"/>
    <b v="1"/>
    <x v="11"/>
    <n v="111"/>
    <n v="57.63"/>
    <x v="6"/>
    <x v="11"/>
  </r>
  <r>
    <n v="69"/>
    <s v="More Than A Drive"/>
    <s v="A breakthrough cinematic experience about more than just the carsâ€¦the people, lifestyle, enthusiasm, party, and the Leavenworth Drive."/>
    <x v="26"/>
    <n v="11094.23"/>
    <x v="0"/>
    <x v="0"/>
    <s v="USD"/>
    <n v="1317538740"/>
    <x v="651"/>
    <n v="1314765024"/>
    <x v="651"/>
    <b v="0"/>
    <n v="178"/>
    <b v="1"/>
    <x v="27"/>
    <n v="111"/>
    <n v="62.33"/>
    <x v="5"/>
    <x v="27"/>
  </r>
  <r>
    <n v="55"/>
    <s v="Di FAMILY"/>
    <s v="A story of an Italian family who tried it the right way but realized things work better if they do it &quot;their&quot; way. Weekly Series PILOT"/>
    <x v="148"/>
    <n v="11090"/>
    <x v="0"/>
    <x v="0"/>
    <s v="USD"/>
    <n v="1464390916"/>
    <x v="652"/>
    <n v="1462576515"/>
    <x v="652"/>
    <b v="0"/>
    <n v="86"/>
    <b v="1"/>
    <x v="16"/>
    <n v="129"/>
    <n v="128.94999999999999"/>
    <x v="5"/>
    <x v="16"/>
  </r>
  <r>
    <n v="1939"/>
    <s v="Help I Am Clay Release Their First CD For FREE"/>
    <s v="Partner with the ministry of I Am Clay by helping them fund their new album! This enables them to release it for FREE as a gift to all!"/>
    <x v="26"/>
    <n v="11070"/>
    <x v="0"/>
    <x v="0"/>
    <s v="USD"/>
    <n v="1362955108"/>
    <x v="653"/>
    <n v="1360366707"/>
    <x v="653"/>
    <b v="0"/>
    <n v="96"/>
    <b v="1"/>
    <x v="12"/>
    <n v="111"/>
    <n v="115.31"/>
    <x v="7"/>
    <x v="12"/>
  </r>
  <r>
    <n v="2793"/>
    <s v="THE GOODS Theatre Company Premiere DROPPED @ Old Fitz"/>
    <s v="THE GOODS are Premiering the NEW Australian play DROPPED by Katy Warner @ OLD FITZ THEATRE Dec 8-20 _x000a_Its Godot with Gals n Grenades"/>
    <x v="26"/>
    <n v="11056.75"/>
    <x v="0"/>
    <x v="8"/>
    <s v="AUD"/>
    <n v="1437473005"/>
    <x v="654"/>
    <n v="1434881004"/>
    <x v="654"/>
    <b v="0"/>
    <n v="73"/>
    <b v="1"/>
    <x v="11"/>
    <n v="111"/>
    <n v="151.46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x v="149"/>
    <n v="11045"/>
    <x v="0"/>
    <x v="0"/>
    <s v="USD"/>
    <n v="1425528000"/>
    <x v="655"/>
    <n v="1422916260"/>
    <x v="655"/>
    <b v="0"/>
    <n v="197"/>
    <b v="1"/>
    <x v="11"/>
    <n v="105"/>
    <n v="56.07"/>
    <x v="6"/>
    <x v="11"/>
  </r>
  <r>
    <n v="2673"/>
    <s v="Help us open a Makerspace for Kids"/>
    <s v="We're opening up a Pixel Academy in Manhattan and we need your help to fill it with technology and tools for New York City's kids!"/>
    <x v="13"/>
    <n v="11032"/>
    <x v="2"/>
    <x v="0"/>
    <s v="USD"/>
    <n v="1414622700"/>
    <x v="656"/>
    <n v="1412081998"/>
    <x v="656"/>
    <b v="1"/>
    <n v="66"/>
    <b v="0"/>
    <x v="24"/>
    <n v="28"/>
    <n v="167.15"/>
    <x v="0"/>
    <x v="24"/>
  </r>
  <r>
    <n v="2721"/>
    <s v="Pi Crust - Easily Connect Electronics To Your Raspberry Pi"/>
    <s v="Pi Crust is a breakout board for the Raspberry Pi that makes it easier to connect electronics - help us to bring this into kit form!"/>
    <x v="150"/>
    <n v="10965"/>
    <x v="0"/>
    <x v="1"/>
    <s v="GBP"/>
    <n v="1378494000"/>
    <x v="657"/>
    <n v="1375880597"/>
    <x v="657"/>
    <b v="0"/>
    <n v="269"/>
    <b v="1"/>
    <x v="0"/>
    <n v="1462"/>
    <n v="40.76"/>
    <x v="0"/>
    <x v="0"/>
  </r>
  <r>
    <n v="1644"/>
    <s v="Kevin Wood - Out Among The Wolves"/>
    <s v="Be a part of helping Singer/Songwriter Kevin Wood bring his 3rd Album &quot;Out Among The Wolves&quot; from the studio to you!"/>
    <x v="26"/>
    <n v="10950"/>
    <x v="0"/>
    <x v="0"/>
    <s v="USD"/>
    <n v="1353551160"/>
    <x v="658"/>
    <n v="1348363559"/>
    <x v="658"/>
    <b v="0"/>
    <n v="128"/>
    <b v="1"/>
    <x v="22"/>
    <n v="110"/>
    <n v="85.55"/>
    <x v="7"/>
    <x v="22"/>
  </r>
  <r>
    <n v="1795"/>
    <s v="THE AFGHANS - A Photo Book"/>
    <s v="A photography book documenting the impact of the ISAF mission on the Afghan people of Mazar-e Sharif."/>
    <x v="88"/>
    <n v="10846"/>
    <x v="2"/>
    <x v="4"/>
    <s v="EUR"/>
    <n v="1476460800"/>
    <x v="659"/>
    <n v="1473922540"/>
    <x v="659"/>
    <b v="1"/>
    <n v="81"/>
    <b v="0"/>
    <x v="3"/>
    <n v="39"/>
    <n v="133.9"/>
    <x v="2"/>
    <x v="3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n v="10843"/>
    <x v="0"/>
    <x v="1"/>
    <s v="GBP"/>
    <n v="1436151600"/>
    <x v="660"/>
    <n v="1433775667"/>
    <x v="660"/>
    <b v="0"/>
    <n v="263"/>
    <b v="1"/>
    <x v="5"/>
    <n v="542"/>
    <n v="41.23"/>
    <x v="3"/>
    <x v="5"/>
  </r>
  <r>
    <n v="672"/>
    <s v="youWare  |  A digital ID for the real world"/>
    <s v="Fashion accessories used to instantly link with people you meet and exchange contact info, money, documents, media and so much more."/>
    <x v="6"/>
    <n v="10814"/>
    <x v="2"/>
    <x v="0"/>
    <s v="USD"/>
    <n v="1420088340"/>
    <x v="661"/>
    <n v="1417410963"/>
    <x v="661"/>
    <b v="0"/>
    <n v="215"/>
    <b v="0"/>
    <x v="1"/>
    <n v="22"/>
    <n v="50.3"/>
    <x v="0"/>
    <x v="1"/>
  </r>
  <r>
    <n v="395"/>
    <s v="The Peace Agency Documentary Kickstarter Campaign!"/>
    <s v="When the war ends, a woman's fight begins. Bringing to life the most untapped resources in peace making between faiths."/>
    <x v="26"/>
    <n v="10804.45"/>
    <x v="0"/>
    <x v="0"/>
    <s v="USD"/>
    <n v="1335562320"/>
    <x v="662"/>
    <n v="1332452959"/>
    <x v="662"/>
    <b v="0"/>
    <n v="184"/>
    <b v="1"/>
    <x v="8"/>
    <n v="108"/>
    <n v="58.72"/>
    <x v="5"/>
    <x v="8"/>
  </r>
  <r>
    <n v="2264"/>
    <s v="Thunder Alley : Crew Chief by Richard Launius - Final Lap!"/>
    <s v="Thunder Alley Crew Chief Expansion from Nothing Now Games. Add Strategy and Control to your racing team. Get Your Crew Chief Today!"/>
    <x v="70"/>
    <n v="10802"/>
    <x v="0"/>
    <x v="0"/>
    <s v="USD"/>
    <n v="1463972400"/>
    <x v="663"/>
    <n v="1462543113"/>
    <x v="663"/>
    <b v="0"/>
    <n v="445"/>
    <b v="1"/>
    <x v="5"/>
    <n v="180"/>
    <n v="24.27"/>
    <x v="3"/>
    <x v="5"/>
  </r>
  <r>
    <n v="2449"/>
    <s v="Born to Crunch - Jackson Holesome Granola"/>
    <s v="Wholesome, gluten-free, crunchy granola hand-baked in Jackson, WY. Rich in protein, omega 3's, and fiber. Help me get it to you!"/>
    <x v="26"/>
    <n v="10800"/>
    <x v="0"/>
    <x v="0"/>
    <s v="USD"/>
    <n v="1417321515"/>
    <x v="664"/>
    <n v="1414725914"/>
    <x v="664"/>
    <b v="0"/>
    <n v="120"/>
    <b v="1"/>
    <x v="7"/>
    <n v="108"/>
    <n v="90"/>
    <x v="4"/>
    <x v="7"/>
  </r>
  <r>
    <n v="3893"/>
    <s v="MY PRIVATE REVOLUTION"/>
    <s v="An inspiring story of a young girl's journey from childhood to adulthood told through monologue, dialogue, poetry and music and dance."/>
    <x v="6"/>
    <n v="10775"/>
    <x v="2"/>
    <x v="0"/>
    <s v="USD"/>
    <n v="1404194400"/>
    <x v="665"/>
    <n v="1400600839"/>
    <x v="665"/>
    <b v="0"/>
    <n v="84"/>
    <b v="0"/>
    <x v="11"/>
    <n v="22"/>
    <n v="128.27000000000001"/>
    <x v="6"/>
    <x v="11"/>
  </r>
  <r>
    <n v="1031"/>
    <s v="Liquid Diet's Double Life"/>
    <s v="Liquid Diet needs your support to release our new full-length album! Help us create electrifying music videos to showcase our singles!"/>
    <x v="26"/>
    <n v="10740"/>
    <x v="0"/>
    <x v="0"/>
    <s v="USD"/>
    <n v="1450290010"/>
    <x v="666"/>
    <n v="1447698009"/>
    <x v="666"/>
    <b v="0"/>
    <n v="99"/>
    <b v="1"/>
    <x v="13"/>
    <n v="107"/>
    <n v="108.48"/>
    <x v="7"/>
    <x v="13"/>
  </r>
  <r>
    <n v="2614"/>
    <s v="Kansas City SSEP Mission 5 Rocket . . .3,2,1 . . Blast Off!"/>
    <s v="Middle-schoolers designed a microgravity experiment that's going to the ISS! Help us send them to the launch in Wallops Island, VA."/>
    <x v="149"/>
    <n v="10710"/>
    <x v="0"/>
    <x v="0"/>
    <s v="USD"/>
    <n v="1398834000"/>
    <x v="667"/>
    <n v="1396371611"/>
    <x v="667"/>
    <b v="1"/>
    <n v="100"/>
    <b v="1"/>
    <x v="4"/>
    <n v="102"/>
    <n v="107.1"/>
    <x v="0"/>
    <x v="4"/>
  </r>
  <r>
    <n v="2230"/>
    <s v="Little Dungeon: Turtle Rock"/>
    <s v="Dungeon Crawl for All! A card game of swords, monsters and LOOT! Adventurers as young as 5 and &quot;seasoned&quot; warriors are all welcomed."/>
    <x v="141"/>
    <n v="10706"/>
    <x v="0"/>
    <x v="0"/>
    <s v="USD"/>
    <n v="1398460127"/>
    <x v="668"/>
    <n v="1395868126"/>
    <x v="668"/>
    <b v="0"/>
    <n v="498"/>
    <b v="1"/>
    <x v="5"/>
    <n v="126"/>
    <n v="21.5"/>
    <x v="3"/>
    <x v="5"/>
  </r>
  <r>
    <n v="2963"/>
    <s v="One Funny Mother: I'm Not Crazy!!"/>
    <s v="A hilarious comedy show about motherhood...through stories, videos and stand-up you'll realize YOUâ€™RE NOT CRAZY, motherhood is!"/>
    <x v="26"/>
    <n v="10685"/>
    <x v="0"/>
    <x v="0"/>
    <s v="USD"/>
    <n v="1435835824"/>
    <x v="669"/>
    <n v="1433243823"/>
    <x v="669"/>
    <b v="0"/>
    <n v="98"/>
    <b v="1"/>
    <x v="11"/>
    <n v="107"/>
    <n v="109.03"/>
    <x v="6"/>
    <x v="11"/>
  </r>
  <r>
    <n v="2447"/>
    <s v="The Workingman's Cake by Delectabites"/>
    <s v="Some days you just need cake! Homemade cake, wild (and classic) flavors, icing on the inside and shipped fresh to your home or office!"/>
    <x v="60"/>
    <n v="10680"/>
    <x v="0"/>
    <x v="0"/>
    <s v="USD"/>
    <n v="1478923200"/>
    <x v="670"/>
    <n v="1476184592"/>
    <x v="670"/>
    <b v="0"/>
    <n v="337"/>
    <b v="1"/>
    <x v="7"/>
    <n v="427"/>
    <n v="31.69"/>
    <x v="4"/>
    <x v="7"/>
  </r>
  <r>
    <n v="656"/>
    <s v="Motion Control Camera Camcorder HD Bluetooth Smart Glasses"/>
    <s v="Innovative smart glasses allow you recording videos, taking pictures and connecting to your phone with smart defined gestures."/>
    <x v="1"/>
    <n v="10678"/>
    <x v="0"/>
    <x v="0"/>
    <s v="USD"/>
    <n v="1460917119"/>
    <x v="671"/>
    <n v="1455736718"/>
    <x v="671"/>
    <b v="0"/>
    <n v="87"/>
    <b v="1"/>
    <x v="1"/>
    <n v="214"/>
    <n v="122.74"/>
    <x v="0"/>
    <x v="1"/>
  </r>
  <r>
    <n v="734"/>
    <s v="Sideswiped"/>
    <s v="Sideswiped is my story of growing in and trusting God through the mess and mysteries of life."/>
    <x v="141"/>
    <n v="10670"/>
    <x v="0"/>
    <x v="11"/>
    <s v="CAD"/>
    <n v="1431147600"/>
    <x v="672"/>
    <n v="1428465419"/>
    <x v="672"/>
    <b v="0"/>
    <n v="57"/>
    <b v="1"/>
    <x v="17"/>
    <n v="126"/>
    <n v="187.19"/>
    <x v="1"/>
    <x v="17"/>
  </r>
  <r>
    <n v="260"/>
    <s v="Escaramuza: Riding from the Heart (a feature documentary)"/>
    <s v="In the traditional world of Mexican Rodeo, a team of first-generation California girls does it their way."/>
    <x v="26"/>
    <n v="10640"/>
    <x v="0"/>
    <x v="0"/>
    <s v="USD"/>
    <n v="1279360740"/>
    <x v="673"/>
    <n v="1275415678"/>
    <x v="673"/>
    <b v="1"/>
    <n v="88"/>
    <b v="1"/>
    <x v="8"/>
    <n v="106"/>
    <n v="120.91"/>
    <x v="5"/>
    <x v="8"/>
  </r>
  <r>
    <n v="1630"/>
    <s v="Golden Grenade Records Their Debut EP"/>
    <s v="Inspired by the legacy of Tex Tucker, Golden Grenade is setting out to record their first CD with heavy hearts and intense purpose."/>
    <x v="38"/>
    <n v="10610"/>
    <x v="0"/>
    <x v="0"/>
    <s v="USD"/>
    <n v="1330671540"/>
    <x v="674"/>
    <n v="1328040374"/>
    <x v="674"/>
    <b v="0"/>
    <n v="126"/>
    <b v="1"/>
    <x v="15"/>
    <n v="265"/>
    <n v="84.21"/>
    <x v="7"/>
    <x v="15"/>
  </r>
  <r>
    <n v="2818"/>
    <s v="Joe West's THEATER OF DEATH"/>
    <s v="Joe West and his wonderful theater company THEATER OF DEATH present original plays both horrific and comical."/>
    <x v="26"/>
    <n v="10603"/>
    <x v="0"/>
    <x v="0"/>
    <s v="USD"/>
    <n v="1443018086"/>
    <x v="675"/>
    <n v="1441290085"/>
    <x v="675"/>
    <b v="0"/>
    <n v="102"/>
    <b v="1"/>
    <x v="11"/>
    <n v="106"/>
    <n v="103.95"/>
    <x v="6"/>
    <x v="11"/>
  </r>
  <r>
    <n v="749"/>
    <s v="chartwellwest.com"/>
    <s v="A place for rational, fact and data based non-partisan political and societal commentary on things that matter to Americans."/>
    <x v="26"/>
    <n v="10556"/>
    <x v="0"/>
    <x v="0"/>
    <s v="USD"/>
    <n v="1485642930"/>
    <x v="676"/>
    <n v="1483050929"/>
    <x v="676"/>
    <b v="0"/>
    <n v="110"/>
    <b v="1"/>
    <x v="17"/>
    <n v="106"/>
    <n v="95.96"/>
    <x v="1"/>
    <x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n v="10555"/>
    <x v="0"/>
    <x v="0"/>
    <s v="USD"/>
    <n v="1279778400"/>
    <x v="677"/>
    <n v="1275851353"/>
    <x v="677"/>
    <b v="0"/>
    <n v="120"/>
    <b v="1"/>
    <x v="12"/>
    <n v="106"/>
    <n v="87.96"/>
    <x v="7"/>
    <x v="12"/>
  </r>
  <r>
    <n v="3434"/>
    <s v="The Williams Project"/>
    <s v="Bringing Tennessee Williams, Shakespeare, and 8 world class actors to Longview, Washington to build a play in and for the community."/>
    <x v="26"/>
    <n v="10555"/>
    <x v="0"/>
    <x v="0"/>
    <s v="USD"/>
    <n v="1404983269"/>
    <x v="678"/>
    <n v="1402391268"/>
    <x v="678"/>
    <b v="0"/>
    <n v="168"/>
    <b v="1"/>
    <x v="11"/>
    <n v="106"/>
    <n v="62.83"/>
    <x v="6"/>
    <x v="11"/>
  </r>
  <r>
    <n v="1021"/>
    <s v="Rick and Morty Album &amp; Music Video"/>
    <s v="Rick and Morty concept album written by Allie Goertz + music video directed by Paul B. Cummings!"/>
    <x v="121"/>
    <n v="10554.11"/>
    <x v="0"/>
    <x v="0"/>
    <s v="USD"/>
    <n v="1445054400"/>
    <x v="679"/>
    <n v="1443074570"/>
    <x v="679"/>
    <b v="1"/>
    <n v="478"/>
    <b v="1"/>
    <x v="13"/>
    <n v="352"/>
    <n v="22.08"/>
    <x v="7"/>
    <x v="13"/>
  </r>
  <r>
    <n v="329"/>
    <s v="Struggle &amp; Hope - Documentary Film Music Soundtrack"/>
    <s v="Our documentary about Oklahoma's all-black towns needs a soundtrack that is authentic. Help us make it happen."/>
    <x v="26"/>
    <n v="10550"/>
    <x v="0"/>
    <x v="0"/>
    <s v="USD"/>
    <n v="1446868800"/>
    <x v="680"/>
    <n v="1444821126"/>
    <x v="680"/>
    <b v="1"/>
    <n v="167"/>
    <b v="1"/>
    <x v="8"/>
    <n v="106"/>
    <n v="63.17"/>
    <x v="5"/>
    <x v="8"/>
  </r>
  <r>
    <n v="417"/>
    <s v="Cycle of Life"/>
    <s v="An unexpected kidney donor acts on faith in order to rescue a fellow cyclist from his failing body. The true story of Pete and Kelly."/>
    <x v="149"/>
    <n v="10526"/>
    <x v="0"/>
    <x v="0"/>
    <s v="USD"/>
    <n v="1365395580"/>
    <x v="681"/>
    <n v="1364426259"/>
    <x v="681"/>
    <b v="0"/>
    <n v="52"/>
    <b v="1"/>
    <x v="8"/>
    <n v="100"/>
    <n v="202.42"/>
    <x v="5"/>
    <x v="8"/>
  </r>
  <r>
    <n v="1373"/>
    <s v="Broccoli Samurai: Tour Van or Bust!"/>
    <s v="Help Broccoli Samurai raise money to get a new van and continue bringing you the jams!"/>
    <x v="26"/>
    <n v="10501"/>
    <x v="0"/>
    <x v="0"/>
    <s v="USD"/>
    <n v="1483138233"/>
    <x v="682"/>
    <n v="1480546232"/>
    <x v="682"/>
    <b v="0"/>
    <n v="52"/>
    <b v="1"/>
    <x v="15"/>
    <n v="105"/>
    <n v="201.94"/>
    <x v="7"/>
    <x v="15"/>
  </r>
  <r>
    <n v="3507"/>
    <s v="The Chameleon Fools Theatre Troupe Project"/>
    <s v="Please help our troupe bring our first project from planning to reality! Join us on one exciting ride!"/>
    <x v="26"/>
    <n v="10440"/>
    <x v="0"/>
    <x v="0"/>
    <s v="USD"/>
    <n v="1464732537"/>
    <x v="683"/>
    <n v="1462140536"/>
    <x v="683"/>
    <b v="0"/>
    <n v="72"/>
    <b v="1"/>
    <x v="11"/>
    <n v="104"/>
    <n v="145"/>
    <x v="6"/>
    <x v="11"/>
  </r>
  <r>
    <n v="2296"/>
    <s v="HAMELL ON TRIAL IS RECORDING AN ALBUM"/>
    <s v="Ed Hamell AKA Hamell on Trial is recording an album titled The Happiest Man in the World. He needs your help."/>
    <x v="40"/>
    <n v="10435"/>
    <x v="0"/>
    <x v="0"/>
    <s v="USD"/>
    <n v="1330018426"/>
    <x v="684"/>
    <n v="1326994425"/>
    <x v="684"/>
    <b v="0"/>
    <n v="145"/>
    <b v="1"/>
    <x v="15"/>
    <n v="149"/>
    <n v="71.97"/>
    <x v="7"/>
    <x v="15"/>
  </r>
  <r>
    <n v="2051"/>
    <s v="YOYO WARRIOR - A premium yoyo for any budget"/>
    <s v="A collaborative effort between three generations who set out to provide a premium, top-quality yoyo at an affordable price."/>
    <x v="36"/>
    <n v="10429"/>
    <x v="0"/>
    <x v="0"/>
    <s v="USD"/>
    <n v="1388017937"/>
    <x v="685"/>
    <n v="1385425936"/>
    <x v="685"/>
    <b v="0"/>
    <n v="242"/>
    <b v="1"/>
    <x v="0"/>
    <n v="130"/>
    <n v="43.1"/>
    <x v="0"/>
    <x v="0"/>
  </r>
  <r>
    <n v="1616"/>
    <s v="Aly Jados: the New EP rOckNrOLLa"/>
    <s v="HELP! We don't have much time.....Join Aly Jados in making her new EP a reality before the world ends!!!!"/>
    <x v="26"/>
    <n v="10420"/>
    <x v="0"/>
    <x v="0"/>
    <s v="USD"/>
    <n v="1353621600"/>
    <x v="686"/>
    <n v="1350061820"/>
    <x v="686"/>
    <b v="0"/>
    <n v="157"/>
    <b v="1"/>
    <x v="15"/>
    <n v="104"/>
    <n v="66.37"/>
    <x v="7"/>
    <x v="15"/>
  </r>
  <r>
    <n v="3"/>
    <s v="Unsure/Positive: A Dramedy Series About Life with HIV"/>
    <s v="We already produced the *very* beginning of this story. Help us to see it through?"/>
    <x v="26"/>
    <n v="10390"/>
    <x v="0"/>
    <x v="0"/>
    <s v="USD"/>
    <n v="1407414107"/>
    <x v="687"/>
    <n v="1404822106"/>
    <x v="687"/>
    <b v="0"/>
    <n v="150"/>
    <b v="1"/>
    <x v="16"/>
    <n v="104"/>
    <n v="69.27"/>
    <x v="5"/>
    <x v="16"/>
  </r>
  <r>
    <n v="2997"/>
    <s v="Sonorous Road is Expanding! Join Us!"/>
    <s v="We're moving to a new space and upgrading our facilities to continue providing a local theatre venue and arts education program!"/>
    <x v="26"/>
    <n v="10373"/>
    <x v="0"/>
    <x v="0"/>
    <s v="USD"/>
    <n v="1488171540"/>
    <x v="688"/>
    <n v="1486661792"/>
    <x v="688"/>
    <b v="0"/>
    <n v="115"/>
    <b v="1"/>
    <x v="9"/>
    <n v="104"/>
    <n v="90.2"/>
    <x v="6"/>
    <x v="9"/>
  </r>
  <r>
    <n v="1933"/>
    <s v="Magic Punches are making debut LP with producer John Askew"/>
    <s v="After years of preparation and planning, Magic Punches are going to record their debut LP at Type Foundry Studios with John Askew."/>
    <x v="70"/>
    <n v="10346"/>
    <x v="0"/>
    <x v="0"/>
    <s v="USD"/>
    <n v="1411787307"/>
    <x v="689"/>
    <n v="1409195306"/>
    <x v="689"/>
    <b v="0"/>
    <n v="110"/>
    <b v="1"/>
    <x v="12"/>
    <n v="172"/>
    <n v="94.05"/>
    <x v="7"/>
    <x v="12"/>
  </r>
  <r>
    <n v="3463"/>
    <s v="Uncalled For Presents: Playday Mayday in Toronto!"/>
    <s v="Uncalled For is finally bringing their latest work of intelligently reckless stream-of-consciousness sketch comedy to Toronto."/>
    <x v="26"/>
    <n v="10338"/>
    <x v="0"/>
    <x v="11"/>
    <s v="CAD"/>
    <n v="1476158340"/>
    <x v="690"/>
    <n v="1472594584"/>
    <x v="690"/>
    <b v="0"/>
    <n v="114"/>
    <b v="1"/>
    <x v="11"/>
    <n v="103"/>
    <n v="90.68"/>
    <x v="6"/>
    <x v="11"/>
  </r>
  <r>
    <n v="367"/>
    <s v="Game Changer: Lithuania's Nonviolent Revolution"/>
    <s v="This film relates how one country's burning desire for independence unified a diverse nation into a successful nonviolent revolution."/>
    <x v="26"/>
    <n v="10335.01"/>
    <x v="0"/>
    <x v="0"/>
    <s v="USD"/>
    <n v="1367384340"/>
    <x v="691"/>
    <n v="1363960277"/>
    <x v="691"/>
    <b v="0"/>
    <n v="119"/>
    <b v="1"/>
    <x v="8"/>
    <n v="103"/>
    <n v="86.85"/>
    <x v="5"/>
    <x v="8"/>
  </r>
  <r>
    <n v="348"/>
    <s v="Priced Out: Gentrification beyond black and white"/>
    <s v="Documentary about the complexities and contradictions of gentrification as one woman grapples with life after &quot;the Ghetto.&quot;"/>
    <x v="26"/>
    <n v="10300"/>
    <x v="0"/>
    <x v="0"/>
    <s v="USD"/>
    <n v="1440165916"/>
    <x v="692"/>
    <n v="1437573915"/>
    <x v="692"/>
    <b v="1"/>
    <n v="119"/>
    <b v="1"/>
    <x v="8"/>
    <n v="103"/>
    <n v="86.55"/>
    <x v="5"/>
    <x v="8"/>
  </r>
  <r>
    <n v="3173"/>
    <s v="Melissa Arctic At the Road Theatre"/>
    <s v="A play with songs written by Craig Wright, based on Shakespeare's &quot;The Winter's Tale&quot; set in late 20th Century, Pine City, Minnesota."/>
    <x v="26"/>
    <n v="10300"/>
    <x v="0"/>
    <x v="0"/>
    <s v="USD"/>
    <n v="1411765492"/>
    <x v="693"/>
    <n v="1409173491"/>
    <x v="693"/>
    <b v="1"/>
    <n v="74"/>
    <b v="1"/>
    <x v="11"/>
    <n v="103"/>
    <n v="139.19"/>
    <x v="6"/>
    <x v="11"/>
  </r>
  <r>
    <n v="3358"/>
    <s v="One-Man Show: &quot;The Book Of oded, Chapter 2&quot;"/>
    <s v="Alef productions, LLC is proud to present a World Premiere Play about Acceptance, Relationships,  Mortality and Love!"/>
    <x v="26"/>
    <n v="10299"/>
    <x v="0"/>
    <x v="0"/>
    <s v="USD"/>
    <n v="1416385679"/>
    <x v="694"/>
    <n v="1413790078"/>
    <x v="694"/>
    <b v="0"/>
    <n v="162"/>
    <b v="1"/>
    <x v="11"/>
    <n v="103"/>
    <n v="63.57"/>
    <x v="6"/>
    <x v="11"/>
  </r>
  <r>
    <n v="58"/>
    <s v="Gloaming"/>
    <s v="Alex thought he knew how the world worked. You live, you die and it's over. He was very, very wrong."/>
    <x v="26"/>
    <n v="10291"/>
    <x v="0"/>
    <x v="0"/>
    <s v="USD"/>
    <n v="1416423172"/>
    <x v="695"/>
    <n v="1413827571"/>
    <x v="695"/>
    <b v="0"/>
    <n v="75"/>
    <b v="1"/>
    <x v="16"/>
    <n v="103"/>
    <n v="137.21"/>
    <x v="5"/>
    <x v="16"/>
  </r>
  <r>
    <n v="1751"/>
    <s v="Daily Bread: Stories from Rural Greece"/>
    <s v="Photographs and stories culled from 10 years of road trips through rural Greece"/>
    <x v="26"/>
    <n v="10290"/>
    <x v="0"/>
    <x v="0"/>
    <s v="USD"/>
    <n v="1426787123"/>
    <x v="696"/>
    <n v="1424198722"/>
    <x v="696"/>
    <b v="0"/>
    <n v="61"/>
    <b v="1"/>
    <x v="3"/>
    <n v="103"/>
    <n v="168.69"/>
    <x v="2"/>
    <x v="3"/>
  </r>
  <r>
    <n v="3766"/>
    <s v="Held Momentarily The Musical Takes FringeNYC"/>
    <s v="Trapped on a stalled New York subway, seven strangers realize it's not just the train that's stuck."/>
    <x v="26"/>
    <n v="10265.01"/>
    <x v="0"/>
    <x v="0"/>
    <s v="USD"/>
    <n v="1404360045"/>
    <x v="697"/>
    <n v="1401336044"/>
    <x v="697"/>
    <b v="0"/>
    <n v="96"/>
    <b v="1"/>
    <x v="19"/>
    <n v="103"/>
    <n v="106.93"/>
    <x v="6"/>
    <x v="19"/>
  </r>
  <r>
    <n v="1393"/>
    <s v="WolfHunt | Social Commentary Rock Project"/>
    <s v="Rock n' Roll tales of our times"/>
    <x v="26"/>
    <n v="10235"/>
    <x v="0"/>
    <x v="0"/>
    <s v="USD"/>
    <n v="1470068523"/>
    <x v="698"/>
    <n v="1467476522"/>
    <x v="698"/>
    <b v="0"/>
    <n v="52"/>
    <b v="1"/>
    <x v="15"/>
    <n v="102"/>
    <n v="196.83"/>
    <x v="7"/>
    <x v="15"/>
  </r>
  <r>
    <n v="3714"/>
    <s v="Expedition (to NYC)"/>
    <s v="This summer, help some of the top high school theater students from across the country come to NYC to create a world premiere play."/>
    <x v="26"/>
    <n v="10235"/>
    <x v="0"/>
    <x v="0"/>
    <s v="USD"/>
    <n v="1432612740"/>
    <x v="699"/>
    <n v="1429881666"/>
    <x v="699"/>
    <b v="0"/>
    <n v="97"/>
    <b v="1"/>
    <x v="11"/>
    <n v="102"/>
    <n v="105.52"/>
    <x v="6"/>
    <x v="11"/>
  </r>
  <r>
    <n v="1617"/>
    <s v="The Coffis Brothers 2nd Album!"/>
    <s v="The Coffis Brothers &amp;The Mountain Men are recording a brand new full length record."/>
    <x v="40"/>
    <n v="10210"/>
    <x v="0"/>
    <x v="0"/>
    <s v="USD"/>
    <n v="1383332400"/>
    <x v="700"/>
    <n v="1380470187"/>
    <x v="700"/>
    <b v="0"/>
    <n v="158"/>
    <b v="1"/>
    <x v="15"/>
    <n v="146"/>
    <n v="64.62"/>
    <x v="7"/>
    <x v="15"/>
  </r>
  <r>
    <n v="1349"/>
    <s v="Northern Exposure A Jasper Rock Climbing Guidebook"/>
    <s v="The first modern Jasper guidebook including over five hundred rock routes from alpine to bouldering, sport to trad multipitch and more."/>
    <x v="1"/>
    <n v="10210"/>
    <x v="0"/>
    <x v="11"/>
    <s v="CAD"/>
    <n v="1450249140"/>
    <x v="701"/>
    <n v="1447055934"/>
    <x v="701"/>
    <b v="0"/>
    <n v="172"/>
    <b v="1"/>
    <x v="17"/>
    <n v="204"/>
    <n v="59.36"/>
    <x v="1"/>
    <x v="17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n v="10200"/>
    <x v="0"/>
    <x v="0"/>
    <s v="USD"/>
    <n v="1358117313"/>
    <x v="702"/>
    <n v="1355525312"/>
    <x v="702"/>
    <b v="0"/>
    <n v="79"/>
    <b v="1"/>
    <x v="12"/>
    <n v="128"/>
    <n v="129.11000000000001"/>
    <x v="7"/>
    <x v="12"/>
  </r>
  <r>
    <n v="2472"/>
    <s v="Help Ben Hardt Release 3 Albums In 9 Months!"/>
    <s v="Help Ben Hardt release 3 albums in a 9 month span, telling the story of two lovers in London during WWII. All with strings, a rock band and more..."/>
    <x v="82"/>
    <n v="10182.02"/>
    <x v="0"/>
    <x v="0"/>
    <s v="USD"/>
    <n v="1283562180"/>
    <x v="703"/>
    <n v="1277433979"/>
    <x v="703"/>
    <b v="0"/>
    <n v="104"/>
    <b v="1"/>
    <x v="12"/>
    <n v="136"/>
    <n v="97.9"/>
    <x v="7"/>
    <x v="12"/>
  </r>
  <r>
    <n v="3298"/>
    <s v="Get. That. Snitch. - The World's Most Dangerous Play"/>
    <s v="A stylishly sinister story about blood, guns, and raw ambition. You can help Great Minds bring the world's most dangerous play to life!"/>
    <x v="26"/>
    <n v="10173"/>
    <x v="0"/>
    <x v="0"/>
    <s v="USD"/>
    <n v="1442102400"/>
    <x v="704"/>
    <n v="1440370767"/>
    <x v="704"/>
    <b v="0"/>
    <n v="72"/>
    <b v="1"/>
    <x v="11"/>
    <n v="102"/>
    <n v="141.29"/>
    <x v="6"/>
    <x v="11"/>
  </r>
  <r>
    <n v="3524"/>
    <s v="Sweet, Sweet Spirit"/>
    <s v="A West Texas matriarch is enraged by the news that her gay grandson has been the victim of a hate crime committed by his own father."/>
    <x v="26"/>
    <n v="10156"/>
    <x v="0"/>
    <x v="0"/>
    <s v="USD"/>
    <n v="1410580800"/>
    <x v="705"/>
    <n v="1409336372"/>
    <x v="705"/>
    <b v="0"/>
    <n v="74"/>
    <b v="1"/>
    <x v="11"/>
    <n v="102"/>
    <n v="137.24"/>
    <x v="6"/>
    <x v="11"/>
  </r>
  <r>
    <n v="796"/>
    <s v="Madrone: New Album for 2013"/>
    <s v="Madrone is an independent band creating melodic, emotional, _x000a_alternative-rock needing your help to finish their new album."/>
    <x v="26"/>
    <n v="10135"/>
    <x v="0"/>
    <x v="0"/>
    <s v="USD"/>
    <n v="1379279400"/>
    <x v="706"/>
    <n v="1376687484"/>
    <x v="706"/>
    <b v="0"/>
    <n v="90"/>
    <b v="1"/>
    <x v="15"/>
    <n v="101"/>
    <n v="112.61"/>
    <x v="7"/>
    <x v="15"/>
  </r>
  <r>
    <n v="3575"/>
    <s v="AnaiÌˆs Nin Goes to Hell"/>
    <s v="An island in hell. Cleopatra, Joan of Arc, &amp; Queen Victoria wait, trapped in the memory of who they were... until AnaiÌˆs Nin shows up."/>
    <x v="26"/>
    <n v="10133"/>
    <x v="0"/>
    <x v="0"/>
    <s v="USD"/>
    <n v="1470887940"/>
    <x v="707"/>
    <n v="1468176526"/>
    <x v="707"/>
    <b v="0"/>
    <n v="102"/>
    <b v="1"/>
    <x v="11"/>
    <n v="101"/>
    <n v="99.34"/>
    <x v="6"/>
    <x v="11"/>
  </r>
  <r>
    <n v="334"/>
    <s v="The Little Girl with the Big Voice"/>
    <s v="An unapologetic portrait of the iconic, pioneering entertainer Mary Small whose voice comforted millions through the Depression &amp; WWII"/>
    <x v="26"/>
    <n v="10119"/>
    <x v="0"/>
    <x v="0"/>
    <s v="USD"/>
    <n v="1431716400"/>
    <x v="708"/>
    <n v="1428423756"/>
    <x v="708"/>
    <b v="1"/>
    <n v="69"/>
    <b v="1"/>
    <x v="8"/>
    <n v="101"/>
    <n v="146.65"/>
    <x v="5"/>
    <x v="8"/>
  </r>
  <r>
    <n v="3421"/>
    <s v="New Works Lab @ PPAS: &quot;Begets: Fall of a High School Ronin&quot;"/>
    <s v="Waterwell's New Works Lab @ PPAS is the country's leading development program for challenging new plays for young actors."/>
    <x v="26"/>
    <n v="10115"/>
    <x v="0"/>
    <x v="0"/>
    <s v="USD"/>
    <n v="1425495563"/>
    <x v="709"/>
    <n v="1422903562"/>
    <x v="709"/>
    <b v="0"/>
    <n v="98"/>
    <b v="1"/>
    <x v="11"/>
    <n v="101"/>
    <n v="103.21"/>
    <x v="6"/>
    <x v="11"/>
  </r>
  <r>
    <n v="54"/>
    <s v="&quot;Stand-In&quot; Television Pilot"/>
    <s v="TV stand-in Elizabeth was diagnosed BRCA+ as her mother was succumbing to cancer. This pilot navigates evolving modern female identity."/>
    <x v="26"/>
    <n v="10100"/>
    <x v="0"/>
    <x v="0"/>
    <s v="USD"/>
    <n v="1451063221"/>
    <x v="710"/>
    <n v="1448471220"/>
    <x v="710"/>
    <b v="0"/>
    <n v="52"/>
    <b v="1"/>
    <x v="16"/>
    <n v="101"/>
    <n v="194.23"/>
    <x v="5"/>
    <x v="16"/>
  </r>
  <r>
    <n v="2930"/>
    <s v="Forbear! Theatre"/>
    <s v="Forbear! is a new theatre company aiming to produce exciting and innovative theatre using performers from a variety of disciplines."/>
    <x v="26"/>
    <n v="10092"/>
    <x v="0"/>
    <x v="1"/>
    <s v="GBP"/>
    <n v="1431007264"/>
    <x v="711"/>
    <n v="1428415263"/>
    <x v="711"/>
    <b v="0"/>
    <n v="62"/>
    <b v="1"/>
    <x v="19"/>
    <n v="101"/>
    <n v="162.77000000000001"/>
    <x v="6"/>
    <x v="19"/>
  </r>
  <r>
    <n v="3022"/>
    <s v="A Performing Arts Complex in Central Square, Cambridge"/>
    <s v="Help us launch a new performing arts complex in Cambridge! The Thalia provides space for performance, rehearsals, and collaboration!"/>
    <x v="26"/>
    <n v="10088"/>
    <x v="0"/>
    <x v="0"/>
    <s v="USD"/>
    <n v="1472338409"/>
    <x v="712"/>
    <n v="1468450408"/>
    <x v="712"/>
    <b v="0"/>
    <n v="62"/>
    <b v="1"/>
    <x v="9"/>
    <n v="101"/>
    <n v="162.71"/>
    <x v="6"/>
    <x v="9"/>
  </r>
  <r>
    <n v="527"/>
    <s v="Omega Kids - a new play"/>
    <s v="OMEGA KIDS, a new play by Noah Mease, directed by Jay Stull &amp; produced by New Light Theater Project in association with Access Theater."/>
    <x v="26"/>
    <n v="10085"/>
    <x v="0"/>
    <x v="0"/>
    <s v="USD"/>
    <n v="1487347500"/>
    <x v="713"/>
    <n v="1484715365"/>
    <x v="713"/>
    <b v="0"/>
    <n v="158"/>
    <b v="1"/>
    <x v="11"/>
    <n v="101"/>
    <n v="63.83"/>
    <x v="6"/>
    <x v="11"/>
  </r>
  <r>
    <n v="1674"/>
    <s v="Candice Russell New EP: IGNITE"/>
    <s v="This is my biggest project YET! The songs are recorded &amp; I need your help to package &amp; promote this music. Let's finish this together!"/>
    <x v="1"/>
    <n v="10085"/>
    <x v="0"/>
    <x v="0"/>
    <s v="USD"/>
    <n v="1471503540"/>
    <x v="714"/>
    <n v="1468852305"/>
    <x v="714"/>
    <b v="0"/>
    <n v="113"/>
    <b v="1"/>
    <x v="22"/>
    <n v="202"/>
    <n v="89.25"/>
    <x v="7"/>
    <x v="22"/>
  </r>
  <r>
    <n v="1750"/>
    <s v="Love Wins- A Powerful Book of LGBTQ Love Stories"/>
    <s v="A book of portraits and histories making LGBT (Lesbian, Gay, Transgender, Bisexual) loving relationships visible, normal, and accepted."/>
    <x v="1"/>
    <n v="10081"/>
    <x v="0"/>
    <x v="0"/>
    <s v="USD"/>
    <n v="1461096304"/>
    <x v="715"/>
    <n v="1458936303"/>
    <x v="715"/>
    <b v="0"/>
    <n v="125"/>
    <b v="1"/>
    <x v="3"/>
    <n v="202"/>
    <n v="80.650000000000006"/>
    <x v="2"/>
    <x v="3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x v="716"/>
    <n v="1401196765"/>
    <x v="716"/>
    <b v="1"/>
    <n v="190"/>
    <b v="1"/>
    <x v="15"/>
    <n v="155"/>
    <n v="53.01"/>
    <x v="7"/>
    <x v="15"/>
  </r>
  <r>
    <n v="3153"/>
    <s v="Terminator the Second"/>
    <s v="A stage production of Terminator 2: Judgment Day, composed entirely of the words of William Shakespeare"/>
    <x v="121"/>
    <n v="10067.5"/>
    <x v="0"/>
    <x v="0"/>
    <s v="USD"/>
    <n v="1304225940"/>
    <x v="717"/>
    <n v="1301542936"/>
    <x v="717"/>
    <b v="1"/>
    <n v="241"/>
    <b v="1"/>
    <x v="11"/>
    <n v="336"/>
    <n v="41.77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n v="10065"/>
    <x v="0"/>
    <x v="0"/>
    <s v="USD"/>
    <n v="1476381627"/>
    <x v="718"/>
    <n v="1473789626"/>
    <x v="718"/>
    <b v="0"/>
    <n v="69"/>
    <b v="1"/>
    <x v="11"/>
    <n v="101"/>
    <n v="145.87"/>
    <x v="6"/>
    <x v="11"/>
  </r>
  <r>
    <n v="302"/>
    <s v="(UN)CUT"/>
    <s v="(UN)CUT explores circumcisionâ€™s medical, sexual &amp; religious complexities against the backdrop of San Franciscoâ€™s latest ban controversy"/>
    <x v="26"/>
    <n v="10046"/>
    <x v="0"/>
    <x v="0"/>
    <s v="USD"/>
    <n v="1330115638"/>
    <x v="719"/>
    <n v="1327523637"/>
    <x v="719"/>
    <b v="1"/>
    <n v="108"/>
    <b v="1"/>
    <x v="8"/>
    <n v="100"/>
    <n v="93.02"/>
    <x v="5"/>
    <x v="8"/>
  </r>
  <r>
    <n v="2055"/>
    <s v="The I2C and SPI Education System"/>
    <s v="An Arduino compatible shield matched with a web based tutorial system to teach you how to talk with I2C and SPI components."/>
    <x v="70"/>
    <n v="10045"/>
    <x v="0"/>
    <x v="0"/>
    <s v="USD"/>
    <n v="1417579200"/>
    <x v="720"/>
    <n v="1415031042"/>
    <x v="720"/>
    <b v="0"/>
    <n v="101"/>
    <b v="1"/>
    <x v="0"/>
    <n v="167"/>
    <n v="99.46"/>
    <x v="0"/>
    <x v="0"/>
  </r>
  <r>
    <n v="1691"/>
    <s v="Sing Like You Were Meant To!"/>
    <s v="TUV Online is making highly effective vocal training available &amp; affordable to churches, worship leaders and singers around the world!"/>
    <x v="0"/>
    <n v="10042"/>
    <x v="3"/>
    <x v="0"/>
    <s v="USD"/>
    <n v="1491181200"/>
    <x v="721"/>
    <n v="1488387007"/>
    <x v="721"/>
    <b v="0"/>
    <n v="38"/>
    <b v="0"/>
    <x v="14"/>
    <n v="33"/>
    <n v="264.26"/>
    <x v="7"/>
    <x v="14"/>
  </r>
  <r>
    <n v="3400"/>
    <s v="You, Me and That Guy"/>
    <s v="A hilarious comedy starring Sarah, a recent grad, who uses the magic of a mystical open mic to solve the problems of her relationships."/>
    <x v="26"/>
    <n v="10041"/>
    <x v="0"/>
    <x v="0"/>
    <s v="USD"/>
    <n v="1409266414"/>
    <x v="722"/>
    <n v="1405378413"/>
    <x v="722"/>
    <b v="0"/>
    <n v="85"/>
    <b v="1"/>
    <x v="11"/>
    <n v="100"/>
    <n v="118.13"/>
    <x v="6"/>
    <x v="11"/>
  </r>
  <r>
    <n v="3406"/>
    <s v="Voices of Swords"/>
    <s v="A funny and moving new play about two families dealing with aging parents in very different ways!"/>
    <x v="26"/>
    <n v="10031"/>
    <x v="0"/>
    <x v="0"/>
    <s v="USD"/>
    <n v="1405511376"/>
    <x v="723"/>
    <n v="1401623375"/>
    <x v="723"/>
    <b v="0"/>
    <n v="91"/>
    <b v="1"/>
    <x v="11"/>
    <n v="100"/>
    <n v="110.23"/>
    <x v="6"/>
    <x v="11"/>
  </r>
  <r>
    <n v="2811"/>
    <s v="Ray Gunn and Starburst"/>
    <s v="Ray Gunn and Starburst is an audio sci-fi/comedy sending up the tropes of classic and pulp science-fiction."/>
    <x v="26"/>
    <n v="10027"/>
    <x v="0"/>
    <x v="1"/>
    <s v="GBP"/>
    <n v="1424692503"/>
    <x v="724"/>
    <n v="1422100502"/>
    <x v="724"/>
    <b v="0"/>
    <n v="108"/>
    <b v="1"/>
    <x v="11"/>
    <n v="100"/>
    <n v="92.84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x v="26"/>
    <n v="10026.49"/>
    <x v="0"/>
    <x v="1"/>
    <s v="GBP"/>
    <n v="1466463600"/>
    <x v="725"/>
    <n v="1463337314"/>
    <x v="725"/>
    <b v="0"/>
    <n v="207"/>
    <b v="1"/>
    <x v="11"/>
    <n v="100"/>
    <n v="48.44"/>
    <x v="6"/>
    <x v="11"/>
  </r>
  <r>
    <n v="2539"/>
    <s v="The Flying Gambas"/>
    <s v="Help ABS Academy musicians get their cellos, gambas, &amp; contrabasses to San Francisco by supporting their instruments' travel."/>
    <x v="26"/>
    <n v="10025"/>
    <x v="0"/>
    <x v="0"/>
    <s v="USD"/>
    <n v="1422913152"/>
    <x v="726"/>
    <n v="1417729151"/>
    <x v="726"/>
    <b v="0"/>
    <n v="59"/>
    <b v="1"/>
    <x v="25"/>
    <n v="100"/>
    <n v="169.92"/>
    <x v="7"/>
    <x v="25"/>
  </r>
  <r>
    <n v="1836"/>
    <s v="KICKSTART OUR &lt;+3"/>
    <s v="Help fund our 2013 Sound &amp; Lighting Touring rig!"/>
    <x v="1"/>
    <n v="10017"/>
    <x v="0"/>
    <x v="0"/>
    <s v="USD"/>
    <n v="1361129129"/>
    <x v="727"/>
    <n v="1359660328"/>
    <x v="727"/>
    <b v="0"/>
    <n v="55"/>
    <b v="1"/>
    <x v="15"/>
    <n v="200"/>
    <n v="182.13"/>
    <x v="7"/>
    <x v="15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n v="10013"/>
    <x v="0"/>
    <x v="0"/>
    <s v="USD"/>
    <n v="1406900607"/>
    <x v="728"/>
    <n v="1403012606"/>
    <x v="728"/>
    <b v="0"/>
    <n v="119"/>
    <b v="1"/>
    <x v="17"/>
    <n v="122"/>
    <n v="84.14"/>
    <x v="1"/>
    <x v="17"/>
  </r>
  <r>
    <n v="1633"/>
    <s v="ELIZABETH REX"/>
    <s v="We are a four piece rock band that has played shows in and around NYC including Mercury Lounge.  Two of our members are now in LA."/>
    <x v="26"/>
    <n v="10000"/>
    <x v="0"/>
    <x v="0"/>
    <s v="USD"/>
    <n v="1326690000"/>
    <x v="729"/>
    <n v="1324329155"/>
    <x v="729"/>
    <b v="0"/>
    <n v="58"/>
    <b v="1"/>
    <x v="15"/>
    <n v="100"/>
    <n v="172.41"/>
    <x v="7"/>
    <x v="15"/>
  </r>
  <r>
    <n v="2990"/>
    <s v="The Gloria Theatre Project"/>
    <s v="We are a non-profit revitalizing the Gloria Theatre - our gift to the community - and we need your help #arts #community #theater"/>
    <x v="26"/>
    <n v="10000"/>
    <x v="0"/>
    <x v="0"/>
    <s v="USD"/>
    <n v="1452174420"/>
    <x v="730"/>
    <n v="1449150419"/>
    <x v="730"/>
    <b v="0"/>
    <n v="27"/>
    <b v="1"/>
    <x v="9"/>
    <n v="100"/>
    <n v="370.37"/>
    <x v="6"/>
    <x v="9"/>
  </r>
  <r>
    <n v="1137"/>
    <s v="Nodiatis RPG: Steam, Android, &amp; iOS Clients"/>
    <s v="This classic online RPG is being overhauled to run on more devices with an interface better suited for both mobile and widescreen."/>
    <x v="17"/>
    <n v="9875"/>
    <x v="2"/>
    <x v="0"/>
    <s v="USD"/>
    <n v="1461440421"/>
    <x v="731"/>
    <n v="1458848420"/>
    <x v="731"/>
    <b v="0"/>
    <n v="39"/>
    <b v="0"/>
    <x v="28"/>
    <n v="40"/>
    <n v="253.21"/>
    <x v="3"/>
    <x v="28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n v="9832"/>
    <x v="0"/>
    <x v="11"/>
    <s v="CAD"/>
    <n v="1398268773"/>
    <x v="732"/>
    <n v="1395676772"/>
    <x v="732"/>
    <b v="0"/>
    <n v="58"/>
    <b v="1"/>
    <x v="0"/>
    <n v="123"/>
    <n v="169.52"/>
    <x v="0"/>
    <x v="0"/>
  </r>
  <r>
    <n v="3241"/>
    <s v="THE SOPHOCLES PROJECT"/>
    <s v="iDiOM mounts the West Coast Premiere of â€œThese Seven Sicknessesâ€ â€“ ALL SEVEN of Sophoclesâ€™ surviving plays in one epic production."/>
    <x v="141"/>
    <n v="9801"/>
    <x v="0"/>
    <x v="0"/>
    <s v="USD"/>
    <n v="1413269940"/>
    <x v="733"/>
    <n v="1410421669"/>
    <x v="733"/>
    <b v="1"/>
    <n v="167"/>
    <b v="1"/>
    <x v="11"/>
    <n v="115"/>
    <n v="58.69"/>
    <x v="6"/>
    <x v="11"/>
  </r>
  <r>
    <n v="305"/>
    <s v="My Friend Mott-ly"/>
    <s v="A documentary that I am making about the difficult, but inspiring, life of a late friend of mine."/>
    <x v="82"/>
    <n v="9775"/>
    <x v="0"/>
    <x v="0"/>
    <s v="USD"/>
    <n v="1331392049"/>
    <x v="734"/>
    <n v="1328800048"/>
    <x v="734"/>
    <b v="1"/>
    <n v="189"/>
    <b v="1"/>
    <x v="8"/>
    <n v="130"/>
    <n v="51.72"/>
    <x v="5"/>
    <x v="8"/>
  </r>
  <r>
    <n v="1468"/>
    <s v="A New Season of Destination DIY"/>
    <s v="Destination DIY is a radio show &amp; podcast showcasing all kinds of creativity. Please help us make a new season of shows for your ears!"/>
    <x v="118"/>
    <n v="9725"/>
    <x v="0"/>
    <x v="0"/>
    <s v="USD"/>
    <n v="1307838049"/>
    <x v="735"/>
    <n v="1302654048"/>
    <x v="735"/>
    <b v="1"/>
    <n v="293"/>
    <b v="1"/>
    <x v="2"/>
    <n v="102"/>
    <n v="33.19"/>
    <x v="1"/>
    <x v="2"/>
  </r>
  <r>
    <n v="1189"/>
    <s v="Road Ramblers"/>
    <s v="A couple of experienced road trippers setting out for the big one. Six months traveling in a converted bus with a book at the end."/>
    <x v="99"/>
    <n v="9700"/>
    <x v="0"/>
    <x v="0"/>
    <s v="USD"/>
    <n v="1467242995"/>
    <x v="736"/>
    <n v="1465428594"/>
    <x v="736"/>
    <b v="0"/>
    <n v="86"/>
    <b v="1"/>
    <x v="3"/>
    <n v="108"/>
    <n v="112.79"/>
    <x v="2"/>
    <x v="3"/>
  </r>
  <r>
    <n v="1266"/>
    <s v="Sensory Station's First EP"/>
    <s v="We are looking to record our first EP produced by Aaron Harris (ISIS/Palms) at Studio West."/>
    <x v="118"/>
    <n v="9545"/>
    <x v="0"/>
    <x v="0"/>
    <s v="USD"/>
    <n v="1389474145"/>
    <x v="737"/>
    <n v="1386882144"/>
    <x v="737"/>
    <b v="1"/>
    <n v="50"/>
    <b v="1"/>
    <x v="15"/>
    <n v="100"/>
    <n v="190.9"/>
    <x v="7"/>
    <x v="15"/>
  </r>
  <r>
    <n v="2828"/>
    <s v="Peace In Our Time"/>
    <s v="The Battle of Britain has been lost; London is occupied, who can you trust? Help produce this classic piece of theatre. Drama for now."/>
    <x v="118"/>
    <n v="9536"/>
    <x v="0"/>
    <x v="1"/>
    <s v="GBP"/>
    <n v="1443826800"/>
    <x v="738"/>
    <n v="1441606868"/>
    <x v="738"/>
    <b v="0"/>
    <n v="97"/>
    <b v="1"/>
    <x v="11"/>
    <n v="100"/>
    <n v="98.31"/>
    <x v="6"/>
    <x v="11"/>
  </r>
  <r>
    <n v="3433"/>
    <s v="The Dybbuk"/>
    <s v="death&amp;pretzels presents their first Chicago based project:_x000a_The Dybbuk by S. Ansky"/>
    <x v="118"/>
    <n v="9525"/>
    <x v="0"/>
    <x v="0"/>
    <s v="USD"/>
    <n v="1402974000"/>
    <x v="739"/>
    <n v="1400290254"/>
    <x v="739"/>
    <b v="0"/>
    <n v="71"/>
    <b v="1"/>
    <x v="11"/>
    <n v="100"/>
    <n v="134.15"/>
    <x v="6"/>
    <x v="11"/>
  </r>
  <r>
    <n v="739"/>
    <s v="Brother's Keeper: Lessons Learned in Gaining Access"/>
    <s v="Strategies forged and lessons learned from accessing highly selective places where Black men have historically been underrepresented."/>
    <x v="70"/>
    <n v="9500"/>
    <x v="0"/>
    <x v="0"/>
    <s v="USD"/>
    <n v="1407758629"/>
    <x v="740"/>
    <n v="1404907428"/>
    <x v="740"/>
    <b v="0"/>
    <n v="139"/>
    <b v="1"/>
    <x v="17"/>
    <n v="158"/>
    <n v="68.349999999999994"/>
    <x v="1"/>
    <x v="17"/>
  </r>
  <r>
    <n v="1366"/>
    <s v="Kick It! A Tribute to the A.K.s"/>
    <s v="A musical memorial for Alexi Petersen."/>
    <x v="82"/>
    <n v="9486.69"/>
    <x v="0"/>
    <x v="0"/>
    <s v="USD"/>
    <n v="1417049663"/>
    <x v="741"/>
    <n v="1413158062"/>
    <x v="741"/>
    <b v="0"/>
    <n v="147"/>
    <b v="1"/>
    <x v="15"/>
    <n v="126"/>
    <n v="64.540000000000006"/>
    <x v="7"/>
    <x v="15"/>
  </r>
  <r>
    <n v="1783"/>
    <s v="Hues of my Vision"/>
    <s v="My Buddy Spirit and I, Ara, camping full time camera on hand for a bit over nine years. &quot;Hue of my Vision&quot; is our Photo Book."/>
    <x v="13"/>
    <n v="9477"/>
    <x v="2"/>
    <x v="0"/>
    <s v="USD"/>
    <n v="1432248478"/>
    <x v="742"/>
    <n v="1429656477"/>
    <x v="742"/>
    <b v="1"/>
    <n v="185"/>
    <b v="0"/>
    <x v="3"/>
    <n v="24"/>
    <n v="51.23"/>
    <x v="2"/>
    <x v="3"/>
  </r>
  <r>
    <n v="1800"/>
    <s v="The Sikh Project Book"/>
    <s v="Shot over 3 years in the U.K &amp; U.S, and featured in press worldwide, we need your help to back the highly anticipated Sikh Project book"/>
    <x v="153"/>
    <n v="9460"/>
    <x v="2"/>
    <x v="1"/>
    <s v="GBP"/>
    <n v="1476109970"/>
    <x v="743"/>
    <n v="1473517969"/>
    <x v="743"/>
    <b v="1"/>
    <n v="113"/>
    <b v="0"/>
    <x v="3"/>
    <n v="20"/>
    <n v="83.72"/>
    <x v="2"/>
    <x v="3"/>
  </r>
  <r>
    <n v="1747"/>
    <s v="'Tulip, my mother's favourite flower' - A Photo Book."/>
    <s v="A beautiful, limited edition, photobook about the story of the last year of my mother's life, to be published by Dewi Lewis."/>
    <x v="99"/>
    <n v="9446"/>
    <x v="0"/>
    <x v="1"/>
    <s v="GBP"/>
    <n v="1447426800"/>
    <x v="744"/>
    <n v="1444904829"/>
    <x v="744"/>
    <b v="0"/>
    <n v="159"/>
    <b v="1"/>
    <x v="3"/>
    <n v="105"/>
    <n v="59.41"/>
    <x v="2"/>
    <x v="3"/>
  </r>
  <r>
    <n v="3155"/>
    <s v="Stage Adaptation of Studio Ghibli's Princess Mononoke"/>
    <s v="We want to take our stage adaptation of Studio Ghibli's 'Princess Mononoke' to more people.  Help us do it!"/>
    <x v="1"/>
    <n v="9425.23"/>
    <x v="0"/>
    <x v="1"/>
    <s v="GBP"/>
    <n v="1356004725"/>
    <x v="745"/>
    <n v="1353412724"/>
    <x v="745"/>
    <b v="1"/>
    <n v="302"/>
    <b v="1"/>
    <x v="11"/>
    <n v="189"/>
    <n v="31.21"/>
    <x v="6"/>
    <x v="11"/>
  </r>
  <r>
    <n v="1817"/>
    <s v="Through the Lens of Jerry Gustafson"/>
    <s v="Hundreds of breathtaking rodeo photographs collected in a beautiful coffee table book."/>
    <x v="53"/>
    <n v="9419"/>
    <x v="2"/>
    <x v="0"/>
    <s v="USD"/>
    <n v="1485759540"/>
    <x v="746"/>
    <n v="1480607606"/>
    <x v="746"/>
    <b v="0"/>
    <n v="100"/>
    <b v="0"/>
    <x v="3"/>
    <n v="52"/>
    <n v="94.19"/>
    <x v="2"/>
    <x v="3"/>
  </r>
  <r>
    <n v="1754"/>
    <s v="OFFICIAL OTTAWA (an unofficial portrait)"/>
    <s v="A photography publication that looks behind the myths, clichÃ©s and fairytales that surround Ottawa, the capital of Canada."/>
    <x v="141"/>
    <n v="9395"/>
    <x v="0"/>
    <x v="11"/>
    <s v="CAD"/>
    <n v="1428091353"/>
    <x v="747"/>
    <n v="1425502952"/>
    <x v="747"/>
    <b v="0"/>
    <n v="90"/>
    <b v="1"/>
    <x v="3"/>
    <n v="111"/>
    <n v="104.39"/>
    <x v="2"/>
    <x v="3"/>
  </r>
  <r>
    <n v="398"/>
    <s v="Picking Up the Pieces: Child Holocaust Survivors Rebuild"/>
    <s v="My film tells the stories of Jewish Child Holocaust Survivors and how they rebuilt their lives. STRETCH GOALS ADDED!"/>
    <x v="82"/>
    <n v="9387"/>
    <x v="0"/>
    <x v="0"/>
    <s v="USD"/>
    <n v="1430334126"/>
    <x v="748"/>
    <n v="1426446125"/>
    <x v="748"/>
    <b v="0"/>
    <n v="67"/>
    <b v="1"/>
    <x v="8"/>
    <n v="125"/>
    <n v="140.1"/>
    <x v="5"/>
    <x v="8"/>
  </r>
  <r>
    <n v="2311"/>
    <s v="Mary Fagan's CD Project!"/>
    <s v="I'm heading back into the studio!  I'm planning to record a CD of original songs and one with some jazz standards."/>
    <x v="99"/>
    <n v="9370"/>
    <x v="0"/>
    <x v="0"/>
    <s v="USD"/>
    <n v="1399421189"/>
    <x v="749"/>
    <n v="1396829188"/>
    <x v="749"/>
    <b v="1"/>
    <n v="104"/>
    <b v="1"/>
    <x v="12"/>
    <n v="104"/>
    <n v="90.1"/>
    <x v="7"/>
    <x v="12"/>
  </r>
  <r>
    <n v="1376"/>
    <s v="Dead Pirates / HIGHMARE LP 2nd pressing"/>
    <s v="Dead Pirates are planning a second pressing of HIGHMARE LP, who wants one ?"/>
    <x v="154"/>
    <n v="9342"/>
    <x v="0"/>
    <x v="1"/>
    <s v="GBP"/>
    <n v="1480784606"/>
    <x v="750"/>
    <n v="1478189005"/>
    <x v="750"/>
    <b v="0"/>
    <n v="168"/>
    <b v="1"/>
    <x v="15"/>
    <n v="252"/>
    <n v="55.61"/>
    <x v="7"/>
    <x v="15"/>
  </r>
  <r>
    <n v="1519"/>
    <s v="Jesus Days, 1978-1983"/>
    <s v="A documentary photobook that captures the late 70s in evangelical America seen thru the eyes of a closeted and religious young man."/>
    <x v="99"/>
    <n v="9302.75"/>
    <x v="0"/>
    <x v="0"/>
    <s v="USD"/>
    <n v="1403301540"/>
    <x v="751"/>
    <n v="1400867282"/>
    <x v="751"/>
    <b v="1"/>
    <n v="145"/>
    <b v="1"/>
    <x v="3"/>
    <n v="103"/>
    <n v="64.16"/>
    <x v="2"/>
    <x v="3"/>
  </r>
  <r>
    <n v="2243"/>
    <s v="Innocents, a truly terrifying roleplaying game"/>
    <s v="1 Week Only! A game starring children, but it's not a childâ€™s game: it's for adults willing to experience horror as only children can."/>
    <x v="103"/>
    <n v="9302.5"/>
    <x v="0"/>
    <x v="0"/>
    <s v="USD"/>
    <n v="1489374000"/>
    <x v="752"/>
    <n v="1488823289"/>
    <x v="752"/>
    <b v="0"/>
    <n v="2035"/>
    <b v="1"/>
    <x v="5"/>
    <n v="930250"/>
    <n v="4.57"/>
    <x v="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n v="9228"/>
    <x v="0"/>
    <x v="0"/>
    <s v="USD"/>
    <n v="1445363722"/>
    <x v="753"/>
    <n v="1442771721"/>
    <x v="753"/>
    <b v="0"/>
    <n v="47"/>
    <b v="1"/>
    <x v="12"/>
    <n v="102"/>
    <n v="196.34"/>
    <x v="7"/>
    <x v="12"/>
  </r>
  <r>
    <n v="252"/>
    <s v="Good Grief: Making CARTOON COLLEGE - a documentary about comics"/>
    <s v="The definitive story of indie comics and the foremost institution of higher learning for those who draw them."/>
    <x v="1"/>
    <n v="9228"/>
    <x v="0"/>
    <x v="0"/>
    <s v="USD"/>
    <n v="1275364740"/>
    <x v="754"/>
    <n v="1269878057"/>
    <x v="754"/>
    <b v="1"/>
    <n v="108"/>
    <b v="1"/>
    <x v="8"/>
    <n v="185"/>
    <n v="85.44"/>
    <x v="5"/>
    <x v="8"/>
  </r>
  <r>
    <n v="2090"/>
    <s v="Insect Surfers 2013 Release !"/>
    <s v="Insect Surfers, Planet Earth's Longest-Running Modern Surf Band, come twanging back into 2013 with a new surfadelic musical release!"/>
    <x v="36"/>
    <n v="9203.23"/>
    <x v="0"/>
    <x v="0"/>
    <s v="USD"/>
    <n v="1361696955"/>
    <x v="755"/>
    <n v="1359104954"/>
    <x v="755"/>
    <b v="0"/>
    <n v="160"/>
    <b v="1"/>
    <x v="12"/>
    <n v="115"/>
    <n v="57.52"/>
    <x v="7"/>
    <x v="12"/>
  </r>
  <r>
    <n v="3041"/>
    <s v="Lend a Hand in Our Home"/>
    <s v="Privet! Hello! Bon Jour! We are the Arlekin Players Theatre and we need a home."/>
    <x v="156"/>
    <n v="9170"/>
    <x v="0"/>
    <x v="0"/>
    <s v="USD"/>
    <n v="1453323048"/>
    <x v="756"/>
    <n v="1450731047"/>
    <x v="756"/>
    <b v="0"/>
    <n v="95"/>
    <b v="1"/>
    <x v="9"/>
    <n v="110"/>
    <n v="96.53"/>
    <x v="6"/>
    <x v="9"/>
  </r>
  <r>
    <n v="1850"/>
    <s v="WILKES EP"/>
    <s v="WILKES is the solo venture of HighFlightSociety singer / Disciple bassist, Jason Wilkes. This project is to fund the debut 6 song EP."/>
    <x v="99"/>
    <n v="9137"/>
    <x v="0"/>
    <x v="0"/>
    <s v="USD"/>
    <n v="1405033300"/>
    <x v="757"/>
    <n v="1402441299"/>
    <x v="757"/>
    <b v="0"/>
    <n v="179"/>
    <b v="1"/>
    <x v="15"/>
    <n v="102"/>
    <n v="51.04"/>
    <x v="7"/>
    <x v="15"/>
  </r>
  <r>
    <n v="1615"/>
    <s v="PRE ORDER Reno Divorce Digital CD &quot;Stuck On You&quot; $15 or more"/>
    <s v="We are Reno Divorce!! Here is a taste of our upcoming release and we invite you to be a part of it."/>
    <x v="36"/>
    <n v="9130"/>
    <x v="0"/>
    <x v="0"/>
    <s v="USD"/>
    <n v="1323742396"/>
    <x v="758"/>
    <n v="1319850795"/>
    <x v="758"/>
    <b v="0"/>
    <n v="136"/>
    <b v="1"/>
    <x v="15"/>
    <n v="114"/>
    <n v="67.13"/>
    <x v="7"/>
    <x v="15"/>
  </r>
  <r>
    <n v="3360"/>
    <s v="Pretty Butch"/>
    <s v="World Premiere, an M1 Singapore Fringe Festival 2017 commission."/>
    <x v="99"/>
    <n v="9124"/>
    <x v="0"/>
    <x v="18"/>
    <s v="SGD"/>
    <n v="1481731140"/>
    <x v="759"/>
    <n v="1479866342"/>
    <x v="759"/>
    <b v="0"/>
    <n v="72"/>
    <b v="1"/>
    <x v="11"/>
    <n v="101"/>
    <n v="126.72"/>
    <x v="6"/>
    <x v="11"/>
  </r>
  <r>
    <n v="1198"/>
    <s v="The White Desert: Wildlife &amp; Antarctica photobook"/>
    <s v="The White Desert is a photo project, documenting the fragility and beauty of the planet, from the Arctic to Antarctic regions!"/>
    <x v="113"/>
    <n v="9121"/>
    <x v="0"/>
    <x v="0"/>
    <s v="USD"/>
    <n v="1451530800"/>
    <x v="760"/>
    <n v="1448463085"/>
    <x v="760"/>
    <b v="0"/>
    <n v="167"/>
    <b v="1"/>
    <x v="3"/>
    <n v="261"/>
    <n v="54.62"/>
    <x v="2"/>
    <x v="3"/>
  </r>
  <r>
    <n v="1187"/>
    <s v="&quot;SUNDANCERS: The Men of Utah&quot;"/>
    <s v="A gorgeous monograph of sensual imagery featuring the men of Utah, shot against the incredible expanses of land they call their own."/>
    <x v="130"/>
    <n v="9111"/>
    <x v="0"/>
    <x v="0"/>
    <s v="USD"/>
    <n v="1431885600"/>
    <x v="761"/>
    <n v="1429133322"/>
    <x v="761"/>
    <b v="0"/>
    <n v="70"/>
    <b v="1"/>
    <x v="3"/>
    <n v="104"/>
    <n v="130.16"/>
    <x v="2"/>
    <x v="3"/>
  </r>
  <r>
    <n v="7"/>
    <s v="Skin: Film Production By 14 Year Old Aniya Wolfe"/>
    <s v="Secrets bond three unfortunate teens who are facing issues that are common among youth today. And for one, it becomes too much to bear."/>
    <x v="99"/>
    <n v="9110"/>
    <x v="0"/>
    <x v="0"/>
    <s v="USD"/>
    <n v="1467680867"/>
    <x v="762"/>
    <n v="1464224866"/>
    <x v="762"/>
    <b v="0"/>
    <n v="57"/>
    <b v="1"/>
    <x v="16"/>
    <n v="101"/>
    <n v="159.82"/>
    <x v="5"/>
    <x v="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n v="9044"/>
    <x v="0"/>
    <x v="0"/>
    <s v="USD"/>
    <n v="1272828120"/>
    <x v="763"/>
    <n v="1268934735"/>
    <x v="763"/>
    <b v="0"/>
    <n v="26"/>
    <b v="1"/>
    <x v="8"/>
    <n v="101"/>
    <n v="347.85"/>
    <x v="5"/>
    <x v="8"/>
  </r>
  <r>
    <n v="2029"/>
    <s v="Lumin8 Pro"/>
    <s v="Lumin8 Pro is a fun and easy to use light controller that makes light dance to your favorite music."/>
    <x v="60"/>
    <n v="9030"/>
    <x v="0"/>
    <x v="0"/>
    <s v="USD"/>
    <n v="1409099481"/>
    <x v="764"/>
    <n v="1406507480"/>
    <x v="764"/>
    <b v="1"/>
    <n v="94"/>
    <b v="1"/>
    <x v="0"/>
    <n v="361"/>
    <n v="96.06"/>
    <x v="0"/>
    <x v="0"/>
  </r>
  <r>
    <n v="2253"/>
    <s v="ZoMbushed! - A Zombie Co-Op Survival Card Game"/>
    <s v="ZoMbushed! - a solo/co-op action zombie survival card game where players must fight to survive by overcoming obstacles and monsters."/>
    <x v="36"/>
    <n v="9015"/>
    <x v="0"/>
    <x v="0"/>
    <s v="USD"/>
    <n v="1447862947"/>
    <x v="765"/>
    <n v="1445267346"/>
    <x v="765"/>
    <b v="0"/>
    <n v="84"/>
    <b v="1"/>
    <x v="5"/>
    <n v="113"/>
    <n v="107.32"/>
    <x v="3"/>
    <x v="5"/>
  </r>
  <r>
    <n v="312"/>
    <s v="SparkTruck: stories from a cross-country maker journey"/>
    <s v="The Kickstarter-funded SparkTruck has completed its 15,323 mile roadtrip. Now itâ€™s time to share the story through a short documentary."/>
    <x v="36"/>
    <n v="8950"/>
    <x v="0"/>
    <x v="0"/>
    <s v="USD"/>
    <n v="1365973432"/>
    <x v="766"/>
    <n v="1363381431"/>
    <x v="766"/>
    <b v="1"/>
    <n v="146"/>
    <b v="1"/>
    <x v="8"/>
    <n v="112"/>
    <n v="61.3"/>
    <x v="5"/>
    <x v="8"/>
  </r>
  <r>
    <n v="708"/>
    <s v="Glowbelt, The World's First Retractable LED Safety Belt"/>
    <s v="Glowbelt is the world's first rectractable LED safety belt for fans of the great outdoors, fitness enthusiasts, children and more."/>
    <x v="13"/>
    <n v="8837"/>
    <x v="2"/>
    <x v="1"/>
    <s v="GBP"/>
    <n v="1410616600"/>
    <x v="767"/>
    <n v="1405432599"/>
    <x v="767"/>
    <b v="0"/>
    <n v="369"/>
    <b v="0"/>
    <x v="1"/>
    <n v="22"/>
    <n v="23.95"/>
    <x v="0"/>
    <x v="1"/>
  </r>
  <r>
    <n v="1385"/>
    <s v="Chi Might Project"/>
    <s v="Musicians, singers &amp; songwriters from all over the world collaborate via YouTube in order to create an amazing album!"/>
    <x v="36"/>
    <n v="8832.49"/>
    <x v="0"/>
    <x v="4"/>
    <s v="EUR"/>
    <n v="1461931860"/>
    <x v="768"/>
    <n v="1457109120"/>
    <x v="768"/>
    <b v="0"/>
    <n v="134"/>
    <b v="1"/>
    <x v="15"/>
    <n v="110"/>
    <n v="65.91"/>
    <x v="7"/>
    <x v="15"/>
  </r>
  <r>
    <n v="679"/>
    <s v="Monolith Posture Coach"/>
    <s v="World's first bio-feedback posture device for your entire back. Trains back, neck, thoracic &amp; ab segments by using only 30 min/day."/>
    <x v="158"/>
    <n v="8827"/>
    <x v="2"/>
    <x v="0"/>
    <s v="USD"/>
    <n v="1472920909"/>
    <x v="769"/>
    <n v="1467736908"/>
    <x v="769"/>
    <b v="0"/>
    <n v="94"/>
    <b v="0"/>
    <x v="1"/>
    <n v="15"/>
    <n v="93.9"/>
    <x v="0"/>
    <x v="1"/>
  </r>
  <r>
    <n v="219"/>
    <s v="True Colors"/>
    <s v="An hour-long pilot about a group of suburban LGBT teens coming of age in the early 90's."/>
    <x v="6"/>
    <n v="8815"/>
    <x v="2"/>
    <x v="0"/>
    <s v="USD"/>
    <n v="1459493940"/>
    <x v="770"/>
    <n v="1456732224"/>
    <x v="770"/>
    <b v="0"/>
    <n v="76"/>
    <b v="0"/>
    <x v="10"/>
    <n v="18"/>
    <n v="115.99"/>
    <x v="5"/>
    <x v="10"/>
  </r>
  <r>
    <n v="2183"/>
    <s v="D12 Trap Dice + Trapped The Dice Game"/>
    <s v="Don't just kill them, let the dice decide what kills'em. As a Bonus Get the game TRAPPED free, a Fast paced Dice game for 2-8 Players."/>
    <x v="159"/>
    <n v="8807"/>
    <x v="0"/>
    <x v="0"/>
    <s v="USD"/>
    <n v="1486616400"/>
    <x v="771"/>
    <n v="1484037976"/>
    <x v="771"/>
    <b v="0"/>
    <n v="279"/>
    <b v="1"/>
    <x v="5"/>
    <n v="489"/>
    <n v="31.57"/>
    <x v="3"/>
    <x v="5"/>
  </r>
  <r>
    <n v="2313"/>
    <s v="A SUNNY DAY IN GLASGOW"/>
    <s v="A Sunny Day in Glasgow are recording a new album and we need your help!"/>
    <x v="1"/>
    <n v="8792.02"/>
    <x v="0"/>
    <x v="0"/>
    <s v="USD"/>
    <n v="1336086026"/>
    <x v="772"/>
    <n v="1333494025"/>
    <x v="772"/>
    <b v="1"/>
    <n v="157"/>
    <b v="1"/>
    <x v="12"/>
    <n v="176"/>
    <n v="56"/>
    <x v="7"/>
    <x v="12"/>
  </r>
  <r>
    <n v="2991"/>
    <s v="gimmeLIVE @ 9 Wallis"/>
    <s v="A new intimate listening room with tables &amp; theatre seating where artist &amp; fans connect through music, comedy &amp; performing arts."/>
    <x v="141"/>
    <n v="8780"/>
    <x v="0"/>
    <x v="0"/>
    <s v="USD"/>
    <n v="1485547530"/>
    <x v="773"/>
    <n v="1483646729"/>
    <x v="773"/>
    <b v="0"/>
    <n v="93"/>
    <b v="1"/>
    <x v="9"/>
    <n v="103"/>
    <n v="94.41"/>
    <x v="6"/>
    <x v="9"/>
  </r>
  <r>
    <n v="46"/>
    <s v="New equipment for Joy's World!"/>
    <s v="The legendary community TV programme Joy's World is in dire need of new equipment! We are hoping you can help."/>
    <x v="160"/>
    <n v="8750"/>
    <x v="0"/>
    <x v="8"/>
    <s v="AUD"/>
    <n v="1450220974"/>
    <x v="774"/>
    <n v="1447628973"/>
    <x v="774"/>
    <b v="0"/>
    <n v="45"/>
    <b v="1"/>
    <x v="16"/>
    <n v="104"/>
    <n v="194.44"/>
    <x v="5"/>
    <x v="16"/>
  </r>
  <r>
    <n v="2973"/>
    <s v="CST's As You Like It goes to Canada!"/>
    <s v="We're going to represent the entire USA at the World Festival of Children's Theater in Stratford, ON in June, 2016. Help us get there!"/>
    <x v="1"/>
    <n v="8740"/>
    <x v="0"/>
    <x v="0"/>
    <s v="USD"/>
    <n v="1451620800"/>
    <x v="775"/>
    <n v="1449171507"/>
    <x v="775"/>
    <b v="0"/>
    <n v="33"/>
    <b v="1"/>
    <x v="11"/>
    <n v="175"/>
    <n v="264.85000000000002"/>
    <x v="6"/>
    <x v="11"/>
  </r>
  <r>
    <n v="1936"/>
    <s v="Grandkids Record a Full-length Album!"/>
    <s v="Hey, we're Grandkids! We have enough songs to record an LP, and we need your help! We're going to make you proud, promise!"/>
    <x v="82"/>
    <n v="8739.01"/>
    <x v="0"/>
    <x v="0"/>
    <s v="USD"/>
    <n v="1323151140"/>
    <x v="776"/>
    <n v="1320528069"/>
    <x v="776"/>
    <b v="0"/>
    <n v="145"/>
    <b v="1"/>
    <x v="12"/>
    <n v="117"/>
    <n v="60.27"/>
    <x v="7"/>
    <x v="12"/>
  </r>
  <r>
    <n v="335"/>
    <s v="New Mo' Cut: David Peoples' lost film of Moe's Books"/>
    <s v="Oscar-nominated screenwriter David Peoples' lost film of Moe's Books is recycled into the hands of Moe's daughter, fifty years later."/>
    <x v="141"/>
    <n v="8735"/>
    <x v="0"/>
    <x v="0"/>
    <s v="USD"/>
    <n v="1431122400"/>
    <x v="777"/>
    <n v="1428428514"/>
    <x v="777"/>
    <b v="1"/>
    <n v="80"/>
    <b v="1"/>
    <x v="8"/>
    <n v="103"/>
    <n v="109.19"/>
    <x v="5"/>
    <x v="8"/>
  </r>
  <r>
    <n v="1684"/>
    <s v="Goodness &amp; Mercy EP - Marty Mikles"/>
    <s v="New Music from Marty Mikles!  A new EP all about God's Goodness &amp; Mercy."/>
    <x v="36"/>
    <n v="8730"/>
    <x v="3"/>
    <x v="0"/>
    <s v="USD"/>
    <n v="1489775641"/>
    <x v="778"/>
    <n v="1487360040"/>
    <x v="778"/>
    <b v="0"/>
    <n v="101"/>
    <b v="0"/>
    <x v="14"/>
    <n v="109"/>
    <n v="86.44"/>
    <x v="7"/>
    <x v="14"/>
  </r>
  <r>
    <n v="3631"/>
    <s v="Evo: An Original Rock Opera"/>
    <s v="A revival of Shadowbox Live's Off-Broadway Rock Opera to uncompromisingly explore the darker urges of humankind. But we need your help!"/>
    <x v="161"/>
    <n v="8725"/>
    <x v="2"/>
    <x v="0"/>
    <s v="USD"/>
    <n v="1411444740"/>
    <x v="779"/>
    <n v="1409335496"/>
    <x v="779"/>
    <b v="0"/>
    <n v="59"/>
    <b v="0"/>
    <x v="19"/>
    <n v="51"/>
    <n v="147.88"/>
    <x v="6"/>
    <x v="19"/>
  </r>
  <r>
    <n v="3016"/>
    <s v="Let there be sound! A sound and hearing assistance system"/>
    <s v="Let there be sound! Make our new theatre more accessible by installing a modern sound and hearing assistance system for our audience."/>
    <x v="141"/>
    <n v="8722"/>
    <x v="0"/>
    <x v="0"/>
    <s v="USD"/>
    <n v="1405688952"/>
    <x v="780"/>
    <n v="1400504951"/>
    <x v="780"/>
    <b v="0"/>
    <n v="36"/>
    <b v="1"/>
    <x v="9"/>
    <n v="103"/>
    <n v="242.28"/>
    <x v="6"/>
    <x v="9"/>
  </r>
  <r>
    <n v="1653"/>
    <s v="The Narrative 2011 Spring Tour with Eisley"/>
    <s v="On 4/26, The Narrative will head out on their 1st full US tour with Eisley and aim to raise $7,500 to cover tour expenses. "/>
    <x v="1"/>
    <n v="8711.52"/>
    <x v="0"/>
    <x v="0"/>
    <s v="USD"/>
    <n v="1303675296"/>
    <x v="781"/>
    <n v="1300996895"/>
    <x v="781"/>
    <b v="0"/>
    <n v="168"/>
    <b v="1"/>
    <x v="22"/>
    <n v="174"/>
    <n v="51.85"/>
    <x v="7"/>
    <x v="22"/>
  </r>
  <r>
    <n v="3302"/>
    <s v="El muro de BorÃ­s KiÃ©n"/>
    <s v="FilosofÃ­a de los anÃ³nimos"/>
    <x v="160"/>
    <n v="8685"/>
    <x v="0"/>
    <x v="5"/>
    <s v="EUR"/>
    <n v="1481099176"/>
    <x v="782"/>
    <n v="1478507175"/>
    <x v="782"/>
    <b v="0"/>
    <n v="50"/>
    <b v="1"/>
    <x v="11"/>
    <n v="103"/>
    <n v="173.7"/>
    <x v="6"/>
    <x v="11"/>
  </r>
  <r>
    <n v="2263"/>
    <s v="Corvus Corax Miniatures - Outcasts"/>
    <s v="These are degenerated men who have, since birth, suffered the effect of mutation and turned into something wicked!"/>
    <x v="82"/>
    <n v="8666"/>
    <x v="0"/>
    <x v="10"/>
    <s v="SEK"/>
    <n v="1422734313"/>
    <x v="783"/>
    <n v="1420919912"/>
    <x v="783"/>
    <b v="0"/>
    <n v="60"/>
    <b v="1"/>
    <x v="5"/>
    <n v="116"/>
    <n v="144.43"/>
    <x v="3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n v="8640"/>
    <x v="0"/>
    <x v="0"/>
    <s v="USD"/>
    <n v="1443242021"/>
    <x v="784"/>
    <n v="1440650020"/>
    <x v="784"/>
    <b v="0"/>
    <n v="115"/>
    <b v="1"/>
    <x v="7"/>
    <n v="173"/>
    <n v="75.13"/>
    <x v="4"/>
    <x v="7"/>
  </r>
  <r>
    <n v="324"/>
    <s v="KEEP MOVING FORWARD - Documentary Film"/>
    <s v="A documentary about a Vietnam veteran who finds peace from his PTSD through Disney, rather than medication."/>
    <x v="141"/>
    <n v="8636"/>
    <x v="0"/>
    <x v="0"/>
    <s v="USD"/>
    <n v="1438441308"/>
    <x v="785"/>
    <n v="1435590107"/>
    <x v="785"/>
    <b v="1"/>
    <n v="82"/>
    <b v="1"/>
    <x v="8"/>
    <n v="102"/>
    <n v="105.32"/>
    <x v="5"/>
    <x v="8"/>
  </r>
  <r>
    <n v="1013"/>
    <s v="Versa Prima: The First Portable And Wearable LED Strip"/>
    <s v="Versa Prima: The first portable and wearable LED strip that's controlled via Bluetooth. Designed to be versatile for your creativity."/>
    <x v="17"/>
    <n v="8632"/>
    <x v="1"/>
    <x v="0"/>
    <s v="USD"/>
    <n v="1451419200"/>
    <x v="786"/>
    <n v="1449000055"/>
    <x v="786"/>
    <b v="0"/>
    <n v="90"/>
    <b v="0"/>
    <x v="1"/>
    <n v="35"/>
    <n v="95.91"/>
    <x v="0"/>
    <x v="1"/>
  </r>
  <r>
    <n v="3006"/>
    <s v="ONTARIO STREET THEATRE in Port Hope."/>
    <s v="We're an affordable theatre and rental space that can be molded into anything by anyone."/>
    <x v="36"/>
    <n v="8620"/>
    <x v="0"/>
    <x v="11"/>
    <s v="CAD"/>
    <n v="1418580591"/>
    <x v="787"/>
    <n v="1415988590"/>
    <x v="787"/>
    <b v="0"/>
    <n v="97"/>
    <b v="1"/>
    <x v="9"/>
    <n v="108"/>
    <n v="88.87"/>
    <x v="6"/>
    <x v="9"/>
  </r>
  <r>
    <n v="2690"/>
    <s v="Help 2 Fat 2 Fly, with our Restaurant!"/>
    <s v="The stuffed chicken wing originators need YOUR help starting a restaurant so our AMAZING wings will be available to you 7 days a week!"/>
    <x v="28"/>
    <n v="8586"/>
    <x v="2"/>
    <x v="0"/>
    <s v="USD"/>
    <n v="1433298676"/>
    <x v="788"/>
    <n v="1429410675"/>
    <x v="788"/>
    <b v="0"/>
    <n v="118"/>
    <b v="0"/>
    <x v="29"/>
    <n v="11"/>
    <n v="72.760000000000005"/>
    <x v="4"/>
    <x v="29"/>
  </r>
  <r>
    <n v="56"/>
    <s v="Voxwomen Cycling Show"/>
    <s v="We want to see more women's cycling on TV - and we need your help to make it happen!"/>
    <x v="36"/>
    <n v="8581"/>
    <x v="0"/>
    <x v="1"/>
    <s v="GBP"/>
    <n v="1433779200"/>
    <x v="789"/>
    <n v="1432559423"/>
    <x v="789"/>
    <b v="0"/>
    <n v="174"/>
    <b v="1"/>
    <x v="16"/>
    <n v="107"/>
    <n v="49.32"/>
    <x v="5"/>
    <x v="16"/>
  </r>
  <r>
    <n v="2460"/>
    <s v="Grano: The Good Place to Get Great Bread"/>
    <s v="A humble and homey bakery passionately obsessed with good bread. Grano will fast become your favorite neighborhood food hub."/>
    <x v="141"/>
    <n v="8567"/>
    <x v="0"/>
    <x v="0"/>
    <s v="USD"/>
    <n v="1483417020"/>
    <x v="790"/>
    <n v="1480480166"/>
    <x v="790"/>
    <b v="0"/>
    <n v="68"/>
    <b v="1"/>
    <x v="7"/>
    <n v="101"/>
    <n v="125.99"/>
    <x v="4"/>
    <x v="7"/>
  </r>
  <r>
    <n v="255"/>
    <s v="xoxosms: a documentary about love in the 21st century"/>
    <s v="xoxosms is a documentary about first love, long distance and Skype."/>
    <x v="36"/>
    <n v="8538.66"/>
    <x v="0"/>
    <x v="0"/>
    <s v="USD"/>
    <n v="1300275482"/>
    <x v="791"/>
    <n v="1297687081"/>
    <x v="791"/>
    <b v="1"/>
    <n v="188"/>
    <b v="1"/>
    <x v="8"/>
    <n v="107"/>
    <n v="45.42"/>
    <x v="5"/>
    <x v="8"/>
  </r>
  <r>
    <n v="1043"/>
    <s v="Printing TONE Audio 10th Anniversary Edition! (Canceled)"/>
    <s v="We're seeking funding for a special 10th Anniversary PRINT EDITION! Receive your own copy for only $8"/>
    <x v="4"/>
    <n v="8537"/>
    <x v="1"/>
    <x v="0"/>
    <s v="USD"/>
    <n v="1432101855"/>
    <x v="792"/>
    <n v="1429509854"/>
    <x v="792"/>
    <b v="0"/>
    <n v="292"/>
    <b v="0"/>
    <x v="30"/>
    <n v="9"/>
    <n v="29.24"/>
    <x v="8"/>
    <x v="3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n v="8537"/>
    <x v="0"/>
    <x v="0"/>
    <s v="USD"/>
    <n v="1406854800"/>
    <x v="793"/>
    <n v="1403599777"/>
    <x v="793"/>
    <b v="0"/>
    <n v="94"/>
    <b v="1"/>
    <x v="19"/>
    <n v="107"/>
    <n v="90.82"/>
    <x v="6"/>
    <x v="19"/>
  </r>
  <r>
    <n v="36"/>
    <s v="THE LISTENING BOX"/>
    <s v="A modern day priest makes an unusual discovery, setting off a chain of events."/>
    <x v="70"/>
    <n v="8529"/>
    <x v="0"/>
    <x v="0"/>
    <s v="USD"/>
    <n v="1428128525"/>
    <x v="794"/>
    <n v="1425540124"/>
    <x v="794"/>
    <b v="0"/>
    <n v="44"/>
    <b v="1"/>
    <x v="16"/>
    <n v="142"/>
    <n v="193.84"/>
    <x v="5"/>
    <x v="16"/>
  </r>
  <r>
    <n v="6"/>
    <s v="POINT HOPE"/>
    <s v="The story of &quot;Point Hope&quot; will honor, respect, and share the beauty and traditions of the Alaska Natives in Point Hope, AK: the Inupiat"/>
    <x v="36"/>
    <n v="8519"/>
    <x v="0"/>
    <x v="0"/>
    <s v="USD"/>
    <n v="1402710250"/>
    <x v="795"/>
    <n v="1401846249"/>
    <x v="795"/>
    <b v="0"/>
    <n v="58"/>
    <b v="1"/>
    <x v="16"/>
    <n v="106"/>
    <n v="146.88"/>
    <x v="5"/>
    <x v="16"/>
  </r>
  <r>
    <n v="3064"/>
    <s v="Kickstart the Crossroads Community"/>
    <s v="An epicenter for connection, creation and expression of the community."/>
    <x v="35"/>
    <n v="8471"/>
    <x v="2"/>
    <x v="0"/>
    <s v="USD"/>
    <n v="1448175540"/>
    <x v="796"/>
    <n v="1445483245"/>
    <x v="796"/>
    <b v="0"/>
    <n v="72"/>
    <b v="0"/>
    <x v="9"/>
    <n v="11"/>
    <n v="117.65"/>
    <x v="6"/>
    <x v="9"/>
  </r>
  <r>
    <n v="1528"/>
    <s v="Don't Go Outside: Tokyo Street Photos"/>
    <s v="A book of street photos from around Shibuya that I've made between 2011-2016."/>
    <x v="121"/>
    <n v="8447"/>
    <x v="0"/>
    <x v="0"/>
    <s v="USD"/>
    <n v="1485907200"/>
    <x v="797"/>
    <n v="1483292121"/>
    <x v="797"/>
    <b v="1"/>
    <n v="160"/>
    <b v="1"/>
    <x v="3"/>
    <n v="282"/>
    <n v="52.79"/>
    <x v="2"/>
    <x v="3"/>
  </r>
  <r>
    <n v="794"/>
    <s v="Begins Again"/>
    <s v="The Brian Davis Band is a group of friends that want to share their lives and experiences through music that connects with people."/>
    <x v="36"/>
    <n v="8425"/>
    <x v="0"/>
    <x v="0"/>
    <s v="USD"/>
    <n v="1315242360"/>
    <x v="798"/>
    <n v="1310438736"/>
    <x v="798"/>
    <b v="0"/>
    <n v="53"/>
    <b v="1"/>
    <x v="15"/>
    <n v="105"/>
    <n v="158.96"/>
    <x v="7"/>
    <x v="15"/>
  </r>
  <r>
    <n v="3028"/>
    <s v="A Home for Vegas Theatre Hub"/>
    <s v="We have a space! Help us fill it with a stage, chairs, gear and audiences' laughter!"/>
    <x v="1"/>
    <n v="8401"/>
    <x v="0"/>
    <x v="0"/>
    <s v="USD"/>
    <n v="1471242025"/>
    <x v="799"/>
    <n v="1468650024"/>
    <x v="799"/>
    <b v="0"/>
    <n v="99"/>
    <b v="1"/>
    <x v="9"/>
    <n v="168"/>
    <n v="84.86"/>
    <x v="6"/>
    <x v="9"/>
  </r>
  <r>
    <n v="2446"/>
    <s v="Brooklyn Cookie Company is growing!"/>
    <s v="The Brooklyn Cookie Company plans to bring our signature &quot;Mushroom&quot; Meringue Cookies and Just Meringues! to stores around the country!"/>
    <x v="1"/>
    <n v="8399"/>
    <x v="0"/>
    <x v="0"/>
    <s v="USD"/>
    <n v="1480174071"/>
    <x v="800"/>
    <n v="1477578470"/>
    <x v="800"/>
    <b v="0"/>
    <n v="111"/>
    <b v="1"/>
    <x v="7"/>
    <n v="168"/>
    <n v="75.67"/>
    <x v="4"/>
    <x v="7"/>
  </r>
  <r>
    <n v="806"/>
    <s v="Golden Animals NEW Album!"/>
    <s v="Help Golden Animals finish their NEW Album!"/>
    <x v="36"/>
    <n v="8355"/>
    <x v="0"/>
    <x v="0"/>
    <s v="USD"/>
    <n v="1315413339"/>
    <x v="801"/>
    <n v="1312821338"/>
    <x v="801"/>
    <b v="0"/>
    <n v="71"/>
    <b v="1"/>
    <x v="15"/>
    <n v="104"/>
    <n v="117.68"/>
    <x v="7"/>
    <x v="15"/>
  </r>
  <r>
    <n v="1382"/>
    <s v="The Floorwalkers New Album!"/>
    <s v="We're making a new record -- independently! We've got some great new songs we're really excited to bring to you!"/>
    <x v="36"/>
    <n v="8349"/>
    <x v="0"/>
    <x v="0"/>
    <s v="USD"/>
    <n v="1367867536"/>
    <x v="802"/>
    <n v="1365275535"/>
    <x v="802"/>
    <b v="0"/>
    <n v="148"/>
    <b v="1"/>
    <x v="15"/>
    <n v="104"/>
    <n v="56.41"/>
    <x v="7"/>
    <x v="15"/>
  </r>
  <r>
    <n v="3339"/>
    <s v="FRESH PRODUCE'd LA presents: Friends in Transient Places"/>
    <s v="FPLA presents FRIENDS IN TRANSIENT PLACES by Jonathan Caren: a magical story of modern life."/>
    <x v="36"/>
    <n v="8348"/>
    <x v="0"/>
    <x v="0"/>
    <s v="USD"/>
    <n v="1469721518"/>
    <x v="803"/>
    <n v="1467129517"/>
    <x v="803"/>
    <b v="0"/>
    <n v="47"/>
    <b v="1"/>
    <x v="11"/>
    <n v="104"/>
    <n v="177.62"/>
    <x v="6"/>
    <x v="11"/>
  </r>
  <r>
    <n v="3048"/>
    <s v="December Match Campaign"/>
    <s v="By matching donations up to $5000, Jack Kesler and Maurice Richards have challenged YOU to help Urbanite outfit their brand new space."/>
    <x v="1"/>
    <n v="8320"/>
    <x v="0"/>
    <x v="0"/>
    <s v="USD"/>
    <n v="1420060920"/>
    <x v="804"/>
    <n v="1417556261"/>
    <x v="804"/>
    <b v="0"/>
    <n v="47"/>
    <b v="1"/>
    <x v="9"/>
    <n v="166"/>
    <n v="177.02"/>
    <x v="6"/>
    <x v="9"/>
  </r>
  <r>
    <n v="485"/>
    <s v="The Lighthouse and the Lock cartoon - funny stuff for kids."/>
    <s v="Last few days to make this toon a reality! 5 funny toons for YOU! See the pilot episode here!"/>
    <x v="162"/>
    <n v="8315.01"/>
    <x v="2"/>
    <x v="1"/>
    <s v="GBP"/>
    <n v="1368792499"/>
    <x v="805"/>
    <n v="1366200498"/>
    <x v="805"/>
    <b v="0"/>
    <n v="125"/>
    <b v="0"/>
    <x v="23"/>
    <n v="22"/>
    <n v="66.52"/>
    <x v="5"/>
    <x v="23"/>
  </r>
  <r>
    <n v="1942"/>
    <s v="building the world's longest marble run relaunch"/>
    <s v="Getting a revolutionary new toy design into open source production, and using the design to create the worlds longest marble run."/>
    <x v="70"/>
    <n v="8306.42"/>
    <x v="0"/>
    <x v="0"/>
    <s v="USD"/>
    <n v="1309809140"/>
    <x v="806"/>
    <n v="1302033139"/>
    <x v="806"/>
    <b v="1"/>
    <n v="95"/>
    <b v="1"/>
    <x v="0"/>
    <n v="138"/>
    <n v="87.44"/>
    <x v="0"/>
    <x v="0"/>
  </r>
  <r>
    <n v="2233"/>
    <s v="Cadaver - A Card Game For Aspiring Necromancers"/>
    <s v="Cadaver is a lighthearted game of friendly necromancy! Players compete to resurrect as many bodies as possible!"/>
    <x v="60"/>
    <n v="8301"/>
    <x v="0"/>
    <x v="1"/>
    <s v="GBP"/>
    <n v="1450051200"/>
    <x v="807"/>
    <n v="1448269538"/>
    <x v="807"/>
    <b v="0"/>
    <n v="391"/>
    <b v="1"/>
    <x v="5"/>
    <n v="332"/>
    <n v="21.23"/>
    <x v="3"/>
    <x v="5"/>
  </r>
  <r>
    <n v="2533"/>
    <s v="HOLOGRAPHIC - 2013 Concert and Commission Campaign"/>
    <s v="HOLOGRAPHIC is raising money for our 2013 live, four-concert new music project and to commission composer Jonathan Sokol!"/>
    <x v="82"/>
    <n v="8300"/>
    <x v="0"/>
    <x v="0"/>
    <s v="USD"/>
    <n v="1362160868"/>
    <x v="808"/>
    <n v="1359568910"/>
    <x v="808"/>
    <b v="0"/>
    <n v="136"/>
    <b v="1"/>
    <x v="25"/>
    <n v="111"/>
    <n v="61.03"/>
    <x v="7"/>
    <x v="25"/>
  </r>
  <r>
    <n v="1760"/>
    <s v="Portraits by Aris Jerome"/>
    <s v="Thank you all so much for your pledges! We reached the goal! To continue supporting or for any questions email arisjerome@gmail.com"/>
    <x v="1"/>
    <n v="8272"/>
    <x v="0"/>
    <x v="0"/>
    <s v="USD"/>
    <n v="1456416513"/>
    <x v="809"/>
    <n v="1454688512"/>
    <x v="809"/>
    <b v="0"/>
    <n v="102"/>
    <b v="1"/>
    <x v="3"/>
    <n v="165"/>
    <n v="81.099999999999994"/>
    <x v="2"/>
    <x v="3"/>
  </r>
  <r>
    <n v="2596"/>
    <s v="The Chef Express Food Truck"/>
    <s v="I'm bringing passion, talent, and most importantly some amazing gourmet food to the streets of Lethbridge and southern Alberta."/>
    <x v="23"/>
    <n v="8256"/>
    <x v="2"/>
    <x v="11"/>
    <s v="CAD"/>
    <n v="1407427009"/>
    <x v="810"/>
    <n v="1404835008"/>
    <x v="810"/>
    <b v="0"/>
    <n v="27"/>
    <b v="0"/>
    <x v="29"/>
    <n v="24"/>
    <n v="305.77999999999997"/>
    <x v="4"/>
    <x v="29"/>
  </r>
  <r>
    <n v="3169"/>
    <s v="The Window"/>
    <s v="We're bringing The Window to the Cherry Lane Theater in January 2014."/>
    <x v="36"/>
    <n v="8241"/>
    <x v="0"/>
    <x v="0"/>
    <s v="USD"/>
    <n v="1386910740"/>
    <x v="811"/>
    <n v="1384364560"/>
    <x v="811"/>
    <b v="1"/>
    <n v="82"/>
    <b v="1"/>
    <x v="11"/>
    <n v="103"/>
    <n v="100.5"/>
    <x v="6"/>
    <x v="11"/>
  </r>
  <r>
    <n v="2939"/>
    <s v="Dreamgirls - Skyline got a Matching Grant!"/>
    <s v="Skyline Board Trustees have offered matching grants to help fund next season's production of Dreamgirls! Your donation will be doubled!"/>
    <x v="36"/>
    <n v="8230"/>
    <x v="0"/>
    <x v="0"/>
    <s v="USD"/>
    <n v="1409187600"/>
    <x v="812"/>
    <n v="1406316311"/>
    <x v="812"/>
    <b v="0"/>
    <n v="25"/>
    <b v="1"/>
    <x v="19"/>
    <n v="103"/>
    <n v="329.2"/>
    <x v="6"/>
    <x v="19"/>
  </r>
  <r>
    <n v="3243"/>
    <s v="THE INCREDIBLE FOX SISTERS"/>
    <s v="Live Source's world premiere of a new play by Jaclyn Backhaus, premiering at the New Ohio Theatre October 30th-November 8th."/>
    <x v="36"/>
    <n v="8227"/>
    <x v="0"/>
    <x v="0"/>
    <s v="USD"/>
    <n v="1444348800"/>
    <x v="813"/>
    <n v="1442283561"/>
    <x v="813"/>
    <b v="1"/>
    <n v="71"/>
    <b v="1"/>
    <x v="11"/>
    <n v="103"/>
    <n v="115.87"/>
    <x v="6"/>
    <x v="11"/>
  </r>
  <r>
    <n v="2797"/>
    <s v="Once Upon A Nightmare"/>
    <s v="&quot;Labyrinth&quot; meets &quot;Jumanji&quot;  in this dark adventure fantasy play from the makers of the five star fringe hit &quot;Death Ship 666&quot;"/>
    <x v="36"/>
    <n v="8211.61"/>
    <x v="0"/>
    <x v="1"/>
    <s v="GBP"/>
    <n v="1404858840"/>
    <x v="814"/>
    <n v="1402266839"/>
    <x v="814"/>
    <b v="0"/>
    <n v="94"/>
    <b v="1"/>
    <x v="11"/>
    <n v="103"/>
    <n v="87.36"/>
    <x v="6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n v="8211"/>
    <x v="0"/>
    <x v="0"/>
    <s v="USD"/>
    <n v="1325310336"/>
    <x v="815"/>
    <n v="1320122735"/>
    <x v="815"/>
    <b v="0"/>
    <n v="62"/>
    <b v="1"/>
    <x v="22"/>
    <n v="103"/>
    <n v="132.44"/>
    <x v="7"/>
    <x v="22"/>
  </r>
  <r>
    <n v="1668"/>
    <s v="Jonathan Cody White Makes His Debut EP!!!"/>
    <s v="Making my debut EP &quot;Words Left In My Mind&quot; with the help of Kickstarter and all you awesome people! Thanks for the support!!"/>
    <x v="36"/>
    <n v="8211"/>
    <x v="0"/>
    <x v="0"/>
    <s v="USD"/>
    <n v="1322454939"/>
    <x v="816"/>
    <n v="1319859338"/>
    <x v="816"/>
    <b v="0"/>
    <n v="116"/>
    <b v="1"/>
    <x v="22"/>
    <n v="103"/>
    <n v="70.78"/>
    <x v="7"/>
    <x v="22"/>
  </r>
  <r>
    <n v="3586"/>
    <s v="Actors &amp; Musicians who are Blind or Autistic"/>
    <s v="See Theatre In A New Light"/>
    <x v="82"/>
    <n v="8207"/>
    <x v="0"/>
    <x v="0"/>
    <s v="USD"/>
    <n v="1474649070"/>
    <x v="817"/>
    <n v="1469465069"/>
    <x v="817"/>
    <b v="0"/>
    <n v="54"/>
    <b v="1"/>
    <x v="11"/>
    <n v="109"/>
    <n v="151.97999999999999"/>
    <x v="6"/>
    <x v="11"/>
  </r>
  <r>
    <n v="1805"/>
    <s v="Book &quot;The Travellers&quot;"/>
    <s v="The production of the book about my long term project &quot;The Travellers&quot;, Ireland`s biggest minority group with a nomadic origin."/>
    <x v="163"/>
    <n v="8191"/>
    <x v="2"/>
    <x v="4"/>
    <s v="EUR"/>
    <n v="1443808800"/>
    <x v="818"/>
    <n v="1441048657"/>
    <x v="818"/>
    <b v="1"/>
    <n v="122"/>
    <b v="0"/>
    <x v="3"/>
    <n v="36"/>
    <n v="67.14"/>
    <x v="2"/>
    <x v="3"/>
  </r>
  <r>
    <n v="1434"/>
    <s v="Translation of 'SOCIALCAPITALISM' (2014)"/>
    <s v="Interest from abroad to publish my book SOCIALCAPITALISM. Need translation to English master. Help appreciated."/>
    <x v="164"/>
    <n v="8190"/>
    <x v="2"/>
    <x v="9"/>
    <s v="DKK"/>
    <n v="1433775600"/>
    <x v="819"/>
    <n v="1431973477"/>
    <x v="819"/>
    <b v="0"/>
    <n v="11"/>
    <b v="0"/>
    <x v="31"/>
    <n v="10"/>
    <n v="744.55"/>
    <x v="1"/>
    <x v="31"/>
  </r>
  <r>
    <n v="2260"/>
    <s v="Cryptex Dice Vault"/>
    <s v="A fine wood cryptex dice vault to store your favorite dice. Designed to hold a standard set of 7 polyhedrals for your favorite RPG."/>
    <x v="60"/>
    <n v="8173"/>
    <x v="0"/>
    <x v="0"/>
    <s v="USD"/>
    <n v="1395876250"/>
    <x v="820"/>
    <n v="1393287849"/>
    <x v="820"/>
    <b v="0"/>
    <n v="84"/>
    <b v="1"/>
    <x v="5"/>
    <n v="327"/>
    <n v="97.3"/>
    <x v="3"/>
    <x v="5"/>
  </r>
  <r>
    <n v="2929"/>
    <s v="Right On Cue Kids Theater (ROCKT) First Show"/>
    <s v="Help fund ROCKT's first production!  We want to bring musical theater to kids who have limited access to it, and offer it free to kids."/>
    <x v="36"/>
    <n v="8165.55"/>
    <x v="0"/>
    <x v="0"/>
    <s v="USD"/>
    <n v="1401024758"/>
    <x v="821"/>
    <n v="1398432757"/>
    <x v="821"/>
    <b v="0"/>
    <n v="32"/>
    <b v="1"/>
    <x v="19"/>
    <n v="102"/>
    <n v="255.17"/>
    <x v="6"/>
    <x v="19"/>
  </r>
  <r>
    <n v="1464"/>
    <s v="Science Studio"/>
    <s v="The Best Science Media on the Web"/>
    <x v="1"/>
    <n v="8160"/>
    <x v="0"/>
    <x v="0"/>
    <s v="USD"/>
    <n v="1361029958"/>
    <x v="822"/>
    <n v="1358437957"/>
    <x v="822"/>
    <b v="1"/>
    <n v="234"/>
    <b v="1"/>
    <x v="2"/>
    <n v="163"/>
    <n v="34.869999999999997"/>
    <x v="1"/>
    <x v="2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11"/>
    <s v="CAD"/>
    <n v="1392574692"/>
    <x v="823"/>
    <n v="1389982691"/>
    <x v="823"/>
    <b v="1"/>
    <n v="105"/>
    <b v="1"/>
    <x v="15"/>
    <n v="125"/>
    <n v="77.64"/>
    <x v="7"/>
    <x v="15"/>
  </r>
  <r>
    <n v="2015"/>
    <s v="ExtraCore (Arduino Compatible)"/>
    <s v="ExtraCore is a 1&quot; x 1&quot; 22 I/O pin Arduino Compatible. It's 1.7 grams and 16mhz of tiny Arduino style coolness."/>
    <x v="165"/>
    <n v="8136.01"/>
    <x v="0"/>
    <x v="0"/>
    <s v="USD"/>
    <n v="1315602163"/>
    <x v="824"/>
    <n v="1313010162"/>
    <x v="824"/>
    <b v="1"/>
    <n v="162"/>
    <b v="1"/>
    <x v="0"/>
    <n v="113"/>
    <n v="50.22"/>
    <x v="0"/>
    <x v="0"/>
  </r>
  <r>
    <n v="3269"/>
    <s v="Cicada Studios presents &quot;Miss Sarah&quot;"/>
    <s v="Cicada Studios presents, as their inaugural production, a new-writing world premiere at the Edinburgh Fringe Festival 2015."/>
    <x v="36"/>
    <n v="8120"/>
    <x v="0"/>
    <x v="1"/>
    <s v="GBP"/>
    <n v="1434452400"/>
    <x v="825"/>
    <n v="1431509396"/>
    <x v="825"/>
    <b v="1"/>
    <n v="70"/>
    <b v="1"/>
    <x v="11"/>
    <n v="102"/>
    <n v="116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x v="36"/>
    <n v="8114"/>
    <x v="0"/>
    <x v="11"/>
    <s v="CAD"/>
    <n v="1427775414"/>
    <x v="826"/>
    <n v="1425187013"/>
    <x v="826"/>
    <b v="0"/>
    <n v="40"/>
    <b v="1"/>
    <x v="11"/>
    <n v="101"/>
    <n v="202.85"/>
    <x v="6"/>
    <x v="11"/>
  </r>
  <r>
    <n v="3326"/>
    <s v="Me? A Caregiver?"/>
    <s v="An edgy, hilarious, compassionate and honest show to help caregivers find courage, trust their instincts and above all, to laugh."/>
    <x v="36"/>
    <n v="8110"/>
    <x v="0"/>
    <x v="0"/>
    <s v="USD"/>
    <n v="1425830905"/>
    <x v="827"/>
    <n v="1423242504"/>
    <x v="827"/>
    <b v="0"/>
    <n v="57"/>
    <b v="1"/>
    <x v="11"/>
    <n v="101"/>
    <n v="142.28"/>
    <x v="6"/>
    <x v="11"/>
  </r>
  <r>
    <n v="2221"/>
    <s v="Dice Bazaar - Dice rolling, card trading, family fun"/>
    <s v="Welcome to the Dice Bazaar! Roll dice to buy &amp; trade products at the bazaar, block opponents, tame cobras, and score points!"/>
    <x v="82"/>
    <n v="8109"/>
    <x v="0"/>
    <x v="0"/>
    <s v="USD"/>
    <n v="1461369600"/>
    <x v="828"/>
    <n v="1458748808"/>
    <x v="828"/>
    <b v="0"/>
    <n v="218"/>
    <b v="1"/>
    <x v="5"/>
    <n v="108"/>
    <n v="37.200000000000003"/>
    <x v="3"/>
    <x v="5"/>
  </r>
  <r>
    <n v="2499"/>
    <s v="Ryan Hamilton : UK House Party Tour 2013"/>
    <s v="Ryan is headed to the UK for a series of Private House Parties! He needs your help. Don't miss your chance to be a part of the fun!"/>
    <x v="38"/>
    <n v="8105"/>
    <x v="0"/>
    <x v="0"/>
    <s v="USD"/>
    <n v="1356976800"/>
    <x v="829"/>
    <n v="1352820836"/>
    <x v="829"/>
    <b v="0"/>
    <n v="170"/>
    <b v="1"/>
    <x v="12"/>
    <n v="203"/>
    <n v="47.68"/>
    <x v="7"/>
    <x v="12"/>
  </r>
  <r>
    <n v="1661"/>
    <s v="Kyana"/>
    <s v="I am excited to present my debut pop project Kyana!_x000a_Piano and vocal sounds embedded in sophisticated, bold arrangements &amp; brisk beats"/>
    <x v="123"/>
    <n v="8098"/>
    <x v="0"/>
    <x v="3"/>
    <s v="EUR"/>
    <n v="1453064400"/>
    <x v="830"/>
    <n v="1449359830"/>
    <x v="830"/>
    <b v="0"/>
    <n v="101"/>
    <b v="1"/>
    <x v="22"/>
    <n v="103"/>
    <n v="80.180000000000007"/>
    <x v="7"/>
    <x v="22"/>
  </r>
  <r>
    <n v="1626"/>
    <s v="The Protest's Next Album"/>
    <s v="Help Christian Rock Band &quot;The Protest&quot; fund their new album and further their mission of positively impacting lives."/>
    <x v="36"/>
    <n v="8095"/>
    <x v="0"/>
    <x v="0"/>
    <s v="USD"/>
    <n v="1385932867"/>
    <x v="831"/>
    <n v="1383337266"/>
    <x v="831"/>
    <b v="0"/>
    <n v="108"/>
    <b v="1"/>
    <x v="15"/>
    <n v="101"/>
    <n v="74.95"/>
    <x v="7"/>
    <x v="15"/>
  </r>
  <r>
    <n v="2441"/>
    <s v="Bring Alchemy Pops to the People!"/>
    <s v="YOU can help Alchemy Pops POP up on a street near you!"/>
    <x v="82"/>
    <n v="8091"/>
    <x v="0"/>
    <x v="0"/>
    <s v="USD"/>
    <n v="1437627540"/>
    <x v="832"/>
    <n v="1435806053"/>
    <x v="832"/>
    <b v="0"/>
    <n v="109"/>
    <b v="1"/>
    <x v="7"/>
    <n v="108"/>
    <n v="74.23"/>
    <x v="4"/>
    <x v="7"/>
  </r>
  <r>
    <n v="3377"/>
    <s v="To Kill a Machine"/>
    <s v="An empowering play about war time code breaker Alan Turing which tells the real story of a hero vilified for his sexuality and suicide."/>
    <x v="36"/>
    <n v="8084"/>
    <x v="0"/>
    <x v="1"/>
    <s v="GBP"/>
    <n v="1426870560"/>
    <x v="833"/>
    <n v="1424280898"/>
    <x v="833"/>
    <b v="0"/>
    <n v="77"/>
    <b v="1"/>
    <x v="11"/>
    <n v="101"/>
    <n v="104.99"/>
    <x v="6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36"/>
    <n v="8080.33"/>
    <x v="0"/>
    <x v="0"/>
    <s v="USD"/>
    <n v="1300930838"/>
    <x v="834"/>
    <n v="1293158437"/>
    <x v="834"/>
    <b v="0"/>
    <n v="92"/>
    <b v="1"/>
    <x v="15"/>
    <n v="101"/>
    <n v="87.83"/>
    <x v="7"/>
    <x v="15"/>
  </r>
  <r>
    <n v="1064"/>
    <s v="Vineyard Valley - A Social Winemaking Game!"/>
    <s v="Make wine from seed to bottle; build, socialize, sell, and relax in Vineyard Valley - a social, sandbox, free to play business sim!"/>
    <x v="94"/>
    <n v="8077"/>
    <x v="2"/>
    <x v="0"/>
    <s v="USD"/>
    <n v="1373174903"/>
    <x v="835"/>
    <n v="1369286902"/>
    <x v="835"/>
    <b v="0"/>
    <n v="123"/>
    <b v="0"/>
    <x v="18"/>
    <n v="9"/>
    <n v="65.67"/>
    <x v="3"/>
    <x v="18"/>
  </r>
  <r>
    <n v="2127"/>
    <s v="Three Monkeys - Part 1: Into the Abyss"/>
    <s v="Three Monkeys is an audio adventure game for PC."/>
    <x v="88"/>
    <n v="8076"/>
    <x v="2"/>
    <x v="1"/>
    <s v="GBP"/>
    <n v="1426158463"/>
    <x v="836"/>
    <n v="1423570062"/>
    <x v="836"/>
    <b v="0"/>
    <n v="236"/>
    <b v="0"/>
    <x v="18"/>
    <n v="29"/>
    <n v="34.22"/>
    <x v="3"/>
    <x v="18"/>
  </r>
  <r>
    <n v="2120"/>
    <s v="Hearty Har Full Length Album"/>
    <s v="&lt;3_x000a_Coming in from outer space. Help Hearty Har record their 1st album!!"/>
    <x v="36"/>
    <n v="8070.43"/>
    <x v="0"/>
    <x v="0"/>
    <s v="USD"/>
    <n v="1388617736"/>
    <x v="837"/>
    <n v="1384384135"/>
    <x v="837"/>
    <b v="0"/>
    <n v="69"/>
    <b v="1"/>
    <x v="12"/>
    <n v="101"/>
    <n v="116.96"/>
    <x v="7"/>
    <x v="12"/>
  </r>
  <r>
    <n v="2241"/>
    <s v="Savage Worlds Zombie Squad"/>
    <s v="You are Ex- Military criminals sent on suicide missions on the edge of space. Science Fiction Tabletop RPG using Savage Worlds"/>
    <x v="114"/>
    <n v="8064"/>
    <x v="0"/>
    <x v="1"/>
    <s v="GBP"/>
    <n v="1488484300"/>
    <x v="838"/>
    <n v="1485892299"/>
    <x v="838"/>
    <b v="0"/>
    <n v="163"/>
    <b v="1"/>
    <x v="5"/>
    <n v="806"/>
    <n v="49.47"/>
    <x v="3"/>
    <x v="5"/>
  </r>
  <r>
    <n v="816"/>
    <s v="Help Friends and Family Release Their Debut Album"/>
    <s v="Friends and Family have an album for you. They need your help to release it to the world."/>
    <x v="40"/>
    <n v="8058.55"/>
    <x v="0"/>
    <x v="0"/>
    <s v="USD"/>
    <n v="1365489000"/>
    <x v="839"/>
    <n v="1362776042"/>
    <x v="839"/>
    <b v="0"/>
    <n v="205"/>
    <b v="1"/>
    <x v="15"/>
    <n v="115"/>
    <n v="39.31"/>
    <x v="7"/>
    <x v="15"/>
  </r>
  <r>
    <n v="1827"/>
    <s v="&quot;Homeward Bound&quot; a journey in sound. "/>
    <s v="I have been a lot of places &amp; written a lot of songs. It's finally time to make my debut album &quot;Homeward Bound&quot; and I need your help!"/>
    <x v="36"/>
    <n v="8053"/>
    <x v="0"/>
    <x v="0"/>
    <s v="USD"/>
    <n v="1299138561"/>
    <x v="840"/>
    <n v="1294818560"/>
    <x v="840"/>
    <b v="0"/>
    <n v="96"/>
    <b v="1"/>
    <x v="15"/>
    <n v="101"/>
    <n v="83.89"/>
    <x v="7"/>
    <x v="15"/>
  </r>
  <r>
    <n v="419"/>
    <s v="BEYOND LOCAL"/>
    <s v="Beyond Local is a personal journey through an art-centric and musically talented community that fosters creativity."/>
    <x v="36"/>
    <n v="8035"/>
    <x v="0"/>
    <x v="0"/>
    <s v="USD"/>
    <n v="1372536787"/>
    <x v="841"/>
    <n v="1367352786"/>
    <x v="841"/>
    <b v="0"/>
    <n v="73"/>
    <b v="1"/>
    <x v="8"/>
    <n v="100"/>
    <n v="110.07"/>
    <x v="5"/>
    <x v="8"/>
  </r>
  <r>
    <n v="2525"/>
    <s v="Jenny &amp; Rossâ”‚To Sing in Germany"/>
    <s v="Husband and wife operatic team specializing in German opera. Fundraising for an audition tour of Germany."/>
    <x v="36"/>
    <n v="8026"/>
    <x v="0"/>
    <x v="0"/>
    <s v="USD"/>
    <n v="1340914571"/>
    <x v="842"/>
    <n v="1338322570"/>
    <x v="842"/>
    <b v="0"/>
    <n v="80"/>
    <b v="1"/>
    <x v="25"/>
    <n v="100"/>
    <n v="100.33"/>
    <x v="7"/>
    <x v="25"/>
  </r>
  <r>
    <n v="843"/>
    <s v="The New Album: Dig Deeper"/>
    <s v="Five metal heads dedicated to our passion for music. We believe music is Freedom, Unity &amp; Escape. Join us on our mission to Dig Deeper."/>
    <x v="121"/>
    <n v="8014"/>
    <x v="0"/>
    <x v="0"/>
    <s v="USD"/>
    <n v="1481184000"/>
    <x v="843"/>
    <n v="1479708679"/>
    <x v="843"/>
    <b v="0"/>
    <n v="127"/>
    <b v="1"/>
    <x v="20"/>
    <n v="267"/>
    <n v="63.1"/>
    <x v="7"/>
    <x v="20"/>
  </r>
  <r>
    <n v="2975"/>
    <s v="The Butterfingers Angel... [By The Mummers]"/>
    <s v="[By The Mummers] needs your help this holiday season to stage a full scale production of William Gibson's &quot;The Butterfingers Angel...&quot;"/>
    <x v="36"/>
    <n v="8010"/>
    <x v="0"/>
    <x v="0"/>
    <s v="USD"/>
    <n v="1417057200"/>
    <x v="844"/>
    <n v="1414599885"/>
    <x v="844"/>
    <b v="0"/>
    <n v="113"/>
    <b v="1"/>
    <x v="11"/>
    <n v="100"/>
    <n v="70.88"/>
    <x v="6"/>
    <x v="11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n v="8005"/>
    <x v="0"/>
    <x v="1"/>
    <s v="GBP"/>
    <n v="1433198520"/>
    <x v="845"/>
    <n v="1430340194"/>
    <x v="845"/>
    <b v="0"/>
    <n v="123"/>
    <b v="1"/>
    <x v="3"/>
    <n v="107"/>
    <n v="65.08"/>
    <x v="2"/>
    <x v="3"/>
  </r>
  <r>
    <n v="3376"/>
    <s v="The Tutors"/>
    <s v="3 college grads struggling to fund their social network. 1 bratty blackmailing student. 1 dreamy Asian business man. 1 awesome play."/>
    <x v="36"/>
    <n v="8001"/>
    <x v="0"/>
    <x v="0"/>
    <s v="USD"/>
    <n v="1429976994"/>
    <x v="846"/>
    <n v="1424796593"/>
    <x v="846"/>
    <b v="0"/>
    <n v="19"/>
    <b v="1"/>
    <x v="11"/>
    <n v="100"/>
    <n v="421.11"/>
    <x v="6"/>
    <x v="11"/>
  </r>
  <r>
    <n v="373"/>
    <s v="The Boing Heard 'Round the World"/>
    <s v="A feature documentary about UPA Pictures, the little studio that changed the course of animation around the world"/>
    <x v="82"/>
    <n v="8000"/>
    <x v="0"/>
    <x v="0"/>
    <s v="USD"/>
    <n v="1342648398"/>
    <x v="847"/>
    <n v="1340056397"/>
    <x v="847"/>
    <b v="0"/>
    <n v="89"/>
    <b v="1"/>
    <x v="8"/>
    <n v="107"/>
    <n v="89.89"/>
    <x v="5"/>
    <x v="8"/>
  </r>
  <r>
    <n v="1745"/>
    <s v="Things I do in Detroit - A Guidebook by The Nain Rouge"/>
    <s v="A Guidebook to the Coolest Places and Things About Detroit by The Nain Rouge, or Red Gnome, Detroit's oldest and coolest resident."/>
    <x v="40"/>
    <n v="7981"/>
    <x v="0"/>
    <x v="0"/>
    <s v="USD"/>
    <n v="1482372000"/>
    <x v="848"/>
    <n v="1479276837"/>
    <x v="848"/>
    <b v="0"/>
    <n v="89"/>
    <b v="1"/>
    <x v="3"/>
    <n v="114"/>
    <n v="89.67"/>
    <x v="2"/>
    <x v="3"/>
  </r>
  <r>
    <n v="3765"/>
    <s v="Before and After"/>
    <s v="An new musical from Laura Grill &amp; Misha Chowdhury about relationships, Relationships, and the moments that change everything."/>
    <x v="40"/>
    <n v="7942"/>
    <x v="0"/>
    <x v="0"/>
    <s v="USD"/>
    <n v="1406745482"/>
    <x v="849"/>
    <n v="1404153481"/>
    <x v="849"/>
    <b v="0"/>
    <n v="107"/>
    <b v="1"/>
    <x v="19"/>
    <n v="113"/>
    <n v="74.22"/>
    <x v="6"/>
    <x v="19"/>
  </r>
  <r>
    <n v="1658"/>
    <s v="New Amy Rivard album!!!"/>
    <s v="I've had numerous song ideas spinning around in my head for years now, please help me get them out- into a studio and into your homes!"/>
    <x v="70"/>
    <n v="7934"/>
    <x v="0"/>
    <x v="0"/>
    <s v="USD"/>
    <n v="1355840400"/>
    <x v="850"/>
    <n v="1352524766"/>
    <x v="850"/>
    <b v="0"/>
    <n v="107"/>
    <b v="1"/>
    <x v="22"/>
    <n v="132"/>
    <n v="74.150000000000006"/>
    <x v="7"/>
    <x v="22"/>
  </r>
  <r>
    <n v="728"/>
    <s v="The Age of the Platform: My Fourth Book"/>
    <s v="A big idea non-fiction book by an impatient three-time author and insomniac willing to bet on himself."/>
    <x v="82"/>
    <n v="7917.45"/>
    <x v="0"/>
    <x v="0"/>
    <s v="USD"/>
    <n v="1313957157"/>
    <x v="851"/>
    <n v="1310069156"/>
    <x v="851"/>
    <b v="0"/>
    <n v="130"/>
    <b v="1"/>
    <x v="17"/>
    <n v="106"/>
    <n v="60.9"/>
    <x v="1"/>
    <x v="17"/>
  </r>
  <r>
    <n v="3107"/>
    <s v="Creating Cabaret"/>
    <s v="When opportunity knocks, we answer!  Help expand the ravishingly talented troupe into a new and exciting market and venue!"/>
    <x v="13"/>
    <n v="7905"/>
    <x v="2"/>
    <x v="0"/>
    <s v="USD"/>
    <n v="1431372751"/>
    <x v="852"/>
    <n v="1430767950"/>
    <x v="852"/>
    <b v="0"/>
    <n v="29"/>
    <b v="0"/>
    <x v="9"/>
    <n v="20"/>
    <n v="272.58999999999997"/>
    <x v="6"/>
    <x v="9"/>
  </r>
  <r>
    <n v="3154"/>
    <s v="&quot;Bright Ideas&quot; By Eric Coble"/>
    <s v="Hilarious play about two parents obsessed with getting their kid into the best pre-school and are willing to do ANYTHING to get him in!"/>
    <x v="40"/>
    <n v="7905"/>
    <x v="0"/>
    <x v="0"/>
    <s v="USD"/>
    <n v="1333310458"/>
    <x v="853"/>
    <n v="1330722057"/>
    <x v="853"/>
    <b v="1"/>
    <n v="123"/>
    <b v="1"/>
    <x v="11"/>
    <n v="113"/>
    <n v="64.27"/>
    <x v="6"/>
    <x v="11"/>
  </r>
  <r>
    <n v="3266"/>
    <s v="Macbeth"/>
    <s v="An original version of Shakespeare's masterpiece that emphasizes family and explores the destruction of blood ties"/>
    <x v="70"/>
    <n v="7877"/>
    <x v="0"/>
    <x v="0"/>
    <s v="USD"/>
    <n v="1434142800"/>
    <x v="854"/>
    <n v="1431435121"/>
    <x v="854"/>
    <b v="1"/>
    <n v="163"/>
    <b v="1"/>
    <x v="11"/>
    <n v="131"/>
    <n v="48.33"/>
    <x v="6"/>
    <x v="11"/>
  </r>
  <r>
    <n v="304"/>
    <s v="Beyond Iconic: Distribution for film on Dennis Stock"/>
    <s v="A portrait of a life fully realized and a look at what it takes to make great photography."/>
    <x v="166"/>
    <n v="7876"/>
    <x v="0"/>
    <x v="0"/>
    <s v="USD"/>
    <n v="1346464800"/>
    <x v="855"/>
    <n v="1343096196"/>
    <x v="855"/>
    <b v="1"/>
    <n v="74"/>
    <b v="1"/>
    <x v="8"/>
    <n v="232"/>
    <n v="106.43"/>
    <x v="5"/>
    <x v="8"/>
  </r>
  <r>
    <n v="1330"/>
    <s v="The 3G Smartwatch for Kids that Encourages Outdoor Play"/>
    <s v="Outdoor play is essential. Wanderwatch helps to make it fun and safe! Fun for kids, great for parents. Time to Play!"/>
    <x v="23"/>
    <n v="7873"/>
    <x v="1"/>
    <x v="0"/>
    <s v="USD"/>
    <n v="1467432000"/>
    <x v="856"/>
    <n v="1464763108"/>
    <x v="856"/>
    <b v="0"/>
    <n v="50"/>
    <b v="0"/>
    <x v="1"/>
    <n v="22"/>
    <n v="157.46"/>
    <x v="0"/>
    <x v="1"/>
  </r>
  <r>
    <n v="3363"/>
    <s v="Making the Move--Edinburgh Fringe 2014"/>
    <s v="A first play about a first kiss, Making the Move is going to the Edinburgh Fringe festival.  Join the party, fall in love.  Help us!"/>
    <x v="167"/>
    <n v="7860"/>
    <x v="0"/>
    <x v="0"/>
    <s v="USD"/>
    <n v="1408464000"/>
    <x v="857"/>
    <n v="1406831444"/>
    <x v="857"/>
    <b v="0"/>
    <n v="26"/>
    <b v="1"/>
    <x v="11"/>
    <n v="101"/>
    <n v="302.31"/>
    <x v="6"/>
    <x v="11"/>
  </r>
  <r>
    <n v="374"/>
    <s v="Bird Language with Jon Young; an instructional video"/>
    <s v="Bird Language with Jon Young is a 2 disk DVD set teaching you all you need to know to start learning bird language and start a group."/>
    <x v="70"/>
    <n v="7839"/>
    <x v="0"/>
    <x v="0"/>
    <s v="USD"/>
    <n v="1316208031"/>
    <x v="858"/>
    <n v="1312320030"/>
    <x v="858"/>
    <b v="0"/>
    <n v="174"/>
    <b v="1"/>
    <x v="8"/>
    <n v="131"/>
    <n v="45.05"/>
    <x v="5"/>
    <x v="8"/>
  </r>
  <r>
    <n v="894"/>
    <s v="Saint Sebastian's Debut Album &amp; Short Film"/>
    <s v="Help Saint Sebastian finish their debut album, Melancholy Breakdown, accompanied by a short documentary film about fibromyalgia."/>
    <x v="16"/>
    <n v="7834"/>
    <x v="2"/>
    <x v="0"/>
    <s v="USD"/>
    <n v="1465169610"/>
    <x v="859"/>
    <n v="1462577609"/>
    <x v="859"/>
    <b v="0"/>
    <n v="53"/>
    <b v="0"/>
    <x v="12"/>
    <n v="39"/>
    <n v="147.81"/>
    <x v="7"/>
    <x v="12"/>
  </r>
  <r>
    <n v="2729"/>
    <s v="McChi Luggage: It's a Luggage, USB Charger and a Table Top"/>
    <s v="A luggage that is more than a luggage! It is what you want it to be."/>
    <x v="82"/>
    <n v="7833"/>
    <x v="0"/>
    <x v="0"/>
    <s v="USD"/>
    <n v="1430459197"/>
    <x v="860"/>
    <n v="1427867196"/>
    <x v="860"/>
    <b v="0"/>
    <n v="23"/>
    <b v="1"/>
    <x v="0"/>
    <n v="104"/>
    <n v="340.57"/>
    <x v="0"/>
    <x v="0"/>
  </r>
  <r>
    <n v="3534"/>
    <s v="Night of Ashes"/>
    <s v="A Theatrical Prequel to Hell's Rebels, the current Pathfinder Adventure Path from Paizo Publishing"/>
    <x v="1"/>
    <n v="7810"/>
    <x v="0"/>
    <x v="0"/>
    <s v="USD"/>
    <n v="1443711623"/>
    <x v="861"/>
    <n v="1440687622"/>
    <x v="861"/>
    <b v="0"/>
    <n v="204"/>
    <b v="1"/>
    <x v="11"/>
    <n v="156"/>
    <n v="38.28"/>
    <x v="6"/>
    <x v="11"/>
  </r>
  <r>
    <n v="2261"/>
    <s v="Hero: Aluminum dice inspired by super heroes :)"/>
    <s v="When you think about super heroes, you think of their stunning colorful outfits. Hero dice is great for super hero or anyother games :)"/>
    <x v="114"/>
    <n v="7795"/>
    <x v="0"/>
    <x v="8"/>
    <s v="AUD"/>
    <n v="1487093020"/>
    <x v="862"/>
    <n v="1485278619"/>
    <x v="862"/>
    <b v="0"/>
    <n v="210"/>
    <b v="1"/>
    <x v="5"/>
    <n v="780"/>
    <n v="37.119999999999997"/>
    <x v="3"/>
    <x v="5"/>
  </r>
  <r>
    <n v="1305"/>
    <s v="Instantly Call for Help with Wearable SOS Ring - Mangos Ring"/>
    <s v="Instantly alert and show friends and family where you are during an assault or an emergency with a ring that fits on your finger"/>
    <x v="0"/>
    <n v="7793"/>
    <x v="1"/>
    <x v="0"/>
    <s v="USD"/>
    <n v="1469122200"/>
    <x v="863"/>
    <n v="1466611107"/>
    <x v="863"/>
    <b v="0"/>
    <n v="86"/>
    <b v="0"/>
    <x v="1"/>
    <n v="26"/>
    <n v="90.62"/>
    <x v="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n v="7790"/>
    <x v="0"/>
    <x v="0"/>
    <s v="USD"/>
    <n v="1384322340"/>
    <x v="864"/>
    <n v="1381430645"/>
    <x v="864"/>
    <b v="0"/>
    <n v="128"/>
    <b v="1"/>
    <x v="15"/>
    <n v="104"/>
    <n v="60.86"/>
    <x v="7"/>
    <x v="15"/>
  </r>
  <r>
    <n v="2461"/>
    <s v="Christian &amp; The Sinners"/>
    <s v="Songs of faith and worship that are so deeply spiritual you could sing them in church, so down to earth you could play them in a bar."/>
    <x v="82"/>
    <n v="7785"/>
    <x v="0"/>
    <x v="0"/>
    <s v="USD"/>
    <n v="1317438000"/>
    <x v="865"/>
    <n v="1314577096"/>
    <x v="865"/>
    <b v="0"/>
    <n v="86"/>
    <b v="1"/>
    <x v="12"/>
    <n v="104"/>
    <n v="90.52"/>
    <x v="7"/>
    <x v="12"/>
  </r>
  <r>
    <n v="480"/>
    <s v="The CafÃ©"/>
    <s v="To court his muse, an artist must first outsmart her dog.  A short animated film collaboration by Dana and Terrence Masson."/>
    <x v="13"/>
    <n v="7764"/>
    <x v="2"/>
    <x v="0"/>
    <s v="USD"/>
    <n v="1376049615"/>
    <x v="866"/>
    <n v="1373457614"/>
    <x v="866"/>
    <b v="0"/>
    <n v="140"/>
    <b v="0"/>
    <x v="23"/>
    <n v="19"/>
    <n v="55.46"/>
    <x v="5"/>
    <x v="23"/>
  </r>
  <r>
    <n v="1281"/>
    <s v="&quot;Laser Beretta&quot;"/>
    <s v="Cure for the Common pulls the trigger on their 2nd full-length LP, &quot;Laser Beretta,&quot; printed on high-quality 15 gram polycarbonate CDs"/>
    <x v="40"/>
    <n v="7750"/>
    <x v="0"/>
    <x v="0"/>
    <s v="USD"/>
    <n v="1375033836"/>
    <x v="867"/>
    <n v="1373305835"/>
    <x v="867"/>
    <b v="1"/>
    <n v="74"/>
    <b v="1"/>
    <x v="15"/>
    <n v="111"/>
    <n v="104.73"/>
    <x v="7"/>
    <x v="15"/>
  </r>
  <r>
    <n v="1027"/>
    <s v="The Seshen - Let's Take This Show on the Road!"/>
    <s v="We just toured the PNW to Vancouver, BC and back, we're ready for next level growth - a van, quality studio recordings &amp; stage visuals!"/>
    <x v="168"/>
    <n v="7733"/>
    <x v="0"/>
    <x v="0"/>
    <s v="USD"/>
    <n v="1414025347"/>
    <x v="868"/>
    <n v="1411433346"/>
    <x v="868"/>
    <b v="1"/>
    <n v="111"/>
    <b v="1"/>
    <x v="13"/>
    <n v="103"/>
    <n v="69.67"/>
    <x v="7"/>
    <x v="13"/>
  </r>
  <r>
    <n v="364"/>
    <s v="Wild Familyâ€”Connecting to Your Calling in Your Family Life."/>
    <s v="This family-focused documentary explores the ways parents connect with the wild inside themselves and their kids. Ow-ow-oWoo!"/>
    <x v="40"/>
    <n v="7711.3"/>
    <x v="0"/>
    <x v="0"/>
    <s v="USD"/>
    <n v="1403323140"/>
    <x v="869"/>
    <n v="1400704671"/>
    <x v="869"/>
    <b v="0"/>
    <n v="113"/>
    <b v="1"/>
    <x v="8"/>
    <n v="110"/>
    <n v="68.239999999999995"/>
    <x v="5"/>
    <x v="8"/>
  </r>
  <r>
    <n v="356"/>
    <s v="43 and 80"/>
    <s v="A documentary about halibut conservation and how it impacts communities of Southeast Alaska."/>
    <x v="82"/>
    <n v="7701.93"/>
    <x v="0"/>
    <x v="0"/>
    <s v="USD"/>
    <n v="1458152193"/>
    <x v="870"/>
    <n v="1455563792"/>
    <x v="870"/>
    <b v="1"/>
    <n v="97"/>
    <b v="1"/>
    <x v="8"/>
    <n v="103"/>
    <n v="79.400000000000006"/>
    <x v="5"/>
    <x v="8"/>
  </r>
  <r>
    <n v="107"/>
    <s v="PRETTY LITTLE VICTIM - A Short Film by Paul Jones"/>
    <s v="PRETTY LITTLE VICTIM is a short film from the expanding community of independent Alaskan filmmakers, to be shot in Anchorage, AK"/>
    <x v="82"/>
    <n v="7685"/>
    <x v="0"/>
    <x v="0"/>
    <s v="USD"/>
    <n v="1303688087"/>
    <x v="871"/>
    <n v="1301787286"/>
    <x v="871"/>
    <b v="0"/>
    <n v="69"/>
    <b v="1"/>
    <x v="27"/>
    <n v="102"/>
    <n v="111.38"/>
    <x v="5"/>
    <x v="27"/>
  </r>
  <r>
    <n v="3293"/>
    <s v="Threefold Social Organism Theatre Project"/>
    <s v="In 1917 Rudolf Steiner's Threefold Social Organism was an attempt to save a devastated Europe. 100 years later do we have a new chance?"/>
    <x v="169"/>
    <n v="7670"/>
    <x v="0"/>
    <x v="15"/>
    <s v="NZD"/>
    <n v="1488622352"/>
    <x v="872"/>
    <n v="1486030351"/>
    <x v="872"/>
    <b v="0"/>
    <n v="91"/>
    <b v="1"/>
    <x v="11"/>
    <n v="170"/>
    <n v="84.29"/>
    <x v="6"/>
    <x v="11"/>
  </r>
  <r>
    <n v="102"/>
    <s v="Dear God No!"/>
    <s v="A gang of outlaw bikers pull a home invasion on a disgraced Anthropologist hiding a secret locked in his cabin basement."/>
    <x v="70"/>
    <n v="7665"/>
    <x v="0"/>
    <x v="0"/>
    <s v="USD"/>
    <n v="1293073733"/>
    <x v="873"/>
    <n v="1290481732"/>
    <x v="873"/>
    <b v="0"/>
    <n v="65"/>
    <b v="1"/>
    <x v="27"/>
    <n v="128"/>
    <n v="117.92"/>
    <x v="5"/>
    <x v="27"/>
  </r>
  <r>
    <n v="132"/>
    <s v="The Message (Canceled)"/>
    <s v="An anime inspired sci-fi action short set in Tokyo, Japan by VFX veterans, Gerald Abraham, Kim Tran and sound engineer, Jeremy Corby."/>
    <x v="28"/>
    <n v="7655"/>
    <x v="1"/>
    <x v="0"/>
    <s v="USD"/>
    <n v="1415392207"/>
    <x v="874"/>
    <n v="1411500606"/>
    <x v="874"/>
    <b v="0"/>
    <n v="81"/>
    <b v="0"/>
    <x v="21"/>
    <n v="10"/>
    <n v="94.51"/>
    <x v="5"/>
    <x v="21"/>
  </r>
  <r>
    <n v="1271"/>
    <s v="Flav Martin's 30-Year Overnight Success Project"/>
    <s v="Flav Martin's 30-year overnight success project pretty much says it all. Dedicated to parenting, she's off to school, back to La musica"/>
    <x v="82"/>
    <n v="7635"/>
    <x v="0"/>
    <x v="0"/>
    <s v="USD"/>
    <n v="1384363459"/>
    <x v="875"/>
    <n v="1381767858"/>
    <x v="875"/>
    <b v="1"/>
    <n v="31"/>
    <b v="1"/>
    <x v="15"/>
    <n v="102"/>
    <n v="246.29"/>
    <x v="7"/>
    <x v="15"/>
  </r>
  <r>
    <n v="2524"/>
    <s v="Les Bostonades' First CD"/>
    <s v="We're bringing some of our favorite music from the past 10 years to disc for the first time ever."/>
    <x v="82"/>
    <n v="7620"/>
    <x v="0"/>
    <x v="0"/>
    <s v="USD"/>
    <n v="1419136200"/>
    <x v="876"/>
    <n v="1416338556"/>
    <x v="876"/>
    <b v="0"/>
    <n v="43"/>
    <b v="1"/>
    <x v="25"/>
    <n v="102"/>
    <n v="177.21"/>
    <x v="7"/>
    <x v="25"/>
  </r>
  <r>
    <n v="3171"/>
    <s v="The Fall - an epic theatrical adaptation"/>
    <s v="The theatrical adaptation of the epic film â€˜THE FALLâ€™ for the stage, combining theatre, live music, animation and expansive projection."/>
    <x v="40"/>
    <n v="7617"/>
    <x v="0"/>
    <x v="1"/>
    <s v="GBP"/>
    <n v="1462545358"/>
    <x v="877"/>
    <n v="1459953357"/>
    <x v="877"/>
    <b v="1"/>
    <n v="117"/>
    <b v="1"/>
    <x v="11"/>
    <n v="109"/>
    <n v="65.099999999999994"/>
    <x v="6"/>
    <x v="11"/>
  </r>
  <r>
    <n v="3002"/>
    <s v="Help Fund the &quot;Back Room&quot; Arts Space at Jimmy's No 43!"/>
    <s v="Make the workshop/ small stage space at Jimmy's No 43 even better than before!"/>
    <x v="40"/>
    <n v="7595.43"/>
    <x v="0"/>
    <x v="0"/>
    <s v="USD"/>
    <n v="1356552252"/>
    <x v="878"/>
    <n v="1353960251"/>
    <x v="878"/>
    <b v="0"/>
    <n v="104"/>
    <b v="1"/>
    <x v="9"/>
    <n v="109"/>
    <n v="73.03"/>
    <x v="6"/>
    <x v="9"/>
  </r>
  <r>
    <n v="2613"/>
    <s v="Earth 360"/>
    <s v="Re-inventing the way we look at our planet by sending 5 cameras to near space to create the first 360 panoramic view of the earth."/>
    <x v="82"/>
    <n v="7576"/>
    <x v="0"/>
    <x v="0"/>
    <s v="USD"/>
    <n v="1348256294"/>
    <x v="879"/>
    <n v="1345664293"/>
    <x v="879"/>
    <b v="1"/>
    <n v="28"/>
    <b v="1"/>
    <x v="4"/>
    <n v="101"/>
    <n v="270.57"/>
    <x v="0"/>
    <x v="4"/>
  </r>
  <r>
    <n v="1361"/>
    <s v="Me, Myself &amp; I - the dark art of big wall soloing"/>
    <s v="The forbidden dark art of roped soloing, for climbers who need to know in order to make the ultimate climb come true!"/>
    <x v="70"/>
    <n v="7559"/>
    <x v="0"/>
    <x v="1"/>
    <s v="GBP"/>
    <n v="1403370772"/>
    <x v="880"/>
    <n v="1400778771"/>
    <x v="880"/>
    <b v="0"/>
    <n v="264"/>
    <b v="1"/>
    <x v="17"/>
    <n v="126"/>
    <n v="28.63"/>
    <x v="1"/>
    <x v="17"/>
  </r>
  <r>
    <n v="3025"/>
    <s v="The Other Room â€“ Cardiffâ€™s First Pub Theatre"/>
    <s v="Be part of building Cardiff's first pub theatre, located right in the city centre. Launching January 2015."/>
    <x v="60"/>
    <n v="7555"/>
    <x v="0"/>
    <x v="1"/>
    <s v="GBP"/>
    <n v="1401465600"/>
    <x v="881"/>
    <n v="1399032812"/>
    <x v="881"/>
    <b v="0"/>
    <n v="145"/>
    <b v="1"/>
    <x v="9"/>
    <n v="302"/>
    <n v="52.1"/>
    <x v="6"/>
    <x v="9"/>
  </r>
  <r>
    <n v="3144"/>
    <s v="Benghazi Bergen-Belsen"/>
    <s v="Two women, one love, one must die: a multicultural cast in a play about the denied holocaust of Libyan Jews. Premieres in March in NYC"/>
    <x v="26"/>
    <n v="7540"/>
    <x v="3"/>
    <x v="0"/>
    <s v="USD"/>
    <n v="1489903200"/>
    <x v="882"/>
    <n v="1488459306"/>
    <x v="882"/>
    <b v="0"/>
    <n v="30"/>
    <b v="0"/>
    <x v="11"/>
    <n v="75"/>
    <n v="251.33"/>
    <x v="6"/>
    <x v="11"/>
  </r>
  <r>
    <n v="483"/>
    <s v="Misri Bunch: Names of Allah series 2"/>
    <s v="Help to fund a children's animation Series. Teaching good morals and conduct. Also includes simplified teachings about Islam and Allah."/>
    <x v="51"/>
    <n v="7530"/>
    <x v="2"/>
    <x v="1"/>
    <s v="GBP"/>
    <n v="1359434672"/>
    <x v="883"/>
    <n v="1354250671"/>
    <x v="883"/>
    <b v="0"/>
    <n v="147"/>
    <b v="0"/>
    <x v="23"/>
    <n v="50"/>
    <n v="51.22"/>
    <x v="5"/>
    <x v="23"/>
  </r>
  <r>
    <n v="65"/>
    <s v="Hello World - Post Production Funds"/>
    <s v="Help finish the short film Hello World. The story of an android in the broken home of a father &amp; son."/>
    <x v="40"/>
    <n v="7527"/>
    <x v="0"/>
    <x v="11"/>
    <s v="CAD"/>
    <n v="1407736740"/>
    <x v="884"/>
    <n v="1405453353"/>
    <x v="884"/>
    <b v="0"/>
    <n v="57"/>
    <b v="1"/>
    <x v="27"/>
    <n v="108"/>
    <n v="132.05000000000001"/>
    <x v="5"/>
    <x v="27"/>
  </r>
  <r>
    <n v="1656"/>
    <s v="Jared Mitchell: The Maiden Voyage"/>
    <s v="The making of a quality, full length album journeying through a pop/folk/rock/americana sound_x000a_noisetrade.com/jaredmitchellmusic"/>
    <x v="82"/>
    <n v="7525.12"/>
    <x v="0"/>
    <x v="0"/>
    <s v="USD"/>
    <n v="1355437052"/>
    <x v="885"/>
    <n v="1352845051"/>
    <x v="885"/>
    <b v="0"/>
    <n v="48"/>
    <b v="1"/>
    <x v="22"/>
    <n v="100"/>
    <n v="156.77000000000001"/>
    <x v="7"/>
    <x v="22"/>
  </r>
  <r>
    <n v="1365"/>
    <s v="MYFEVER's First Studio EP &quot;See The Light&quot;"/>
    <s v="Our first professional studio album &quot;See The Light&quot; will be released this spring! Help us record, mix, master, and release the album!"/>
    <x v="82"/>
    <n v="7520"/>
    <x v="0"/>
    <x v="0"/>
    <s v="USD"/>
    <n v="1426523752"/>
    <x v="886"/>
    <n v="1423935351"/>
    <x v="886"/>
    <b v="0"/>
    <n v="92"/>
    <b v="1"/>
    <x v="15"/>
    <n v="100"/>
    <n v="81.739999999999995"/>
    <x v="7"/>
    <x v="15"/>
  </r>
  <r>
    <n v="2248"/>
    <s v="The Roots of Magic Miniatures Game: Students of Sorcery"/>
    <s v="Select your Wizard, determine your rivals, and then duel to the death to demonstrate your superiority wielding the Roots of Magic!"/>
    <x v="40"/>
    <n v="7505"/>
    <x v="0"/>
    <x v="1"/>
    <s v="GBP"/>
    <n v="1481749278"/>
    <x v="887"/>
    <n v="1479157277"/>
    <x v="887"/>
    <b v="0"/>
    <n v="128"/>
    <b v="1"/>
    <x v="5"/>
    <n v="107"/>
    <n v="58.63"/>
    <x v="3"/>
    <x v="5"/>
  </r>
  <r>
    <n v="2857"/>
    <s v="Los Tradicionales"/>
    <s v="Somos una compaÃ±Ã­a de teatro independiente. Y en el 2017 queremos arrancar con el montaje de 3 obras._x000a_3 elencos, 3 espacios."/>
    <x v="46"/>
    <n v="7500"/>
    <x v="2"/>
    <x v="14"/>
    <s v="MXN"/>
    <n v="1487613600"/>
    <x v="888"/>
    <n v="1482444294"/>
    <x v="888"/>
    <b v="0"/>
    <n v="15"/>
    <b v="0"/>
    <x v="11"/>
    <n v="20"/>
    <n v="500"/>
    <x v="6"/>
    <x v="11"/>
  </r>
  <r>
    <n v="1371"/>
    <s v="The Defiant Tour Documentary with LoNero"/>
    <s v="The Defiant Tour Documentary is a never before examination of the finances of a touring band and what it takes to go on the road."/>
    <x v="170"/>
    <n v="7495"/>
    <x v="0"/>
    <x v="0"/>
    <s v="USD"/>
    <n v="1431022342"/>
    <x v="889"/>
    <n v="1428430341"/>
    <x v="889"/>
    <b v="0"/>
    <n v="70"/>
    <b v="1"/>
    <x v="15"/>
    <n v="107"/>
    <n v="107.07"/>
    <x v="7"/>
    <x v="15"/>
  </r>
  <r>
    <n v="2040"/>
    <s v="Programmable Capacitor"/>
    <s v="4.29 Billion+ Capacitor Combinations._x000a_No Coding Required."/>
    <x v="121"/>
    <n v="7445.14"/>
    <x v="0"/>
    <x v="0"/>
    <s v="USD"/>
    <n v="1384557303"/>
    <x v="890"/>
    <n v="1383257702"/>
    <x v="890"/>
    <b v="1"/>
    <n v="271"/>
    <b v="1"/>
    <x v="0"/>
    <n v="248"/>
    <n v="27.47"/>
    <x v="0"/>
    <x v="0"/>
  </r>
  <r>
    <n v="1765"/>
    <s v="Oklahoma, The Way I See It; The Book"/>
    <s v="Everyday I meet new people and everyday I learn a new story. These are the most popular of those stories from the first year of OTWISI."/>
    <x v="66"/>
    <n v="7433.48"/>
    <x v="2"/>
    <x v="0"/>
    <s v="USD"/>
    <n v="1407972712"/>
    <x v="891"/>
    <n v="1405380711"/>
    <x v="891"/>
    <b v="1"/>
    <n v="103"/>
    <b v="0"/>
    <x v="3"/>
    <n v="59"/>
    <n v="72.17"/>
    <x v="2"/>
    <x v="3"/>
  </r>
  <r>
    <n v="61"/>
    <s v="SPLITTING THE SYNAPSE"/>
    <s v="An exploration of the shadows that follow us from our past, the darkness that lives inside us and the ability to find our own freedom"/>
    <x v="1"/>
    <n v="7415"/>
    <x v="0"/>
    <x v="0"/>
    <s v="USD"/>
    <n v="1370547157"/>
    <x v="892"/>
    <n v="1368646356"/>
    <x v="892"/>
    <b v="0"/>
    <n v="23"/>
    <b v="1"/>
    <x v="27"/>
    <n v="148"/>
    <n v="322.39"/>
    <x v="5"/>
    <x v="27"/>
  </r>
  <r>
    <n v="2085"/>
    <s v="Eikon // Dustin Hecocks Records His Debut Album"/>
    <s v="Eikon worship leader Dustin Hecocks records his full length debut album this Summer, comprised of powerful music and worshipful lyrics."/>
    <x v="70"/>
    <n v="7412"/>
    <x v="0"/>
    <x v="0"/>
    <s v="USD"/>
    <n v="1342382587"/>
    <x v="893"/>
    <n v="1339790586"/>
    <x v="893"/>
    <b v="0"/>
    <n v="83"/>
    <b v="1"/>
    <x v="12"/>
    <n v="124"/>
    <n v="89.3"/>
    <x v="7"/>
    <x v="12"/>
  </r>
  <r>
    <n v="2738"/>
    <s v="iPhone7 inVIIctus batterycase customize 3D printed top cover"/>
    <s v="Bringing back the Mojo to the new iPhone with our award winning  removable battery case with customized 3D printed top cover"/>
    <x v="1"/>
    <n v="7397"/>
    <x v="0"/>
    <x v="0"/>
    <s v="USD"/>
    <n v="1478402804"/>
    <x v="894"/>
    <n v="1473218803"/>
    <x v="894"/>
    <b v="0"/>
    <n v="15"/>
    <b v="1"/>
    <x v="0"/>
    <n v="148"/>
    <n v="493.13"/>
    <x v="0"/>
    <x v="0"/>
  </r>
  <r>
    <n v="724"/>
    <s v="The Adventure Access Guide: How to Walk Across America"/>
    <s v="We are creating the Adventure Access Trail, a new walking trail from Boston to San Francisco.  _x000a_http://adventureaccess.org"/>
    <x v="40"/>
    <n v="7383.01"/>
    <x v="0"/>
    <x v="0"/>
    <s v="USD"/>
    <n v="1309447163"/>
    <x v="895"/>
    <n v="1306855162"/>
    <x v="895"/>
    <b v="0"/>
    <n v="143"/>
    <b v="1"/>
    <x v="17"/>
    <n v="105"/>
    <n v="51.63"/>
    <x v="1"/>
    <x v="17"/>
  </r>
  <r>
    <n v="3258"/>
    <s v="Bluebirds by Joe Brondo"/>
    <s v="A guy named Walt steals a book and plans to sell it to get his life on track... until his wife finds out."/>
    <x v="40"/>
    <n v="7365"/>
    <x v="0"/>
    <x v="0"/>
    <s v="USD"/>
    <n v="1420751861"/>
    <x v="896"/>
    <n v="1418159860"/>
    <x v="896"/>
    <b v="1"/>
    <n v="75"/>
    <b v="1"/>
    <x v="11"/>
    <n v="105"/>
    <n v="98.2"/>
    <x v="6"/>
    <x v="11"/>
  </r>
  <r>
    <n v="1077"/>
    <s v="Legends of Callasia [Demo Available NOW!]"/>
    <s v="An epic strategy game of world conquest with simultaneous turn-based multiplayer gameplay and no hotseat waiting"/>
    <x v="17"/>
    <n v="7344"/>
    <x v="2"/>
    <x v="0"/>
    <s v="USD"/>
    <n v="1452744011"/>
    <x v="897"/>
    <n v="1450152010"/>
    <x v="897"/>
    <b v="0"/>
    <n v="167"/>
    <b v="0"/>
    <x v="18"/>
    <n v="29"/>
    <n v="43.98"/>
    <x v="3"/>
    <x v="18"/>
  </r>
  <r>
    <n v="2113"/>
    <s v="Summer Underground // Honeycomb LP"/>
    <s v="Help us fund our second full-length album Honeycomb!"/>
    <x v="40"/>
    <n v="7340"/>
    <x v="0"/>
    <x v="0"/>
    <s v="USD"/>
    <n v="1411505176"/>
    <x v="898"/>
    <n v="1408481175"/>
    <x v="898"/>
    <b v="0"/>
    <n v="107"/>
    <b v="1"/>
    <x v="12"/>
    <n v="105"/>
    <n v="68.599999999999994"/>
    <x v="7"/>
    <x v="12"/>
  </r>
  <r>
    <n v="2735"/>
    <s v="Pi Supply - Intelligent Power Switch for Raspberry Pi"/>
    <s v="The Pi Supply is an intelligent power switch for the Raspberry Pi which includes hard on and off switches and auto-off on shutdown."/>
    <x v="150"/>
    <n v="7336.01"/>
    <x v="0"/>
    <x v="1"/>
    <s v="GBP"/>
    <n v="1363204800"/>
    <x v="899"/>
    <n v="1360551249"/>
    <x v="899"/>
    <b v="0"/>
    <n v="339"/>
    <b v="1"/>
    <x v="0"/>
    <n v="978"/>
    <n v="21.64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x v="171"/>
    <n v="7326.88"/>
    <x v="0"/>
    <x v="1"/>
    <s v="GBP"/>
    <n v="1439625059"/>
    <x v="900"/>
    <n v="1436860258"/>
    <x v="900"/>
    <b v="0"/>
    <n v="1019"/>
    <b v="1"/>
    <x v="0"/>
    <n v="297"/>
    <n v="7.19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n v="7304.04"/>
    <x v="0"/>
    <x v="0"/>
    <s v="USD"/>
    <n v="1358702480"/>
    <x v="901"/>
    <n v="1356110479"/>
    <x v="901"/>
    <b v="0"/>
    <n v="112"/>
    <b v="1"/>
    <x v="15"/>
    <n v="146"/>
    <n v="65.209999999999994"/>
    <x v="7"/>
    <x v="15"/>
  </r>
  <r>
    <n v="2712"/>
    <s v="The Voix De Ville! : A Pop-up Theater and Cabaret"/>
    <s v="Voix de Ville is a pop-up imaginarium of neo-vaudeville, musical extravaganza, circus arts, comedy, and theatre in a tiny circus tent!"/>
    <x v="120"/>
    <n v="7226"/>
    <x v="0"/>
    <x v="0"/>
    <s v="USD"/>
    <n v="1373738400"/>
    <x v="902"/>
    <n v="1370568559"/>
    <x v="902"/>
    <b v="1"/>
    <n v="143"/>
    <b v="1"/>
    <x v="9"/>
    <n v="131"/>
    <n v="50.53"/>
    <x v="6"/>
    <x v="9"/>
  </r>
  <r>
    <n v="3612"/>
    <s v="Welcome Back To Harlem: A Hellfighter's Story"/>
    <s v="A Harlem Hellfighter struggles to re-integrate into his community after heroically fighting for his country in WW1."/>
    <x v="1"/>
    <n v="7220"/>
    <x v="0"/>
    <x v="11"/>
    <s v="CAD"/>
    <n v="1402334811"/>
    <x v="903"/>
    <n v="1401470810"/>
    <x v="903"/>
    <b v="0"/>
    <n v="57"/>
    <b v="1"/>
    <x v="11"/>
    <n v="144"/>
    <n v="126.67"/>
    <x v="6"/>
    <x v="11"/>
  </r>
  <r>
    <n v="1346"/>
    <s v="Anthology of Stories from LGBT Nepal"/>
    <s v="An anthology of nonfiction stories written by Nepal's Lesbian, Gay, Bisexual, and Transgender (LGBT) community."/>
    <x v="67"/>
    <n v="7219"/>
    <x v="0"/>
    <x v="0"/>
    <s v="USD"/>
    <n v="1372297751"/>
    <x v="904"/>
    <n v="1369705750"/>
    <x v="904"/>
    <b v="0"/>
    <n v="149"/>
    <b v="1"/>
    <x v="17"/>
    <n v="147"/>
    <n v="48.45"/>
    <x v="1"/>
    <x v="17"/>
  </r>
  <r>
    <n v="834"/>
    <s v="VANS Warped Tour or BUST!"/>
    <s v="We were selected out of 4,000 bands to play on VANS Warped Tour! Amazing opportunity, but touring costs $$$!  We REALLY need your help!"/>
    <x v="120"/>
    <n v="7206"/>
    <x v="0"/>
    <x v="0"/>
    <s v="USD"/>
    <n v="1372651140"/>
    <x v="905"/>
    <n v="1369770291"/>
    <x v="905"/>
    <b v="0"/>
    <n v="75"/>
    <b v="1"/>
    <x v="15"/>
    <n v="131"/>
    <n v="96.08"/>
    <x v="7"/>
    <x v="15"/>
  </r>
  <r>
    <n v="1538"/>
    <s v="US National Parks: Picturing the Little Things"/>
    <s v="I want to travel through the National Parks to take pictures of the little things, the &quot;missed&quot; things, that people overlook."/>
    <x v="40"/>
    <n v="7184"/>
    <x v="0"/>
    <x v="0"/>
    <s v="USD"/>
    <n v="1421952370"/>
    <x v="906"/>
    <n v="1418064369"/>
    <x v="906"/>
    <b v="1"/>
    <n v="46"/>
    <b v="1"/>
    <x v="3"/>
    <n v="103"/>
    <n v="156.16999999999999"/>
    <x v="2"/>
    <x v="3"/>
  </r>
  <r>
    <n v="3071"/>
    <s v="The Echo Theatre 2015"/>
    <s v="Anyone can create. They just need a place and an opportunity. The Echo Theatre (Provo) provides that opportunity."/>
    <x v="32"/>
    <n v="7173"/>
    <x v="2"/>
    <x v="0"/>
    <s v="USD"/>
    <n v="1429595940"/>
    <x v="907"/>
    <n v="1428082480"/>
    <x v="907"/>
    <b v="0"/>
    <n v="117"/>
    <b v="0"/>
    <x v="9"/>
    <n v="60"/>
    <n v="61.31"/>
    <x v="6"/>
    <x v="9"/>
  </r>
  <r>
    <n v="3228"/>
    <s v="Hear Me Roar: A Season of Powerful Women"/>
    <s v="A Season of Powerful Women. A Season of Defiance."/>
    <x v="40"/>
    <n v="7164"/>
    <x v="0"/>
    <x v="0"/>
    <s v="USD"/>
    <n v="1450328340"/>
    <x v="908"/>
    <n v="1447606883"/>
    <x v="908"/>
    <b v="1"/>
    <n v="37"/>
    <b v="1"/>
    <x v="11"/>
    <n v="102"/>
    <n v="193.62"/>
    <x v="6"/>
    <x v="11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x v="909"/>
    <n v="1324041268"/>
    <x v="909"/>
    <b v="0"/>
    <n v="167"/>
    <b v="1"/>
    <x v="8"/>
    <n v="110"/>
    <n v="42.87"/>
    <x v="5"/>
    <x v="8"/>
  </r>
  <r>
    <n v="2784"/>
    <s v="&quot;The Santaland Diaries&quot; by David Sedaris in Los Angeles 2014"/>
    <s v="David Sedaris' &quot;The Santaland Diaries&quot; starring Matt Crabtree at The Working Stage Theatre in Hollywood!"/>
    <x v="70"/>
    <n v="7140"/>
    <x v="0"/>
    <x v="0"/>
    <s v="USD"/>
    <n v="1414608843"/>
    <x v="910"/>
    <n v="1412794442"/>
    <x v="910"/>
    <b v="0"/>
    <n v="108"/>
    <b v="1"/>
    <x v="11"/>
    <n v="119"/>
    <n v="66.11"/>
    <x v="6"/>
    <x v="11"/>
  </r>
  <r>
    <n v="786"/>
    <s v="New Album: BRICK AND MORTAR. New Book: HITLESS WONDER."/>
    <s v="In June, Columbus rock veterans, Watershed, will release and tour behind a new album, BRICK AND MORTAR."/>
    <x v="1"/>
    <n v="7140"/>
    <x v="0"/>
    <x v="0"/>
    <s v="USD"/>
    <n v="1336751220"/>
    <x v="911"/>
    <n v="1331774433"/>
    <x v="911"/>
    <b v="0"/>
    <n v="44"/>
    <b v="1"/>
    <x v="15"/>
    <n v="143"/>
    <n v="162.27000000000001"/>
    <x v="7"/>
    <x v="15"/>
  </r>
  <r>
    <n v="3182"/>
    <s v="A Thought in Three Parts"/>
    <s v="FRANK, a newborn company, presents Wallace Shawn's famously unproduced,&quot;A Thought in Three Parts.&quot;_x000a_Be FRANK with us!"/>
    <x v="40"/>
    <n v="7062"/>
    <x v="0"/>
    <x v="0"/>
    <s v="USD"/>
    <n v="1328029200"/>
    <x v="912"/>
    <n v="1323211620"/>
    <x v="912"/>
    <b v="1"/>
    <n v="151"/>
    <b v="1"/>
    <x v="11"/>
    <n v="101"/>
    <n v="46.77"/>
    <x v="6"/>
    <x v="11"/>
  </r>
  <r>
    <n v="2303"/>
    <s v="Abby Travis Vinyl Picture Disc/ Limited edition CD"/>
    <s v="Abby Travis (EODM, Bangles, Masters of Reality, KMFDM) wants to release her new album as a vinyl picture disc and limited edition CD."/>
    <x v="172"/>
    <n v="7053.61"/>
    <x v="0"/>
    <x v="0"/>
    <s v="USD"/>
    <n v="1323747596"/>
    <x v="913"/>
    <n v="1320287995"/>
    <x v="913"/>
    <b v="1"/>
    <n v="103"/>
    <b v="1"/>
    <x v="12"/>
    <n v="109"/>
    <n v="68.48"/>
    <x v="7"/>
    <x v="12"/>
  </r>
  <r>
    <n v="113"/>
    <s v="&quot;The First Day&quot; by Julia Othmer- Music Video"/>
    <s v="A living memorial for all those dealing with trauma, grief and loss."/>
    <x v="1"/>
    <n v="7050"/>
    <x v="0"/>
    <x v="0"/>
    <s v="USD"/>
    <n v="1312642800"/>
    <x v="914"/>
    <n v="1311963127"/>
    <x v="914"/>
    <b v="0"/>
    <n v="78"/>
    <b v="1"/>
    <x v="27"/>
    <n v="141"/>
    <n v="90.38"/>
    <x v="5"/>
    <x v="27"/>
  </r>
  <r>
    <n v="3020"/>
    <s v="Prime Stage Theater Studio Upgrades!"/>
    <s v="Any donation--big or small--will help us upgrade our studio/rehearsal space into a black box theater and offer even more programs."/>
    <x v="40"/>
    <n v="7040"/>
    <x v="0"/>
    <x v="0"/>
    <s v="USD"/>
    <n v="1439583533"/>
    <x v="915"/>
    <n v="1434399532"/>
    <x v="915"/>
    <b v="0"/>
    <n v="30"/>
    <b v="1"/>
    <x v="9"/>
    <n v="101"/>
    <n v="234.67"/>
    <x v="6"/>
    <x v="9"/>
  </r>
  <r>
    <n v="1622"/>
    <s v="PrincessFrank's MASTERSLAVE Album, EP &amp; Tour"/>
    <s v="Join in PrincessFrank's conquest of the Rock&amp;Roll kingdom! Pledge your support and help him claim the throne of Rock!"/>
    <x v="173"/>
    <n v="7019"/>
    <x v="0"/>
    <x v="0"/>
    <s v="USD"/>
    <n v="1418803140"/>
    <x v="916"/>
    <n v="1415343873"/>
    <x v="916"/>
    <b v="0"/>
    <n v="65"/>
    <b v="1"/>
    <x v="15"/>
    <n v="102"/>
    <n v="107.98"/>
    <x v="7"/>
    <x v="15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n v="7015"/>
    <x v="0"/>
    <x v="0"/>
    <s v="USD"/>
    <n v="1436587140"/>
    <x v="917"/>
    <n v="1434069204"/>
    <x v="917"/>
    <b v="0"/>
    <n v="86"/>
    <b v="1"/>
    <x v="11"/>
    <n v="117"/>
    <n v="81.56999999999999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x v="174"/>
    <n v="7011"/>
    <x v="0"/>
    <x v="0"/>
    <s v="USD"/>
    <n v="1481432340"/>
    <x v="918"/>
    <n v="1476764076"/>
    <x v="918"/>
    <b v="0"/>
    <n v="193"/>
    <b v="1"/>
    <x v="0"/>
    <n v="506"/>
    <n v="36.33"/>
    <x v="0"/>
    <x v="0"/>
  </r>
  <r>
    <n v="747"/>
    <s v="Trash is Treasure"/>
    <s v="My creations are born in different cultural environment around the globe with Â« what is already there Â» and act as a social impulse"/>
    <x v="40"/>
    <n v="7003"/>
    <x v="0"/>
    <x v="13"/>
    <s v="EUR"/>
    <n v="1421319240"/>
    <x v="919"/>
    <n v="1418649018"/>
    <x v="919"/>
    <b v="0"/>
    <n v="55"/>
    <b v="1"/>
    <x v="17"/>
    <n v="100"/>
    <n v="127.33"/>
    <x v="1"/>
    <x v="17"/>
  </r>
  <r>
    <n v="1026"/>
    <s v="Changing Stations; London Underground Album Project"/>
    <s v="Changing Stations is an 11-track classical-contemporary album by Daniel Liam Glyn, based on the 11 main lines of the London Underground"/>
    <x v="40"/>
    <n v="7000.58"/>
    <x v="0"/>
    <x v="1"/>
    <s v="GBP"/>
    <n v="1459414016"/>
    <x v="920"/>
    <n v="1456480015"/>
    <x v="920"/>
    <b v="1"/>
    <n v="122"/>
    <b v="1"/>
    <x v="13"/>
    <n v="100"/>
    <n v="57.38"/>
    <x v="7"/>
    <x v="13"/>
  </r>
  <r>
    <n v="513"/>
    <s v="Paradigm Spiral - The Animated Series"/>
    <s v="A sci-fi fantasy 2.5D anime styled series about some guys trying to save the world, probably..."/>
    <x v="6"/>
    <n v="6962"/>
    <x v="2"/>
    <x v="0"/>
    <s v="USD"/>
    <n v="1471244400"/>
    <x v="921"/>
    <n v="1467387704"/>
    <x v="921"/>
    <b v="0"/>
    <n v="68"/>
    <b v="0"/>
    <x v="23"/>
    <n v="14"/>
    <n v="102.38"/>
    <x v="5"/>
    <x v="23"/>
  </r>
  <r>
    <n v="972"/>
    <s v="Android &amp; iPhone Magnetic Headphone and Earbud Cables!"/>
    <s v="Slackers Patent-Pending Magnetic Clip and Cable System, Amazing Sound, Durability and Value Can't Be Beat...AT ANY PRICE!!"/>
    <x v="16"/>
    <n v="6925"/>
    <x v="2"/>
    <x v="0"/>
    <s v="USD"/>
    <n v="1409813940"/>
    <x v="922"/>
    <n v="1407271597"/>
    <x v="922"/>
    <b v="0"/>
    <n v="45"/>
    <b v="0"/>
    <x v="1"/>
    <n v="35"/>
    <n v="153.88999999999999"/>
    <x v="0"/>
    <x v="1"/>
  </r>
  <r>
    <n v="89"/>
    <s v="The Southwest Chronicles"/>
    <s v="A chronicle of four very different stories concerning racism to the power of love, all set in the beauty of the Southwest."/>
    <x v="70"/>
    <n v="6904"/>
    <x v="0"/>
    <x v="0"/>
    <s v="USD"/>
    <n v="1370196192"/>
    <x v="923"/>
    <n v="1368036191"/>
    <x v="923"/>
    <b v="0"/>
    <n v="56"/>
    <b v="1"/>
    <x v="27"/>
    <n v="115"/>
    <n v="123.29"/>
    <x v="5"/>
    <x v="27"/>
  </r>
  <r>
    <n v="2212"/>
    <s v="Dragon's Eye Recordings: Label Relaunch"/>
    <s v="Help Dragon's Eye relaunch with 4 new releases by Yann Novak, Pinkcourtesyphone, Steve Roden &amp; Lawrence English + Stephen Vitiello"/>
    <x v="70"/>
    <n v="6863"/>
    <x v="0"/>
    <x v="0"/>
    <s v="USD"/>
    <n v="1383526800"/>
    <x v="924"/>
    <n v="1380650176"/>
    <x v="924"/>
    <b v="0"/>
    <n v="123"/>
    <b v="1"/>
    <x v="13"/>
    <n v="114"/>
    <n v="55.8"/>
    <x v="7"/>
    <x v="13"/>
  </r>
  <r>
    <n v="1375"/>
    <s v="PAMPA FOLKS - 1st &quot;Indie Pop Western&quot; Album"/>
    <s v="Pampa Folks, l'album aux couleurs de dÃ©serts. Le quatuor, crÃ©Ã© en 2015  livre une Ã©nergie brute et prÃ©pare son premier album"/>
    <x v="38"/>
    <n v="6853"/>
    <x v="0"/>
    <x v="16"/>
    <s v="EUR"/>
    <n v="1484444119"/>
    <x v="925"/>
    <n v="1481852118"/>
    <x v="925"/>
    <b v="0"/>
    <n v="109"/>
    <b v="1"/>
    <x v="15"/>
    <n v="171"/>
    <n v="62.87"/>
    <x v="7"/>
    <x v="15"/>
  </r>
  <r>
    <n v="1030"/>
    <s v="The Gothsicles - I FEEL SICLE"/>
    <s v="Help fund the latest Gothsicles mega-album, I FEEL SICLE!"/>
    <x v="151"/>
    <n v="6842"/>
    <x v="0"/>
    <x v="0"/>
    <s v="USD"/>
    <n v="1473680149"/>
    <x v="926"/>
    <n v="1472470548"/>
    <x v="926"/>
    <b v="0"/>
    <n v="159"/>
    <b v="1"/>
    <x v="13"/>
    <n v="342"/>
    <n v="43.03"/>
    <x v="7"/>
    <x v="13"/>
  </r>
  <r>
    <n v="3189"/>
    <s v="Hednadotter Jubileumskonsert"/>
    <s v="Det Ã¤r tio Ã¥r sedan sist! Musikalen Hednadotter med sÃ¥ngarna frÃ¥n orginaluppsÃ¤ttningen sjunger musikalen i Konsertform."/>
    <x v="20"/>
    <n v="6780"/>
    <x v="2"/>
    <x v="10"/>
    <s v="SEK"/>
    <n v="1432455532"/>
    <x v="927"/>
    <n v="1429863531"/>
    <x v="927"/>
    <b v="0"/>
    <n v="19"/>
    <b v="0"/>
    <x v="19"/>
    <n v="12"/>
    <n v="356.84"/>
    <x v="6"/>
    <x v="19"/>
  </r>
  <r>
    <n v="1797"/>
    <s v="Remnants, A Photography Book to Send to Congress"/>
    <s v="A photography book that serves as a call to action for Congress to stand up for survivors of domestic and sexual assault."/>
    <x v="26"/>
    <n v="6755"/>
    <x v="2"/>
    <x v="0"/>
    <s v="USD"/>
    <n v="1481809189"/>
    <x v="928"/>
    <n v="1479217188"/>
    <x v="928"/>
    <b v="1"/>
    <n v="140"/>
    <b v="0"/>
    <x v="3"/>
    <n v="68"/>
    <n v="48.25"/>
    <x v="2"/>
    <x v="3"/>
  </r>
  <r>
    <n v="1388"/>
    <s v="Ghosts of Jupiter: The Great Bright Horses"/>
    <s v="&quot;The Great Bright Horses&quot; is finished and ready for release! Help us put on the finishing touches and share it with the universe."/>
    <x v="1"/>
    <n v="6740.37"/>
    <x v="0"/>
    <x v="0"/>
    <s v="USD"/>
    <n v="1476720840"/>
    <x v="929"/>
    <n v="1474469116"/>
    <x v="929"/>
    <b v="0"/>
    <n v="112"/>
    <b v="1"/>
    <x v="15"/>
    <n v="135"/>
    <n v="60.18"/>
    <x v="7"/>
    <x v="15"/>
  </r>
  <r>
    <n v="247"/>
    <s v="Deja-Vu: Dissecting Memory on Camera"/>
    <s v="A young neuroscientist attempts to reconnect with his ailing father by obsessively studying old family footage._x000a_"/>
    <x v="1"/>
    <n v="6705"/>
    <x v="0"/>
    <x v="0"/>
    <s v="USD"/>
    <n v="1287200340"/>
    <x v="930"/>
    <n v="1284042613"/>
    <x v="930"/>
    <b v="1"/>
    <n v="62"/>
    <b v="1"/>
    <x v="8"/>
    <n v="134"/>
    <n v="108.15"/>
    <x v="5"/>
    <x v="8"/>
  </r>
  <r>
    <n v="1677"/>
    <s v="Andrius Pojavis new album &quot;Seven&quot;"/>
    <s v="It's time to record my new album. Studio, musicians and arranger are ready, are you coming on this journey with me?"/>
    <x v="70"/>
    <n v="6700"/>
    <x v="0"/>
    <x v="5"/>
    <s v="EUR"/>
    <n v="1460786340"/>
    <x v="931"/>
    <n v="1455615975"/>
    <x v="931"/>
    <b v="0"/>
    <n v="42"/>
    <b v="1"/>
    <x v="22"/>
    <n v="112"/>
    <n v="159.52000000000001"/>
    <x v="7"/>
    <x v="22"/>
  </r>
  <r>
    <n v="442"/>
    <s v="The Paranormal Idiot"/>
    <s v="Doomsday is here"/>
    <x v="92"/>
    <n v="6691"/>
    <x v="2"/>
    <x v="0"/>
    <s v="USD"/>
    <n v="1424380783"/>
    <x v="932"/>
    <n v="1421788782"/>
    <x v="932"/>
    <b v="0"/>
    <n v="17"/>
    <b v="0"/>
    <x v="23"/>
    <n v="39"/>
    <n v="393.59"/>
    <x v="5"/>
    <x v="23"/>
  </r>
  <r>
    <n v="3062"/>
    <s v="The Comedy Catch Relocation to the Choo Choo"/>
    <s v="In our 30th year we are relocating to the world famous Choo Choo on The South Side. We will be remodeling the old Station House."/>
    <x v="26"/>
    <n v="6684"/>
    <x v="2"/>
    <x v="0"/>
    <s v="USD"/>
    <n v="1443636000"/>
    <x v="933"/>
    <n v="1441111891"/>
    <x v="933"/>
    <b v="0"/>
    <n v="67"/>
    <b v="0"/>
    <x v="9"/>
    <n v="67"/>
    <n v="99.76"/>
    <x v="6"/>
    <x v="9"/>
  </r>
  <r>
    <n v="2301"/>
    <s v="Time Crash"/>
    <s v="We are America's first trock band, and we're ready to bring you our first album!"/>
    <x v="1"/>
    <n v="6680.22"/>
    <x v="0"/>
    <x v="0"/>
    <s v="USD"/>
    <n v="1371785496"/>
    <x v="934"/>
    <n v="1369193495"/>
    <x v="934"/>
    <b v="1"/>
    <n v="211"/>
    <b v="1"/>
    <x v="12"/>
    <n v="134"/>
    <n v="31.66"/>
    <x v="7"/>
    <x v="12"/>
  </r>
  <r>
    <n v="944"/>
    <s v="RoamingTails, The Connected Pet Tag"/>
    <s v="Find your pet when it's missing, digitally store pet-related information, and locate pet friend establishments and services."/>
    <x v="6"/>
    <n v="6663"/>
    <x v="2"/>
    <x v="0"/>
    <s v="USD"/>
    <n v="1460988000"/>
    <x v="935"/>
    <n v="1458050449"/>
    <x v="935"/>
    <b v="0"/>
    <n v="96"/>
    <b v="0"/>
    <x v="1"/>
    <n v="13"/>
    <n v="69.41"/>
    <x v="0"/>
    <x v="1"/>
  </r>
  <r>
    <n v="3786"/>
    <s v="Puberty the Musical: Original Cast Recording"/>
    <s v="The brainchild of Coleman Peterson and Janice Gilbert.  The funding will be used to professionally record the songs."/>
    <x v="70"/>
    <n v="6658"/>
    <x v="0"/>
    <x v="0"/>
    <s v="USD"/>
    <n v="1464310475"/>
    <x v="936"/>
    <n v="1461718474"/>
    <x v="936"/>
    <b v="0"/>
    <n v="71"/>
    <b v="1"/>
    <x v="19"/>
    <n v="111"/>
    <n v="93.77"/>
    <x v="6"/>
    <x v="19"/>
  </r>
  <r>
    <n v="323"/>
    <s v="White Ravens: A feature-length documentary film"/>
    <s v="A documentary focusing on the Haida Nation's resurgence in the wake of colonization and Canada's Indian Residential Schools."/>
    <x v="175"/>
    <n v="6646"/>
    <x v="0"/>
    <x v="0"/>
    <s v="USD"/>
    <n v="1482307140"/>
    <x v="15"/>
    <n v="1479886965"/>
    <x v="937"/>
    <b v="1"/>
    <n v="58"/>
    <b v="1"/>
    <x v="8"/>
    <n v="123"/>
    <n v="114.59"/>
    <x v="5"/>
    <x v="8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x v="937"/>
    <n v="1482862099"/>
    <x v="938"/>
    <b v="0"/>
    <n v="108"/>
    <b v="1"/>
    <x v="3"/>
    <n v="102"/>
    <n v="61.53"/>
    <x v="2"/>
    <x v="3"/>
  </r>
  <r>
    <n v="3109"/>
    <s v="Saving Americana: The Sidney Auto Vue Drive-In needs digital"/>
    <s v="Help us exceed our goal to convert the Sidney Auto Vue Drive-In from 35mm to digital. This will cost upwards of $75,000. Thank you!"/>
    <x v="91"/>
    <n v="6633"/>
    <x v="2"/>
    <x v="0"/>
    <s v="USD"/>
    <n v="1409194810"/>
    <x v="938"/>
    <n v="1406170809"/>
    <x v="939"/>
    <b v="0"/>
    <n v="114"/>
    <b v="0"/>
    <x v="9"/>
    <n v="25"/>
    <n v="58.18"/>
    <x v="6"/>
    <x v="9"/>
  </r>
  <r>
    <n v="281"/>
    <s v="Do It Again: One Man's Quest to Reunite the Kinks"/>
    <s v="Last May, I created my mission: To reunite the brilliant but (in my opinion) under-appreciated band, the Kinks. I decided to make..."/>
    <x v="120"/>
    <n v="6632.32"/>
    <x v="0"/>
    <x v="0"/>
    <s v="USD"/>
    <n v="1249932360"/>
    <x v="939"/>
    <n v="1242532512"/>
    <x v="940"/>
    <b v="1"/>
    <n v="79"/>
    <b v="1"/>
    <x v="8"/>
    <n v="121"/>
    <n v="83.95"/>
    <x v="5"/>
    <x v="8"/>
  </r>
  <r>
    <n v="3279"/>
    <s v="Good People at The Hudson Guild Theatre"/>
    <s v="LOOKING FOR GOOD PEOPLE to help fund our production of &quot;Good People&quot; with Kia Hellman &amp; Shayne Anderson, directed by Christine Dunford."/>
    <x v="176"/>
    <n v="6628"/>
    <x v="0"/>
    <x v="0"/>
    <s v="USD"/>
    <n v="1459474059"/>
    <x v="940"/>
    <n v="1456885658"/>
    <x v="941"/>
    <b v="0"/>
    <n v="63"/>
    <b v="1"/>
    <x v="11"/>
    <n v="114"/>
    <n v="105.21"/>
    <x v="6"/>
    <x v="11"/>
  </r>
  <r>
    <n v="987"/>
    <s v="Kidswatcher"/>
    <s v="Always know where your precious children are. Let them explore the world freely and in a secure way by using the Kidswatcher."/>
    <x v="6"/>
    <n v="6610"/>
    <x v="2"/>
    <x v="13"/>
    <s v="EUR"/>
    <n v="1403507050"/>
    <x v="941"/>
    <n v="1400051049"/>
    <x v="942"/>
    <b v="0"/>
    <n v="41"/>
    <b v="0"/>
    <x v="1"/>
    <n v="13"/>
    <n v="161.22"/>
    <x v="0"/>
    <x v="1"/>
  </r>
  <r>
    <n v="2547"/>
    <s v="Classical Guitar Music of Hawaii"/>
    <s v="A compilation of Guitar Music by composers Darin Au, Jeff Peterson, Byron Yasui, Bailey Matsuda, Ian O'Sullivan, and Michael Foumai."/>
    <x v="120"/>
    <n v="6592"/>
    <x v="0"/>
    <x v="0"/>
    <s v="USD"/>
    <n v="1333560803"/>
    <x v="942"/>
    <n v="1330972402"/>
    <x v="943"/>
    <b v="0"/>
    <n v="134"/>
    <b v="1"/>
    <x v="25"/>
    <n v="120"/>
    <n v="49.19"/>
    <x v="7"/>
    <x v="25"/>
  </r>
  <r>
    <n v="1009"/>
    <s v="R-CON: Run Faster, Run Longer (Canceled)"/>
    <s v="R-CON is a wearable that measures running form. Instantly know when your form is breaking down and when you are running your strongest."/>
    <x v="6"/>
    <n v="6565"/>
    <x v="1"/>
    <x v="0"/>
    <s v="USD"/>
    <n v="1466346646"/>
    <x v="943"/>
    <n v="1463754645"/>
    <x v="944"/>
    <b v="0"/>
    <n v="101"/>
    <b v="0"/>
    <x v="1"/>
    <n v="13"/>
    <n v="65"/>
    <x v="0"/>
    <x v="1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x v="944"/>
    <n v="1439392405"/>
    <x v="945"/>
    <b v="0"/>
    <n v="150"/>
    <b v="1"/>
    <x v="25"/>
    <n v="101"/>
    <n v="43.7"/>
    <x v="7"/>
    <x v="25"/>
  </r>
  <r>
    <n v="471"/>
    <s v="Red Origins"/>
    <s v="Three kids try to stop Mazi Mbe's plan to restore Africa to its original state where Tricksters &amp; Spirits ruled_x000a_and Juju was law."/>
    <x v="20"/>
    <n v="6541"/>
    <x v="2"/>
    <x v="0"/>
    <s v="USD"/>
    <n v="1397924379"/>
    <x v="945"/>
    <n v="1394039978"/>
    <x v="946"/>
    <b v="0"/>
    <n v="170"/>
    <b v="0"/>
    <x v="23"/>
    <n v="12"/>
    <n v="38.479999999999997"/>
    <x v="5"/>
    <x v="23"/>
  </r>
  <r>
    <n v="2719"/>
    <s v="AHS Theater - Help us light up our stage!"/>
    <s v="Our high school theater in Allentown, New Jersey was rad - in 1972. Help us bring our theater into present day and light up our stage!"/>
    <x v="70"/>
    <n v="6530"/>
    <x v="0"/>
    <x v="0"/>
    <s v="USD"/>
    <n v="1460936694"/>
    <x v="946"/>
    <n v="1455756293"/>
    <x v="947"/>
    <b v="0"/>
    <n v="69"/>
    <b v="1"/>
    <x v="9"/>
    <n v="109"/>
    <n v="94.64"/>
    <x v="6"/>
    <x v="9"/>
  </r>
  <r>
    <n v="1744"/>
    <s v="Water World"/>
    <s v="This book is the embodiment of my passion for water &amp; photography, which I hope will inspire you to pick up your camera and explore."/>
    <x v="120"/>
    <n v="6515"/>
    <x v="0"/>
    <x v="1"/>
    <s v="GBP"/>
    <n v="1425821477"/>
    <x v="947"/>
    <n v="1421937076"/>
    <x v="948"/>
    <b v="0"/>
    <n v="70"/>
    <b v="1"/>
    <x v="3"/>
    <n v="118"/>
    <n v="93.07"/>
    <x v="2"/>
    <x v="3"/>
  </r>
  <r>
    <n v="954"/>
    <s v="A Wearable Twisting iPhone Case w/ Built in Selfie Extender"/>
    <s v="Turn your iPhone into wearable tech &amp; GoPro. Features: Selfie Stick, Tripod, &amp; Protective Top. Great for everyday carry."/>
    <x v="51"/>
    <n v="6511"/>
    <x v="2"/>
    <x v="0"/>
    <s v="USD"/>
    <n v="1440100839"/>
    <x v="948"/>
    <n v="1436472038"/>
    <x v="949"/>
    <b v="0"/>
    <n v="73"/>
    <b v="0"/>
    <x v="1"/>
    <n v="43"/>
    <n v="89.19"/>
    <x v="0"/>
    <x v="1"/>
  </r>
  <r>
    <n v="1897"/>
    <s v="Vanessa Lively's New Album 2014"/>
    <s v="My new album produced by Paul Curreri is one of the most unique musical projects I have done. Let's finish it before the baby comes!"/>
    <x v="177"/>
    <n v="6506"/>
    <x v="0"/>
    <x v="0"/>
    <s v="USD"/>
    <n v="1393966800"/>
    <x v="949"/>
    <n v="1392040805"/>
    <x v="950"/>
    <b v="0"/>
    <n v="183"/>
    <b v="1"/>
    <x v="12"/>
    <n v="102"/>
    <n v="35.549999999999997"/>
    <x v="7"/>
    <x v="12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x v="950"/>
    <n v="1441577824"/>
    <x v="951"/>
    <b v="0"/>
    <n v="31"/>
    <b v="1"/>
    <x v="11"/>
    <n v="100"/>
    <n v="209.84"/>
    <x v="6"/>
    <x v="11"/>
  </r>
  <r>
    <n v="1034"/>
    <s v="American Pixels - a Game Music Tribute Album by Mazedude"/>
    <s v="Mazedude presents an arranged album of game music, honoring American composers and featuring several guest performers"/>
    <x v="1"/>
    <n v="6500.09"/>
    <x v="0"/>
    <x v="0"/>
    <s v="USD"/>
    <n v="1470369540"/>
    <x v="951"/>
    <n v="1467604803"/>
    <x v="952"/>
    <b v="0"/>
    <n v="166"/>
    <b v="1"/>
    <x v="13"/>
    <n v="130"/>
    <n v="39.159999999999997"/>
    <x v="7"/>
    <x v="13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x v="952"/>
    <n v="1426711504"/>
    <x v="953"/>
    <b v="0"/>
    <n v="48"/>
    <b v="1"/>
    <x v="25"/>
    <n v="100"/>
    <n v="135.41999999999999"/>
    <x v="7"/>
    <x v="25"/>
  </r>
  <r>
    <n v="339"/>
    <s v="A Man, A Plan, A Palindrome (Feature)"/>
    <s v="A documentary film following the world's greatest palindromists leading up to the 2017 World Palindrome Championship."/>
    <x v="70"/>
    <n v="6485"/>
    <x v="0"/>
    <x v="0"/>
    <s v="USD"/>
    <n v="1430331268"/>
    <x v="953"/>
    <n v="1427739267"/>
    <x v="954"/>
    <b v="1"/>
    <n v="89"/>
    <b v="1"/>
    <x v="8"/>
    <n v="108"/>
    <n v="72.87"/>
    <x v="5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n v="6438"/>
    <x v="0"/>
    <x v="0"/>
    <s v="USD"/>
    <n v="1423871882"/>
    <x v="954"/>
    <n v="1421279881"/>
    <x v="955"/>
    <b v="0"/>
    <n v="73"/>
    <b v="1"/>
    <x v="15"/>
    <n v="107"/>
    <n v="88.19"/>
    <x v="7"/>
    <x v="15"/>
  </r>
  <r>
    <n v="2309"/>
    <s v="// Marny Lion Proudfit /\/\/\ Album Release \\"/>
    <s v="|| HELP MARNY LION PROUDFIT RECORD HER SECOND INDIE FOLK ALBUM THIS MARCH â€“ THE BARN IS WAITING ||"/>
    <x v="70"/>
    <n v="6400.47"/>
    <x v="0"/>
    <x v="0"/>
    <s v="USD"/>
    <n v="1362872537"/>
    <x v="955"/>
    <n v="1359848536"/>
    <x v="956"/>
    <b v="1"/>
    <n v="107"/>
    <b v="1"/>
    <x v="12"/>
    <n v="107"/>
    <n v="59.82"/>
    <x v="7"/>
    <x v="12"/>
  </r>
  <r>
    <n v="86"/>
    <s v="SECOND CHANCE - DEUXIÃˆME CHANCE"/>
    <s v="Two women, two destinies connected by a letter. _x000a_Between Paris and Skopje a poetic outstanding story of true courage, love and hope."/>
    <x v="70"/>
    <n v="6388"/>
    <x v="0"/>
    <x v="16"/>
    <s v="EUR"/>
    <n v="1451226045"/>
    <x v="956"/>
    <n v="1444828844"/>
    <x v="957"/>
    <b v="0"/>
    <n v="17"/>
    <b v="1"/>
    <x v="27"/>
    <n v="106"/>
    <n v="375.76"/>
    <x v="5"/>
    <x v="27"/>
  </r>
  <r>
    <n v="2629"/>
    <s v="Project Dragonfly - Sail to the Stars"/>
    <s v="The first international contest to let students shape the future of interstellar travel."/>
    <x v="1"/>
    <n v="6387"/>
    <x v="0"/>
    <x v="1"/>
    <s v="GBP"/>
    <n v="1431608122"/>
    <x v="957"/>
    <n v="1429016121"/>
    <x v="958"/>
    <b v="0"/>
    <n v="100"/>
    <b v="1"/>
    <x v="4"/>
    <n v="128"/>
    <n v="63.87"/>
    <x v="0"/>
    <x v="4"/>
  </r>
  <r>
    <n v="1088"/>
    <s v="Still Alive"/>
    <s v="A fresh twist on survival games. Intense, high-stakes 30 minute rounds for up to 10 players."/>
    <x v="52"/>
    <n v="6382.34"/>
    <x v="2"/>
    <x v="0"/>
    <s v="USD"/>
    <n v="1398366667"/>
    <x v="958"/>
    <n v="1395774666"/>
    <x v="959"/>
    <b v="0"/>
    <n v="147"/>
    <b v="0"/>
    <x v="18"/>
    <n v="14"/>
    <n v="43.42"/>
    <x v="3"/>
    <x v="18"/>
  </r>
  <r>
    <n v="1566"/>
    <s v="DeVito Art Skull Island Kongstarter (Canceled)"/>
    <s v="Joe DeVito's first Art Book and original King Kong novellas available in both Limited and Deluxe Editions."/>
    <x v="0"/>
    <n v="6375"/>
    <x v="1"/>
    <x v="0"/>
    <s v="USD"/>
    <n v="1469656800"/>
    <x v="959"/>
    <n v="1467151203"/>
    <x v="960"/>
    <b v="0"/>
    <n v="59"/>
    <b v="0"/>
    <x v="32"/>
    <n v="21"/>
    <n v="108.05"/>
    <x v="1"/>
    <x v="32"/>
  </r>
  <r>
    <n v="2284"/>
    <s v="Make a record, write a song, take the Vinyl Skyway. "/>
    <s v="The Vinyl Skyway reunite to make a third album. "/>
    <x v="70"/>
    <n v="6373.27"/>
    <x v="0"/>
    <x v="0"/>
    <s v="USD"/>
    <n v="1299902400"/>
    <x v="960"/>
    <n v="1297451244"/>
    <x v="961"/>
    <b v="0"/>
    <n v="59"/>
    <b v="1"/>
    <x v="15"/>
    <n v="106"/>
    <n v="108.02"/>
    <x v="7"/>
    <x v="15"/>
  </r>
  <r>
    <n v="1209"/>
    <s v="Israel: An Inspiring Photographic Journey (Photobook)"/>
    <s v="This 80 page book displays 75 beautiful images of the Holy Land, site descriptions, scripture and thought provoking comments."/>
    <x v="70"/>
    <n v="6360"/>
    <x v="0"/>
    <x v="0"/>
    <s v="USD"/>
    <n v="1488053905"/>
    <x v="961"/>
    <n v="1485461904"/>
    <x v="962"/>
    <b v="0"/>
    <n v="46"/>
    <b v="1"/>
    <x v="3"/>
    <n v="106"/>
    <n v="138.26"/>
    <x v="2"/>
    <x v="3"/>
  </r>
  <r>
    <n v="2970"/>
    <s v="Leah in Vegas at The New York International Fringe Festival"/>
    <s v="Kara Ayn Napolitano's latest play about a young mother's attempt to reclaim her life after making a serious mistake."/>
    <x v="70"/>
    <n v="6360"/>
    <x v="0"/>
    <x v="0"/>
    <s v="USD"/>
    <n v="1405699451"/>
    <x v="962"/>
    <n v="1403107450"/>
    <x v="963"/>
    <b v="0"/>
    <n v="91"/>
    <b v="1"/>
    <x v="11"/>
    <n v="106"/>
    <n v="69.89"/>
    <x v="6"/>
    <x v="11"/>
  </r>
  <r>
    <n v="388"/>
    <s v="Another Man's Treasure documentary"/>
    <s v="A documentary film featuring the World's Largest Rummage Sale and rumination on the Power and Pleasures of Possessions."/>
    <x v="1"/>
    <n v="6308"/>
    <x v="0"/>
    <x v="0"/>
    <s v="USD"/>
    <n v="1469670580"/>
    <x v="963"/>
    <n v="1467078579"/>
    <x v="964"/>
    <b v="0"/>
    <n v="71"/>
    <b v="1"/>
    <x v="8"/>
    <n v="126"/>
    <n v="88.85"/>
    <x v="5"/>
    <x v="8"/>
  </r>
  <r>
    <n v="2868"/>
    <s v="Becoming UNZIPPED"/>
    <s v="7 billion people &amp; most of us feel alone.  It's time we become emotionally unzipped.  &quot;Unzipped&quot; a new play about men &amp; relationships."/>
    <x v="51"/>
    <n v="6301.76"/>
    <x v="2"/>
    <x v="0"/>
    <s v="USD"/>
    <n v="1475697054"/>
    <x v="964"/>
    <n v="1473105053"/>
    <x v="965"/>
    <b v="0"/>
    <n v="60"/>
    <b v="0"/>
    <x v="11"/>
    <n v="42"/>
    <n v="105.03"/>
    <x v="6"/>
    <x v="11"/>
  </r>
  <r>
    <n v="2176"/>
    <s v="Mike Farley Band - New Album!"/>
    <s v="The Mike Farley Band has re-assembled its original line up and needs your help to make a new full-length album!"/>
    <x v="1"/>
    <n v="6301"/>
    <x v="0"/>
    <x v="0"/>
    <s v="USD"/>
    <n v="1430579509"/>
    <x v="965"/>
    <n v="1427987508"/>
    <x v="966"/>
    <b v="0"/>
    <n v="71"/>
    <b v="1"/>
    <x v="15"/>
    <n v="126"/>
    <n v="88.75"/>
    <x v="7"/>
    <x v="15"/>
  </r>
  <r>
    <n v="731"/>
    <s v="Portland Boat Tours:  From Dream to Business"/>
    <s v="Be part of the excitement by supporting our first season offering unique perspectives of Portland from the water."/>
    <x v="1"/>
    <n v="6300"/>
    <x v="0"/>
    <x v="0"/>
    <s v="USD"/>
    <n v="1327212000"/>
    <x v="966"/>
    <n v="1322852746"/>
    <x v="967"/>
    <b v="0"/>
    <n v="71"/>
    <b v="1"/>
    <x v="17"/>
    <n v="126"/>
    <n v="88.73"/>
    <x v="1"/>
    <x v="17"/>
  </r>
  <r>
    <n v="2807"/>
    <s v="The Commission Theatre Co."/>
    <s v="Bringing Shakespeare back to the Playwrights"/>
    <x v="1"/>
    <n v="6300"/>
    <x v="0"/>
    <x v="0"/>
    <s v="USD"/>
    <n v="1435611438"/>
    <x v="967"/>
    <n v="1433019437"/>
    <x v="968"/>
    <b v="0"/>
    <n v="93"/>
    <b v="1"/>
    <x v="11"/>
    <n v="126"/>
    <n v="67.739999999999995"/>
    <x v="6"/>
    <x v="11"/>
  </r>
  <r>
    <n v="3102"/>
    <s v="Theatre Bath Bus"/>
    <s v="Imagine being able to take a performance anywhere! Meet the Theatre Bath Bus - a magical performance space where anything is possible."/>
    <x v="76"/>
    <n v="6258"/>
    <x v="2"/>
    <x v="1"/>
    <s v="GBP"/>
    <n v="1471939818"/>
    <x v="968"/>
    <n v="1467619817"/>
    <x v="969"/>
    <b v="0"/>
    <n v="90"/>
    <b v="0"/>
    <x v="9"/>
    <n v="39"/>
    <n v="69.53"/>
    <x v="6"/>
    <x v="9"/>
  </r>
  <r>
    <n v="2529"/>
    <s v="UrbanArias is DC's Contemporary Opera Company"/>
    <s v="Opera. Short. New."/>
    <x v="70"/>
    <n v="6257"/>
    <x v="0"/>
    <x v="0"/>
    <s v="USD"/>
    <n v="1332636975"/>
    <x v="969"/>
    <n v="1328752574"/>
    <x v="970"/>
    <b v="0"/>
    <n v="76"/>
    <b v="1"/>
    <x v="25"/>
    <n v="104"/>
    <n v="82.33"/>
    <x v="7"/>
    <x v="25"/>
  </r>
  <r>
    <n v="274"/>
    <s v="In Search of Nabad (Documentary Film)"/>
    <s v="An intimate documentary sharing the powerful voices of Seattle's Somali refugees and their search for peace in their new home."/>
    <x v="38"/>
    <n v="6240"/>
    <x v="0"/>
    <x v="0"/>
    <s v="USD"/>
    <n v="1333609140"/>
    <x v="970"/>
    <n v="1330638828"/>
    <x v="971"/>
    <b v="1"/>
    <n v="113"/>
    <b v="1"/>
    <x v="8"/>
    <n v="156"/>
    <n v="55.22"/>
    <x v="5"/>
    <x v="8"/>
  </r>
  <r>
    <n v="1643"/>
    <s v="This Is All Now's Brand New Album!!"/>
    <s v="This Is All Now is putting out a brand new record, and we need YOUR help to do it!"/>
    <x v="1"/>
    <n v="6235"/>
    <x v="0"/>
    <x v="0"/>
    <s v="USD"/>
    <n v="1348516012"/>
    <x v="971"/>
    <n v="1345924011"/>
    <x v="972"/>
    <b v="0"/>
    <n v="37"/>
    <b v="1"/>
    <x v="22"/>
    <n v="125"/>
    <n v="168.51"/>
    <x v="7"/>
    <x v="22"/>
  </r>
  <r>
    <n v="1629"/>
    <s v="Off The Turnpike | A Loud New Way to Release Loud New Music"/>
    <s v="Help Off The Turnpike release new music, and set fire to everything!"/>
    <x v="70"/>
    <n v="6220"/>
    <x v="0"/>
    <x v="0"/>
    <s v="USD"/>
    <n v="1392929333"/>
    <x v="972"/>
    <n v="1389041332"/>
    <x v="973"/>
    <b v="0"/>
    <n v="82"/>
    <b v="1"/>
    <x v="15"/>
    <n v="104"/>
    <n v="75.849999999999994"/>
    <x v="7"/>
    <x v="15"/>
  </r>
  <r>
    <n v="1356"/>
    <s v="Kick-in-the-A** Starter: Between the Lines, the Book"/>
    <s v="At age 30, my husband Dan died from cancer. Left to recreate my life, I drew a line in my heart; became a nomad. This is a love story."/>
    <x v="166"/>
    <n v="6215.56"/>
    <x v="0"/>
    <x v="0"/>
    <s v="USD"/>
    <n v="1372985760"/>
    <x v="973"/>
    <n v="1370393759"/>
    <x v="974"/>
    <b v="0"/>
    <n v="87"/>
    <b v="1"/>
    <x v="17"/>
    <n v="183"/>
    <n v="71.44"/>
    <x v="1"/>
    <x v="17"/>
  </r>
  <r>
    <n v="3424"/>
    <s v="Maggie LumiÃ¨re and The Ghost Train: an exciting new play!"/>
    <s v="Maggie is a deaf girl determined to make a silent film masterpiece. Help us share her story with students across the state of Idaho."/>
    <x v="70"/>
    <n v="6215"/>
    <x v="0"/>
    <x v="0"/>
    <s v="USD"/>
    <n v="1423119540"/>
    <x v="974"/>
    <n v="1421252083"/>
    <x v="975"/>
    <b v="0"/>
    <n v="76"/>
    <b v="1"/>
    <x v="11"/>
    <n v="104"/>
    <n v="81.78"/>
    <x v="6"/>
    <x v="11"/>
  </r>
  <r>
    <n v="1524"/>
    <s v="Heath - Limited Edition Split Zine - Make 100"/>
    <s v="Limited edition split zine by photographers AdeY and Kersti K. 100 signed and hand numbered copies!"/>
    <x v="121"/>
    <n v="6210"/>
    <x v="0"/>
    <x v="10"/>
    <s v="SEK"/>
    <n v="1487592090"/>
    <x v="975"/>
    <n v="1485000089"/>
    <x v="976"/>
    <b v="1"/>
    <n v="28"/>
    <b v="1"/>
    <x v="3"/>
    <n v="207"/>
    <n v="221.79"/>
    <x v="2"/>
    <x v="3"/>
  </r>
  <r>
    <n v="3239"/>
    <s v="The Book's the Thing - Welcome to Hamlet's Library"/>
    <s v="The first regional library-touring show from new UK company Librarian Theatre - transforming local libraries into magical theatres"/>
    <x v="178"/>
    <n v="6208.98"/>
    <x v="0"/>
    <x v="1"/>
    <s v="GBP"/>
    <n v="1445817540"/>
    <x v="976"/>
    <n v="1443665292"/>
    <x v="977"/>
    <b v="1"/>
    <n v="104"/>
    <b v="1"/>
    <x v="11"/>
    <n v="106"/>
    <n v="59.7"/>
    <x v="6"/>
    <x v="11"/>
  </r>
  <r>
    <n v="850"/>
    <s v="Yet Further: Sioum's Second Full-Length Album"/>
    <s v="Help Chicago-based instrumental group Sioum complete the production of their 2nd full-length album."/>
    <x v="38"/>
    <n v="6207"/>
    <x v="0"/>
    <x v="0"/>
    <s v="USD"/>
    <n v="1461560340"/>
    <x v="977"/>
    <n v="1458762716"/>
    <x v="978"/>
    <b v="0"/>
    <n v="133"/>
    <b v="1"/>
    <x v="20"/>
    <n v="155"/>
    <n v="46.67"/>
    <x v="7"/>
    <x v="20"/>
  </r>
  <r>
    <n v="1934"/>
    <s v="The City Never Sleeps Needs A Tour Vehicle!"/>
    <s v="We are a band in need of a vehicle. We just released our new CD and have played almost every venue in town, now it's time to expand."/>
    <x v="1"/>
    <n v="6181"/>
    <x v="0"/>
    <x v="0"/>
    <s v="USD"/>
    <n v="1324789200"/>
    <x v="978"/>
    <n v="1321649320"/>
    <x v="979"/>
    <b v="0"/>
    <n v="77"/>
    <b v="1"/>
    <x v="12"/>
    <n v="124"/>
    <n v="80.27"/>
    <x v="7"/>
    <x v="12"/>
  </r>
  <r>
    <n v="3574"/>
    <s v="Galli Theater Fresh Start Fundraiser"/>
    <s v="Help Galli Theater continue to bring fairytales to children in English &amp; German in our theater and to institutions serving children."/>
    <x v="176"/>
    <n v="6155"/>
    <x v="0"/>
    <x v="0"/>
    <s v="USD"/>
    <n v="1415921848"/>
    <x v="979"/>
    <n v="1413326247"/>
    <x v="980"/>
    <b v="0"/>
    <n v="45"/>
    <b v="1"/>
    <x v="11"/>
    <n v="106"/>
    <n v="136.78"/>
    <x v="6"/>
    <x v="11"/>
  </r>
  <r>
    <n v="1201"/>
    <s v="Invisible People of Belarus"/>
    <s v="Documentary book about the lives of disabled people and Chernobyl victims living in governmental institutions called Internats"/>
    <x v="70"/>
    <n v="6146.27"/>
    <x v="0"/>
    <x v="1"/>
    <s v="GBP"/>
    <n v="1468593246"/>
    <x v="980"/>
    <n v="1466001245"/>
    <x v="981"/>
    <b v="0"/>
    <n v="111"/>
    <b v="1"/>
    <x v="3"/>
    <n v="102"/>
    <n v="55.37"/>
    <x v="2"/>
    <x v="3"/>
  </r>
  <r>
    <n v="4033"/>
    <s v="2020 Vision: a love story told over sixty years"/>
    <s v="Help us produce an iconic new verse play, set in the year 2020, with virtuoso acting and hauntingly beautiful words and music"/>
    <x v="179"/>
    <n v="6141.99"/>
    <x v="2"/>
    <x v="1"/>
    <s v="GBP"/>
    <n v="1475398800"/>
    <x v="981"/>
    <n v="1472711223"/>
    <x v="982"/>
    <b v="0"/>
    <n v="94"/>
    <b v="0"/>
    <x v="11"/>
    <n v="26"/>
    <n v="65.34"/>
    <x v="6"/>
    <x v="11"/>
  </r>
  <r>
    <n v="1318"/>
    <s v="Lucky Tag: A Smart Dog Wearable That Cares (Canceled)"/>
    <s v="Your Dog's Best Friend._x000a_Revolutionize the way you care about your pups and brings you peace of mind."/>
    <x v="13"/>
    <n v="6130"/>
    <x v="1"/>
    <x v="0"/>
    <s v="USD"/>
    <n v="1420938172"/>
    <x v="982"/>
    <n v="1418346171"/>
    <x v="983"/>
    <b v="0"/>
    <n v="135"/>
    <b v="0"/>
    <x v="1"/>
    <n v="15"/>
    <n v="45.41"/>
    <x v="0"/>
    <x v="1"/>
  </r>
  <r>
    <n v="737"/>
    <s v="Eat Mendocino: Writing the Book"/>
    <s v="For one year, two women exclusively ate food produced within Mendocino County, CA. Now, they will write a book about their adventures."/>
    <x v="1"/>
    <n v="6120"/>
    <x v="0"/>
    <x v="0"/>
    <s v="USD"/>
    <n v="1392408000"/>
    <x v="983"/>
    <n v="1390890986"/>
    <x v="984"/>
    <b v="0"/>
    <n v="108"/>
    <b v="1"/>
    <x v="17"/>
    <n v="122"/>
    <n v="56.67"/>
    <x v="1"/>
    <x v="17"/>
  </r>
  <r>
    <n v="701"/>
    <s v="HotBlack: The premium smartwatch that shows your custom data"/>
    <s v="In case you missed out on this campaign but are interested in owning a Hotblack London watch, please visit www.hotblacklondon.com."/>
    <x v="90"/>
    <n v="6118"/>
    <x v="2"/>
    <x v="1"/>
    <s v="GBP"/>
    <n v="1406130880"/>
    <x v="984"/>
    <n v="1403538879"/>
    <x v="985"/>
    <b v="0"/>
    <n v="21"/>
    <b v="0"/>
    <x v="1"/>
    <n v="27"/>
    <n v="291.33"/>
    <x v="0"/>
    <x v="1"/>
  </r>
  <r>
    <n v="2548"/>
    <s v="IYSO Orchestra Academy &amp; Symphonic Concert 2016"/>
    <s v="This is the embryo of the change for future ecosystem of musical art  in Indonesia. Please support us to realize our program on Oct 9!"/>
    <x v="70"/>
    <n v="6111"/>
    <x v="0"/>
    <x v="16"/>
    <s v="EUR"/>
    <n v="1475209620"/>
    <x v="985"/>
    <n v="1473087636"/>
    <x v="986"/>
    <b v="0"/>
    <n v="37"/>
    <b v="1"/>
    <x v="25"/>
    <n v="102"/>
    <n v="165.16"/>
    <x v="7"/>
    <x v="25"/>
  </r>
  <r>
    <n v="1251"/>
    <s v="Jack Oblivian Harlan t Bobo Limes european tour"/>
    <s v="A tour of europe with 3 memphis artist, Jack Oblivian, Harlan T Bobo and Shawn Cripps."/>
    <x v="70"/>
    <n v="6108"/>
    <x v="0"/>
    <x v="0"/>
    <s v="USD"/>
    <n v="1316979167"/>
    <x v="986"/>
    <n v="1311795166"/>
    <x v="987"/>
    <b v="1"/>
    <n v="74"/>
    <b v="1"/>
    <x v="15"/>
    <n v="102"/>
    <n v="82.54"/>
    <x v="7"/>
    <x v="15"/>
  </r>
  <r>
    <n v="833"/>
    <s v="Ragman Rolls"/>
    <s v="This is an American rock album."/>
    <x v="70"/>
    <n v="6100"/>
    <x v="0"/>
    <x v="0"/>
    <s v="USD"/>
    <n v="1397941475"/>
    <x v="987"/>
    <n v="1395349474"/>
    <x v="988"/>
    <b v="0"/>
    <n v="41"/>
    <b v="1"/>
    <x v="15"/>
    <n v="102"/>
    <n v="148.78"/>
    <x v="7"/>
    <x v="15"/>
  </r>
  <r>
    <n v="3342"/>
    <s v="Uprising Theatre Company's First Production"/>
    <s v="We believe in the power of stories to change the world. Theatre that inspires transformation."/>
    <x v="70"/>
    <n v="6100"/>
    <x v="0"/>
    <x v="0"/>
    <s v="USD"/>
    <n v="1427864340"/>
    <x v="988"/>
    <n v="1425020809"/>
    <x v="989"/>
    <b v="0"/>
    <n v="78"/>
    <b v="1"/>
    <x v="11"/>
    <n v="102"/>
    <n v="78.209999999999994"/>
    <x v="6"/>
    <x v="11"/>
  </r>
  <r>
    <n v="408"/>
    <s v="Reverence: A Documentary Short on Branded Yarmulkes"/>
    <s v="A documentary exploring the phenomenon of custom and branded yarmulkes in Jewish-American communities."/>
    <x v="70"/>
    <n v="6086.26"/>
    <x v="0"/>
    <x v="0"/>
    <s v="USD"/>
    <n v="1383676790"/>
    <x v="989"/>
    <n v="1380217189"/>
    <x v="990"/>
    <b v="0"/>
    <n v="38"/>
    <b v="1"/>
    <x v="8"/>
    <n v="101"/>
    <n v="160.16"/>
    <x v="5"/>
    <x v="8"/>
  </r>
  <r>
    <n v="802"/>
    <s v="Vaz Tour/Musical Documentation of Australia and SE Asia"/>
    <s v="Vaz invades 2 new continents in the Eastern Hemisphere and brings home a Split Single, a Video Documentary and a Live Record from Asia."/>
    <x v="70"/>
    <n v="6080"/>
    <x v="0"/>
    <x v="0"/>
    <s v="USD"/>
    <n v="1347854700"/>
    <x v="990"/>
    <n v="1343867523"/>
    <x v="991"/>
    <b v="0"/>
    <n v="75"/>
    <b v="1"/>
    <x v="15"/>
    <n v="101"/>
    <n v="81.069999999999993"/>
    <x v="7"/>
    <x v="15"/>
  </r>
  <r>
    <n v="3281"/>
    <s v="KICK It's Not How High. It's How Strong! Written &amp; Performed"/>
    <s v="&quot;This is how theater should connect to people&quot;  Margo Jefferson, Pulitzer Prize winning critic"/>
    <x v="1"/>
    <n v="6080"/>
    <x v="0"/>
    <x v="0"/>
    <s v="USD"/>
    <n v="1441153705"/>
    <x v="991"/>
    <n v="1438561704"/>
    <x v="992"/>
    <b v="0"/>
    <n v="47"/>
    <b v="1"/>
    <x v="11"/>
    <n v="122"/>
    <n v="129.36000000000001"/>
    <x v="6"/>
    <x v="11"/>
  </r>
  <r>
    <n v="2092"/>
    <s v="Amy Lingamfelter's making of &quot;Open Safe Love&quot;."/>
    <s v="Amy Lingamfelter is making an album all about love and she's looking for backers. See see how you can share in the journey!"/>
    <x v="70"/>
    <n v="6077"/>
    <x v="0"/>
    <x v="0"/>
    <s v="USD"/>
    <n v="1318006732"/>
    <x v="992"/>
    <n v="1312822731"/>
    <x v="993"/>
    <b v="0"/>
    <n v="55"/>
    <b v="1"/>
    <x v="12"/>
    <n v="101"/>
    <n v="110.49"/>
    <x v="7"/>
    <x v="12"/>
  </r>
  <r>
    <n v="1255"/>
    <s v="The Space Bards Present Their First Album, &quot;Neon Milk&quot;!"/>
    <s v="Let the Space Bards abduct you on a quirky musical journey about two aliens struggling to fit in on planet Earth."/>
    <x v="121"/>
    <n v="6071"/>
    <x v="0"/>
    <x v="0"/>
    <s v="USD"/>
    <n v="1385932652"/>
    <x v="993"/>
    <n v="1383337051"/>
    <x v="994"/>
    <b v="1"/>
    <n v="109"/>
    <b v="1"/>
    <x v="15"/>
    <n v="202"/>
    <n v="55.7"/>
    <x v="7"/>
    <x v="15"/>
  </r>
  <r>
    <n v="2697"/>
    <s v="Dough Heads Food Truck: waffles stuffed with sweet + savory"/>
    <s v="Stuffed waffles made from Dough. Sweet, savory, salty and then stuffed with meats, fruits, and sauces!"/>
    <x v="90"/>
    <n v="6061"/>
    <x v="2"/>
    <x v="0"/>
    <s v="USD"/>
    <n v="1438552800"/>
    <x v="994"/>
    <n v="1435876422"/>
    <x v="995"/>
    <b v="0"/>
    <n v="52"/>
    <b v="0"/>
    <x v="29"/>
    <n v="26"/>
    <n v="116.56"/>
    <x v="4"/>
    <x v="29"/>
  </r>
  <r>
    <n v="1621"/>
    <s v="The First Full Length Fifth Freedom Album"/>
    <s v="Its long over due! Help us fund our debut album! We need all our friends and fans support on this! Lets make it happen!"/>
    <x v="1"/>
    <n v="6060"/>
    <x v="0"/>
    <x v="0"/>
    <s v="USD"/>
    <n v="1338177540"/>
    <x v="995"/>
    <n v="1333550014"/>
    <x v="996"/>
    <b v="0"/>
    <n v="37"/>
    <b v="1"/>
    <x v="15"/>
    <n v="121"/>
    <n v="163.78"/>
    <x v="7"/>
    <x v="15"/>
  </r>
  <r>
    <n v="14"/>
    <s v="3010 | Sci-fi Series"/>
    <s v="A highly charged post apocalyptic sci fi series that pulls no punches!"/>
    <x v="70"/>
    <n v="6056"/>
    <x v="0"/>
    <x v="8"/>
    <s v="AUD"/>
    <n v="1405259940"/>
    <x v="996"/>
    <n v="1403051887"/>
    <x v="997"/>
    <b v="0"/>
    <n v="41"/>
    <b v="1"/>
    <x v="16"/>
    <n v="101"/>
    <n v="147.71"/>
    <x v="5"/>
    <x v="16"/>
  </r>
  <r>
    <n v="2318"/>
    <s v="Songs For Unusual Creatures"/>
    <s v="A book/CD by Michael Hearst featuring songs and factoids that celebrate some of the most bizarre (and under-appreciated) animals that roam the planet!"/>
    <x v="1"/>
    <n v="6053"/>
    <x v="0"/>
    <x v="0"/>
    <s v="USD"/>
    <n v="1253937540"/>
    <x v="997"/>
    <n v="1251214013"/>
    <x v="998"/>
    <b v="1"/>
    <n v="163"/>
    <b v="1"/>
    <x v="12"/>
    <n v="121"/>
    <n v="37.130000000000003"/>
    <x v="7"/>
    <x v="12"/>
  </r>
  <r>
    <n v="2304"/>
    <s v="Anna Ash â˜† Recording Project â˜† 2011         â™˜"/>
    <s v="This winter and springtime we will be recording a new full-length album with big voices, big fireworks and mega soul.  "/>
    <x v="70"/>
    <n v="6042.02"/>
    <x v="0"/>
    <x v="0"/>
    <s v="USD"/>
    <n v="1293857940"/>
    <x v="556"/>
    <n v="1290281690"/>
    <x v="999"/>
    <b v="1"/>
    <n v="113"/>
    <b v="1"/>
    <x v="12"/>
    <n v="101"/>
    <n v="53.47"/>
    <x v="7"/>
    <x v="12"/>
  </r>
  <r>
    <n v="1605"/>
    <s v="A Band of Orcs Official Gaming Miniatures Presale"/>
    <s v="A Band of Orcs needs gas, tires &amp; tags to get to GenCon Indy for the debut of their 28 mm gaming miniatures and historic live concert!"/>
    <x v="70"/>
    <n v="6041.6"/>
    <x v="0"/>
    <x v="0"/>
    <s v="USD"/>
    <n v="1312182000"/>
    <x v="998"/>
    <n v="1311380312"/>
    <x v="1000"/>
    <b v="0"/>
    <n v="44"/>
    <b v="1"/>
    <x v="15"/>
    <n v="101"/>
    <n v="137.31"/>
    <x v="7"/>
    <x v="15"/>
  </r>
  <r>
    <n v="1858"/>
    <s v="Curriculum-Based Rock Music For Kids"/>
    <s v="I write songs to teach with at two Chicago schools.  The enthusiastic response from my students &amp; colleagues inspired me to do do this!"/>
    <x v="180"/>
    <n v="6041.55"/>
    <x v="0"/>
    <x v="0"/>
    <s v="USD"/>
    <n v="1324014521"/>
    <x v="999"/>
    <n v="1318826920"/>
    <x v="1001"/>
    <b v="0"/>
    <n v="149"/>
    <b v="1"/>
    <x v="15"/>
    <n v="109"/>
    <n v="40.549999999999997"/>
    <x v="7"/>
    <x v="15"/>
  </r>
  <r>
    <n v="2189"/>
    <s v="Odyssey: ARGONAUTS"/>
    <s v="Help me fund the Argonauts! Sculpted by Dave Kidd, based on concept art from Roberto Cirillo, created by Fet Milner and myself!"/>
    <x v="181"/>
    <n v="6039"/>
    <x v="0"/>
    <x v="1"/>
    <s v="GBP"/>
    <n v="1461276000"/>
    <x v="1000"/>
    <n v="1460055299"/>
    <x v="1002"/>
    <b v="0"/>
    <n v="88"/>
    <b v="1"/>
    <x v="5"/>
    <n v="503"/>
    <n v="68.63"/>
    <x v="3"/>
    <x v="5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n v="6030"/>
    <x v="0"/>
    <x v="0"/>
    <s v="USD"/>
    <n v="1442805076"/>
    <x v="1001"/>
    <n v="1440213075"/>
    <x v="1003"/>
    <b v="0"/>
    <n v="84"/>
    <b v="1"/>
    <x v="11"/>
    <n v="121"/>
    <n v="71.790000000000006"/>
    <x v="6"/>
    <x v="11"/>
  </r>
  <r>
    <n v="1200"/>
    <s v="Modern Nomads"/>
    <s v="Modern Nomads Journal is an 88 page magazine style publication containing photo stories about Somalis in the Horn of Africa."/>
    <x v="182"/>
    <n v="6029"/>
    <x v="0"/>
    <x v="0"/>
    <s v="USD"/>
    <n v="1429183656"/>
    <x v="1002"/>
    <n v="1427369255"/>
    <x v="1004"/>
    <b v="0"/>
    <n v="103"/>
    <b v="1"/>
    <x v="3"/>
    <n v="126"/>
    <n v="58.53"/>
    <x v="2"/>
    <x v="3"/>
  </r>
  <r>
    <n v="3750"/>
    <s v="Stars on Stage, Kids be Heard!"/>
    <s v="Stars on Stage children's theatre program is in need of 6 new wireless body microphones!_x000a__x000a_#soskidsbeheard   _x000a__x000a_www.apatheplace.org"/>
    <x v="70"/>
    <n v="6027"/>
    <x v="0"/>
    <x v="0"/>
    <s v="USD"/>
    <n v="1423555140"/>
    <x v="1003"/>
    <n v="1421105607"/>
    <x v="1005"/>
    <b v="0"/>
    <n v="28"/>
    <b v="1"/>
    <x v="19"/>
    <n v="100"/>
    <n v="215.25"/>
    <x v="6"/>
    <x v="19"/>
  </r>
  <r>
    <n v="1743"/>
    <s v="The Fringes Project: Photobook of a Dying Language"/>
    <s v="Visual documentation of the endangered IÃ±upiat language, captured in the form of a printed photography book."/>
    <x v="70"/>
    <n v="6025"/>
    <x v="0"/>
    <x v="0"/>
    <s v="USD"/>
    <n v="1472270340"/>
    <x v="1004"/>
    <n v="1470348774"/>
    <x v="1006"/>
    <b v="0"/>
    <n v="67"/>
    <b v="1"/>
    <x v="3"/>
    <n v="100"/>
    <n v="89.93"/>
    <x v="2"/>
    <x v="3"/>
  </r>
  <r>
    <n v="11"/>
    <s v="2016 TAPR DCC Video on HamRadioNow"/>
    <s v="HamRadioNow will produce YouTube video of the complete 2016 ARRL &amp; TAPR Amateur Radio (Ham Radio) Digital Communications Conference"/>
    <x v="1"/>
    <n v="6025"/>
    <x v="0"/>
    <x v="0"/>
    <s v="USD"/>
    <n v="1471834800"/>
    <x v="1005"/>
    <n v="1469126461"/>
    <x v="1007"/>
    <b v="0"/>
    <n v="75"/>
    <b v="1"/>
    <x v="16"/>
    <n v="121"/>
    <n v="80.33"/>
    <x v="5"/>
    <x v="16"/>
  </r>
  <r>
    <n v="2098"/>
    <s v="The Christopher Battles EP"/>
    <s v="The Christopher Battles EP Project will fund professional recording, publicity, and release for this original singer-songwriter."/>
    <x v="70"/>
    <n v="6020"/>
    <x v="0"/>
    <x v="0"/>
    <s v="USD"/>
    <n v="1331174635"/>
    <x v="1006"/>
    <n v="1328582634"/>
    <x v="1008"/>
    <b v="0"/>
    <n v="32"/>
    <b v="1"/>
    <x v="12"/>
    <n v="100"/>
    <n v="188.13"/>
    <x v="7"/>
    <x v="12"/>
  </r>
  <r>
    <n v="845"/>
    <s v="Shadow and Steel: The new album from Master Sword"/>
    <s v="Help Legend of Zelda tribute band Master Sword complete their latest heavy metal album: Shadow and Steel!"/>
    <x v="1"/>
    <n v="6019.01"/>
    <x v="0"/>
    <x v="0"/>
    <s v="USD"/>
    <n v="1473047940"/>
    <x v="1007"/>
    <n v="1469595395"/>
    <x v="1009"/>
    <b v="0"/>
    <n v="177"/>
    <b v="1"/>
    <x v="20"/>
    <n v="120"/>
    <n v="34.01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x v="183"/>
    <n v="6019"/>
    <x v="1"/>
    <x v="10"/>
    <s v="SEK"/>
    <n v="1482515937"/>
    <x v="1008"/>
    <n v="1479923936"/>
    <x v="1010"/>
    <b v="0"/>
    <n v="7"/>
    <b v="0"/>
    <x v="1"/>
    <n v="1"/>
    <n v="859.86"/>
    <x v="0"/>
    <x v="1"/>
  </r>
  <r>
    <n v="3213"/>
    <s v="Moving Dust presents 'THIS MUCH' 2015"/>
    <s v="3 boys, 1 white dress and a hoover collide in this explosive new play by John Fitzpatrick. Life's a wedding disco. Let's dance."/>
    <x v="70"/>
    <n v="6007"/>
    <x v="0"/>
    <x v="1"/>
    <s v="GBP"/>
    <n v="1437934759"/>
    <x v="1009"/>
    <n v="1434478758"/>
    <x v="1011"/>
    <b v="1"/>
    <n v="47"/>
    <b v="1"/>
    <x v="11"/>
    <n v="100"/>
    <n v="127.81"/>
    <x v="6"/>
    <x v="11"/>
  </r>
  <r>
    <n v="291"/>
    <s v="Zoe Goes Running - The Film: Running The Tour De France"/>
    <s v="ZoÃ« Romano will be the first person to RUN the route of the Tour de France. I will join her to document that adventure."/>
    <x v="1"/>
    <n v="6001"/>
    <x v="0"/>
    <x v="0"/>
    <s v="USD"/>
    <n v="1367366460"/>
    <x v="1010"/>
    <n v="1365791245"/>
    <x v="1012"/>
    <b v="1"/>
    <n v="128"/>
    <b v="1"/>
    <x v="8"/>
    <n v="120"/>
    <n v="46.88"/>
    <x v="5"/>
    <x v="8"/>
  </r>
  <r>
    <n v="3384"/>
    <s v="The Hat"/>
    <s v="Six gay men, emotional baggage, and online dating: what could go wrong? A play about looking for love and finding something better."/>
    <x v="70"/>
    <n v="6000.66"/>
    <x v="0"/>
    <x v="0"/>
    <s v="USD"/>
    <n v="1448074800"/>
    <x v="1011"/>
    <n v="1444874767"/>
    <x v="1013"/>
    <b v="0"/>
    <n v="64"/>
    <b v="1"/>
    <x v="11"/>
    <n v="100"/>
    <n v="93.76"/>
    <x v="6"/>
    <x v="11"/>
  </r>
  <r>
    <n v="2496"/>
    <s v="Lynn Haven - The First Album, &quot;Fair Weather Friends&quot;"/>
    <s v="Be a part of making the first Lynn Haven album, &quot;Fair Weather Friends.&quot;"/>
    <x v="70"/>
    <n v="6000"/>
    <x v="0"/>
    <x v="0"/>
    <s v="USD"/>
    <n v="1364597692"/>
    <x v="1012"/>
    <n v="1361577291"/>
    <x v="1014"/>
    <b v="0"/>
    <n v="10"/>
    <b v="1"/>
    <x v="12"/>
    <n v="100"/>
    <n v="600"/>
    <x v="7"/>
    <x v="12"/>
  </r>
  <r>
    <n v="2822"/>
    <s v="Theatre Forever's The Nature Crown"/>
    <s v="A campaign to support the artists creating Theatre Forever's The Nature Crown, premiering in the Guthrie Theater's Dowling Studio!"/>
    <x v="70"/>
    <n v="6000"/>
    <x v="0"/>
    <x v="0"/>
    <s v="USD"/>
    <n v="1427469892"/>
    <x v="1013"/>
    <n v="1424881491"/>
    <x v="1015"/>
    <b v="0"/>
    <n v="94"/>
    <b v="1"/>
    <x v="11"/>
    <n v="100"/>
    <n v="63.83"/>
    <x v="6"/>
    <x v="11"/>
  </r>
  <r>
    <n v="3332"/>
    <s v="Cortez"/>
    <s v="Two marine biologists are at odds during an important expedition. When a stranded shark refuses to die, things get weird."/>
    <x v="70"/>
    <n v="6000"/>
    <x v="0"/>
    <x v="0"/>
    <s v="USD"/>
    <n v="1405802330"/>
    <x v="1014"/>
    <n v="1403210329"/>
    <x v="1016"/>
    <b v="0"/>
    <n v="83"/>
    <b v="1"/>
    <x v="11"/>
    <n v="100"/>
    <n v="72.290000000000006"/>
    <x v="6"/>
    <x v="11"/>
  </r>
  <r>
    <n v="45"/>
    <s v="The Art of the Lift"/>
    <s v="The Art of the Lift is a crime drama that follows an expert crew of pick-pockets and their attempt at breaking in a new recruit."/>
    <x v="1"/>
    <n v="6000"/>
    <x v="0"/>
    <x v="0"/>
    <s v="USD"/>
    <n v="1461769107"/>
    <x v="1015"/>
    <n v="1459177106"/>
    <x v="1017"/>
    <b v="0"/>
    <n v="61"/>
    <b v="1"/>
    <x v="16"/>
    <n v="120"/>
    <n v="98.36"/>
    <x v="5"/>
    <x v="16"/>
  </r>
  <r>
    <n v="262"/>
    <s v="The Last Cosmonaut"/>
    <s v="He can never die. He will live forever. He is the last cosmonaut, and this is his story."/>
    <x v="60"/>
    <n v="6000"/>
    <x v="0"/>
    <x v="0"/>
    <s v="USD"/>
    <n v="1298699828"/>
    <x v="1016"/>
    <n v="1294811827"/>
    <x v="1018"/>
    <b v="1"/>
    <n v="145"/>
    <b v="1"/>
    <x v="8"/>
    <n v="240"/>
    <n v="41.38"/>
    <x v="5"/>
    <x v="8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n v="5985"/>
    <x v="0"/>
    <x v="0"/>
    <s v="USD"/>
    <n v="1418904533"/>
    <x v="1017"/>
    <n v="1416485332"/>
    <x v="1019"/>
    <b v="0"/>
    <n v="26"/>
    <b v="1"/>
    <x v="17"/>
    <n v="102"/>
    <n v="230.19"/>
    <x v="1"/>
    <x v="17"/>
  </r>
  <r>
    <n v="3233"/>
    <s v="64 Squares"/>
    <s v="64 Squares is an autobiographical one-man exploration of the internal chess game played to reconcile relationships."/>
    <x v="1"/>
    <n v="5940"/>
    <x v="0"/>
    <x v="0"/>
    <s v="USD"/>
    <n v="1488482355"/>
    <x v="1018"/>
    <n v="1485890354"/>
    <x v="1020"/>
    <b v="0"/>
    <n v="61"/>
    <b v="1"/>
    <x v="11"/>
    <n v="119"/>
    <n v="97.38"/>
    <x v="6"/>
    <x v="11"/>
  </r>
  <r>
    <n v="2063"/>
    <s v="Up to 4 axis Beaglebone black based CNC control"/>
    <s v="Build a professional grade Linux CNC control with Beaglebone black and our CNC cape."/>
    <x v="38"/>
    <n v="5922"/>
    <x v="0"/>
    <x v="4"/>
    <s v="EUR"/>
    <n v="1463333701"/>
    <x v="1019"/>
    <n v="1460482500"/>
    <x v="1021"/>
    <b v="0"/>
    <n v="49"/>
    <b v="1"/>
    <x v="0"/>
    <n v="148"/>
    <n v="120.86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x v="1"/>
    <n v="5910"/>
    <x v="0"/>
    <x v="0"/>
    <s v="USD"/>
    <n v="1336747995"/>
    <x v="1020"/>
    <n v="1334155994"/>
    <x v="1022"/>
    <b v="1"/>
    <n v="91"/>
    <b v="1"/>
    <x v="8"/>
    <n v="118"/>
    <n v="64.95"/>
    <x v="5"/>
    <x v="8"/>
  </r>
  <r>
    <n v="2249"/>
    <s v="Centurion: Legionaries of Rome"/>
    <s v="March with the legions against the enemies of Rome in this role-playing game of military adventures."/>
    <x v="113"/>
    <n v="5907"/>
    <x v="0"/>
    <x v="0"/>
    <s v="USD"/>
    <n v="1364917965"/>
    <x v="1021"/>
    <n v="1362329564"/>
    <x v="1023"/>
    <b v="0"/>
    <n v="180"/>
    <b v="1"/>
    <x v="5"/>
    <n v="169"/>
    <n v="32.82"/>
    <x v="3"/>
    <x v="5"/>
  </r>
  <r>
    <n v="276"/>
    <s v="Abalimi"/>
    <s v="A film about Xhosa women in townships of South Africa micro-farming to fight extreme poverty, gain health, and create food security."/>
    <x v="38"/>
    <n v="5904"/>
    <x v="0"/>
    <x v="0"/>
    <s v="USD"/>
    <n v="1335574674"/>
    <x v="1022"/>
    <n v="1330394273"/>
    <x v="1024"/>
    <b v="1"/>
    <n v="62"/>
    <b v="1"/>
    <x v="8"/>
    <n v="148"/>
    <n v="95.23"/>
    <x v="5"/>
    <x v="8"/>
  </r>
  <r>
    <n v="1814"/>
    <s v="My Favourite Colour Was Yellow"/>
    <s v="A self published photo book documenting the overwhelming presence of the colour pink, in young girls lives here in the UK."/>
    <x v="32"/>
    <n v="5902"/>
    <x v="2"/>
    <x v="1"/>
    <s v="GBP"/>
    <n v="1425108736"/>
    <x v="1023"/>
    <n v="1422516735"/>
    <x v="1025"/>
    <b v="0"/>
    <n v="140"/>
    <b v="0"/>
    <x v="3"/>
    <n v="49"/>
    <n v="42.16"/>
    <x v="2"/>
    <x v="3"/>
  </r>
  <r>
    <n v="2653"/>
    <s v="Dream Rocket Project (Canceled)"/>
    <s v="DREAM BIG. Explore the universe through STEAM education. (Science, Technology, Engineering, Art, Mathematics)"/>
    <x v="185"/>
    <n v="5876"/>
    <x v="1"/>
    <x v="0"/>
    <s v="USD"/>
    <n v="1402632000"/>
    <x v="1024"/>
    <n v="1399909126"/>
    <x v="1026"/>
    <b v="0"/>
    <n v="70"/>
    <b v="0"/>
    <x v="4"/>
    <n v="12"/>
    <n v="83.94"/>
    <x v="0"/>
    <x v="4"/>
  </r>
  <r>
    <n v="1180"/>
    <s v="Hogzilla S.O.W. (Squeals On Wheels) A Veteran Owned Company"/>
    <s v="We would like to start a military-themed food truck to serve the Battle Creek/Kalamazoo area."/>
    <x v="6"/>
    <n v="5875"/>
    <x v="2"/>
    <x v="0"/>
    <s v="USD"/>
    <n v="1403983314"/>
    <x v="1025"/>
    <n v="1400786513"/>
    <x v="1027"/>
    <b v="0"/>
    <n v="85"/>
    <b v="0"/>
    <x v="29"/>
    <n v="12"/>
    <n v="69.12"/>
    <x v="4"/>
    <x v="29"/>
  </r>
  <r>
    <n v="1032"/>
    <s v="Phantom Ship / Coastal (Album Preorder)"/>
    <s v="Ideal for living rooms and open spaces."/>
    <x v="175"/>
    <n v="5858.84"/>
    <x v="0"/>
    <x v="0"/>
    <s v="USD"/>
    <n v="1466697625"/>
    <x v="1026"/>
    <n v="1464105624"/>
    <x v="1028"/>
    <b v="0"/>
    <n v="96"/>
    <b v="1"/>
    <x v="13"/>
    <n v="108"/>
    <n v="61.03"/>
    <x v="7"/>
    <x v="13"/>
  </r>
  <r>
    <n v="3089"/>
    <s v="The ClubHouse: A Community-Focused Sports &amp; Culture Space"/>
    <s v="A community space in Somerville, MA to celebrate the beautiful intersection of sports and creativity."/>
    <x v="17"/>
    <n v="5854"/>
    <x v="2"/>
    <x v="0"/>
    <s v="USD"/>
    <n v="1468029540"/>
    <x v="1027"/>
    <n v="1465304482"/>
    <x v="1029"/>
    <b v="0"/>
    <n v="45"/>
    <b v="0"/>
    <x v="9"/>
    <n v="23"/>
    <n v="130.09"/>
    <x v="6"/>
    <x v="9"/>
  </r>
  <r>
    <n v="3553"/>
    <s v="Coming Home"/>
    <s v="Professional actors bring to life the true stories of 5 African-Americans struggling with mental health and their search for healing."/>
    <x v="120"/>
    <n v="5845"/>
    <x v="0"/>
    <x v="0"/>
    <s v="USD"/>
    <n v="1439337600"/>
    <x v="1028"/>
    <n v="1436575279"/>
    <x v="1030"/>
    <b v="0"/>
    <n v="104"/>
    <b v="1"/>
    <x v="11"/>
    <n v="106"/>
    <n v="56.2"/>
    <x v="6"/>
    <x v="11"/>
  </r>
  <r>
    <n v="2799"/>
    <s v="Yuri in Edinburgh"/>
    <s v="August012 make their debut at Edinburgh Fringe with their play about the absurdity of wanting to bring children into a deranged world"/>
    <x v="1"/>
    <n v="5831.74"/>
    <x v="0"/>
    <x v="1"/>
    <s v="GBP"/>
    <n v="1466179200"/>
    <x v="1029"/>
    <n v="1463466069"/>
    <x v="1031"/>
    <b v="0"/>
    <n v="130"/>
    <b v="1"/>
    <x v="11"/>
    <n v="117"/>
    <n v="44.86"/>
    <x v="6"/>
    <x v="11"/>
  </r>
  <r>
    <n v="839"/>
    <s v="The Waffle Stompers - We'll Never Die"/>
    <s v="The Waffle Stompers need your support to keep doing what we love--go on tour, make music and music videos."/>
    <x v="1"/>
    <n v="5830.83"/>
    <x v="0"/>
    <x v="0"/>
    <s v="USD"/>
    <n v="1348337956"/>
    <x v="1030"/>
    <n v="1345745955"/>
    <x v="1032"/>
    <b v="0"/>
    <n v="96"/>
    <b v="1"/>
    <x v="15"/>
    <n v="117"/>
    <n v="60.74"/>
    <x v="7"/>
    <x v="15"/>
  </r>
  <r>
    <n v="844"/>
    <s v="FROSTBURN - Lords of the Trident's new album!"/>
    <s v="The NEW ALBUM from the MOST METAL BAND ON EARTH is here! (WARNING: May cause melted faces and headbanging-related spinal trauma!)"/>
    <x v="121"/>
    <n v="5824"/>
    <x v="0"/>
    <x v="0"/>
    <s v="USD"/>
    <n v="1414817940"/>
    <x v="1031"/>
    <n v="1411489551"/>
    <x v="1033"/>
    <b v="1"/>
    <n v="159"/>
    <b v="1"/>
    <x v="20"/>
    <n v="194"/>
    <n v="36.630000000000003"/>
    <x v="7"/>
    <x v="20"/>
  </r>
  <r>
    <n v="3655"/>
    <s v="The Tumbleweed Zephyr"/>
    <s v="All aboard for the world premiere of a new steampunk-inspired train adventure play, written by Maggie Lee and directed by Amy Poisson!"/>
    <x v="1"/>
    <n v="5813"/>
    <x v="0"/>
    <x v="0"/>
    <s v="USD"/>
    <n v="1437202740"/>
    <x v="1032"/>
    <n v="1434654997"/>
    <x v="1034"/>
    <b v="0"/>
    <n v="79"/>
    <b v="1"/>
    <x v="11"/>
    <n v="116"/>
    <n v="73.58"/>
    <x v="6"/>
    <x v="11"/>
  </r>
  <r>
    <n v="1757"/>
    <s v="The Resurgence of Femininity Photo Thesis"/>
    <s v="I want to create a self published photo art book on the topic of the resurgence of femininity."/>
    <x v="1"/>
    <n v="5800"/>
    <x v="0"/>
    <x v="0"/>
    <s v="USD"/>
    <n v="1485631740"/>
    <x v="1033"/>
    <n v="1483041082"/>
    <x v="1035"/>
    <b v="0"/>
    <n v="14"/>
    <b v="1"/>
    <x v="3"/>
    <n v="116"/>
    <n v="414.29"/>
    <x v="2"/>
    <x v="3"/>
  </r>
  <r>
    <n v="3249"/>
    <s v="Yesterday Again, Please - A New Play by Dezi Gallegos"/>
    <s v="A new work about guilt, trauma, love, and change; this original play tells the story of a boy and a girl who love and lose each other."/>
    <x v="120"/>
    <n v="5771"/>
    <x v="0"/>
    <x v="0"/>
    <s v="USD"/>
    <n v="1434822914"/>
    <x v="1034"/>
    <n v="1432230913"/>
    <x v="1036"/>
    <b v="1"/>
    <n v="88"/>
    <b v="1"/>
    <x v="11"/>
    <n v="105"/>
    <n v="65.58"/>
    <x v="6"/>
    <x v="11"/>
  </r>
  <r>
    <n v="1307"/>
    <s v="VR Card - Customized Virtual Reality Viewer (Canceled)"/>
    <s v="Get VR to Everyone with Mailable, Ready to Use Viewers"/>
    <x v="6"/>
    <n v="5757"/>
    <x v="1"/>
    <x v="0"/>
    <s v="USD"/>
    <n v="1455710679"/>
    <x v="1035"/>
    <n v="1453118678"/>
    <x v="1037"/>
    <b v="0"/>
    <n v="45"/>
    <b v="0"/>
    <x v="1"/>
    <n v="12"/>
    <n v="127.93"/>
    <x v="0"/>
    <x v="1"/>
  </r>
  <r>
    <n v="3456"/>
    <s v="THIEF"/>
    <s v="&quot;Thief,&quot; a one man touring show, a theatrical experience portraying a supernatural story about the 3 days Jesus spent in the grave."/>
    <x v="121"/>
    <n v="5739"/>
    <x v="0"/>
    <x v="0"/>
    <s v="USD"/>
    <n v="1406876340"/>
    <x v="1036"/>
    <n v="1404190566"/>
    <x v="1038"/>
    <b v="0"/>
    <n v="16"/>
    <b v="1"/>
    <x v="11"/>
    <n v="191"/>
    <n v="358.69"/>
    <x v="6"/>
    <x v="11"/>
  </r>
  <r>
    <n v="1367"/>
    <s v="House of Rabbits  - &quot;Songs of Charivari&quot;"/>
    <s v="House of Rabbits are recording our full-length, debut album! Support independent music, receive great rewards!"/>
    <x v="1"/>
    <n v="5713"/>
    <x v="0"/>
    <x v="0"/>
    <s v="USD"/>
    <n v="1447463050"/>
    <x v="1037"/>
    <n v="1444867449"/>
    <x v="1039"/>
    <b v="0"/>
    <n v="90"/>
    <b v="1"/>
    <x v="15"/>
    <n v="114"/>
    <n v="63.48"/>
    <x v="7"/>
    <x v="15"/>
  </r>
  <r>
    <n v="3158"/>
    <s v="Nursery Crimes"/>
    <s v="A 40s crime-noir play using nursery rhyme characters."/>
    <x v="1"/>
    <n v="5700"/>
    <x v="0"/>
    <x v="0"/>
    <s v="USD"/>
    <n v="1374523752"/>
    <x v="1038"/>
    <n v="1371931751"/>
    <x v="1040"/>
    <b v="1"/>
    <n v="69"/>
    <b v="1"/>
    <x v="11"/>
    <n v="114"/>
    <n v="82.61"/>
    <x v="6"/>
    <x v="11"/>
  </r>
  <r>
    <n v="2967"/>
    <s v="Scissortail: A play about the Oklahoma City Bombing"/>
    <s v="Scissortail is a story of loss, grief, and recovery based on the events of the 1995 Oklahoma City Bombing."/>
    <x v="1"/>
    <n v="5696"/>
    <x v="0"/>
    <x v="0"/>
    <s v="USD"/>
    <n v="1425872692"/>
    <x v="1039"/>
    <n v="1423284291"/>
    <x v="1041"/>
    <b v="0"/>
    <n v="71"/>
    <b v="1"/>
    <x v="11"/>
    <n v="114"/>
    <n v="80.23"/>
    <x v="6"/>
    <x v="11"/>
  </r>
  <r>
    <n v="922"/>
    <s v="THE JOEY MORANT PROJECT:   JAZZIFIED R'nB"/>
    <s v="Our goal is to help educate the world about jazz and its components; how it relates to love, romance, and success."/>
    <x v="59"/>
    <n v="5680"/>
    <x v="2"/>
    <x v="0"/>
    <s v="USD"/>
    <n v="1412167393"/>
    <x v="1040"/>
    <n v="1409143392"/>
    <x v="1042"/>
    <b v="0"/>
    <n v="30"/>
    <b v="0"/>
    <x v="33"/>
    <n v="21"/>
    <n v="189.33"/>
    <x v="7"/>
    <x v="33"/>
  </r>
  <r>
    <n v="3361"/>
    <s v="Vieux Carre: from Binghamton, NY to Provincetown, MA"/>
    <s v="KNOW Theatre has been invited to bring our production of Vieux CarrÃ© to the Provincetown Tennessee Williams Theatre Festival!"/>
    <x v="1"/>
    <n v="5673"/>
    <x v="0"/>
    <x v="0"/>
    <s v="USD"/>
    <n v="1409587140"/>
    <x v="1041"/>
    <n v="1408062989"/>
    <x v="1043"/>
    <b v="0"/>
    <n v="68"/>
    <b v="1"/>
    <x v="11"/>
    <n v="113"/>
    <n v="83.43"/>
    <x v="6"/>
    <x v="11"/>
  </r>
  <r>
    <n v="3554"/>
    <s v="MASKS: Off-Broadway Debut"/>
    <s v="MASKS is a dramedy dealing with what it means to be alive, the reliability of identity, and what it means to suffer."/>
    <x v="1"/>
    <n v="5671.11"/>
    <x v="0"/>
    <x v="0"/>
    <s v="USD"/>
    <n v="1423674000"/>
    <x v="1042"/>
    <n v="1421025158"/>
    <x v="1044"/>
    <b v="0"/>
    <n v="53"/>
    <b v="1"/>
    <x v="11"/>
    <n v="113"/>
    <n v="107"/>
    <x v="6"/>
    <x v="11"/>
  </r>
  <r>
    <n v="1344"/>
    <s v="A Masters Guide to The Way of the Warrior"/>
    <s v="The is the ultimate guide to applied Eastern philosophy, martial arts, and the path of the warrior from a scientific perspective."/>
    <x v="186"/>
    <n v="5666"/>
    <x v="0"/>
    <x v="11"/>
    <s v="CAD"/>
    <n v="1467313039"/>
    <x v="1043"/>
    <n v="1464807438"/>
    <x v="1045"/>
    <b v="0"/>
    <n v="139"/>
    <b v="1"/>
    <x v="17"/>
    <n v="378"/>
    <n v="40.76"/>
    <x v="1"/>
    <x v="17"/>
  </r>
  <r>
    <n v="2812"/>
    <s v="BULL by Mike Bartlett at the Coal Mine Theatre"/>
    <s v="&quot;A short, nasty and razor sharp play in one of Toronto's hottest new &quot;off-off Broadway&quot; style venues."/>
    <x v="1"/>
    <n v="5665"/>
    <x v="0"/>
    <x v="11"/>
    <s v="CAD"/>
    <n v="1428292800"/>
    <x v="1044"/>
    <n v="1424368297"/>
    <x v="1046"/>
    <b v="0"/>
    <n v="83"/>
    <b v="1"/>
    <x v="11"/>
    <n v="113"/>
    <n v="68.25"/>
    <x v="6"/>
    <x v="11"/>
  </r>
  <r>
    <n v="380"/>
    <s v="Steamboat Springs Van Clan"/>
    <s v="The Steamboat Van Clan is a group of three young ski competitors following their dreams and documenting their adventures along the way."/>
    <x v="38"/>
    <n v="5660"/>
    <x v="0"/>
    <x v="0"/>
    <s v="USD"/>
    <n v="1453569392"/>
    <x v="1045"/>
    <n v="1451409391"/>
    <x v="1047"/>
    <b v="0"/>
    <n v="49"/>
    <b v="1"/>
    <x v="8"/>
    <n v="142"/>
    <n v="115.51"/>
    <x v="5"/>
    <x v="8"/>
  </r>
  <r>
    <n v="1756"/>
    <s v="214: A Photobook of Dallas Hip Hop"/>
    <s v="214 is a photobook about the local hip hop culture in Dallas, Texas between 2012 and 2014 by photographer, Mariah Tyler."/>
    <x v="120"/>
    <n v="5655.6"/>
    <x v="0"/>
    <x v="0"/>
    <s v="USD"/>
    <n v="1472443269"/>
    <x v="1046"/>
    <n v="1468987268"/>
    <x v="1048"/>
    <b v="0"/>
    <n v="120"/>
    <b v="1"/>
    <x v="3"/>
    <n v="103"/>
    <n v="47.13"/>
    <x v="2"/>
    <x v="3"/>
  </r>
  <r>
    <n v="118"/>
    <s v="DENOUNCED - A Short Film"/>
    <s v="When a ruthless hit-man is 'denounced' from the mafia, his old enemies declare war."/>
    <x v="1"/>
    <n v="5651.58"/>
    <x v="0"/>
    <x v="0"/>
    <s v="USD"/>
    <n v="1311902236"/>
    <x v="1047"/>
    <n v="1309310235"/>
    <x v="1049"/>
    <b v="0"/>
    <n v="39"/>
    <b v="1"/>
    <x v="27"/>
    <n v="113"/>
    <n v="144.91"/>
    <x v="5"/>
    <x v="27"/>
  </r>
  <r>
    <n v="2164"/>
    <s v="Rosaline debut record"/>
    <s v="South Florida roots country/rock outfit's long awaited debut record"/>
    <x v="120"/>
    <n v="5645"/>
    <x v="0"/>
    <x v="0"/>
    <s v="USD"/>
    <n v="1466827140"/>
    <x v="1048"/>
    <n v="1464196413"/>
    <x v="1050"/>
    <b v="0"/>
    <n v="83"/>
    <b v="1"/>
    <x v="15"/>
    <n v="103"/>
    <n v="68.010000000000005"/>
    <x v="7"/>
    <x v="15"/>
  </r>
  <r>
    <n v="3489"/>
    <s v="&quot;Oh, the Humanity&quot; at the Tabard Theatre this September"/>
    <s v="A brilliant play by Will Eno. An exciting, young theatre company. A production that promises to wow. You wouldn't want to miss it."/>
    <x v="1"/>
    <n v="5635"/>
    <x v="0"/>
    <x v="1"/>
    <s v="GBP"/>
    <n v="1400965200"/>
    <x v="1049"/>
    <n v="1398352530"/>
    <x v="1051"/>
    <b v="0"/>
    <n v="72"/>
    <b v="1"/>
    <x v="11"/>
    <n v="113"/>
    <n v="78.260000000000005"/>
    <x v="6"/>
    <x v="11"/>
  </r>
  <r>
    <n v="319"/>
    <s v="EDIBLE CITY - a movie in the making"/>
    <s v="A journey through the Bay Area food movement following farmers, cooks, activists, and educators who are fighting for food justice in their communities"/>
    <x v="1"/>
    <n v="5634"/>
    <x v="0"/>
    <x v="0"/>
    <s v="USD"/>
    <n v="1265097540"/>
    <x v="1050"/>
    <n v="1257538028"/>
    <x v="1052"/>
    <b v="1"/>
    <n v="51"/>
    <b v="1"/>
    <x v="8"/>
    <n v="113"/>
    <n v="110.47"/>
    <x v="5"/>
    <x v="8"/>
  </r>
  <r>
    <n v="3542"/>
    <s v="Gifts of War"/>
    <s v="Ancient Greece. Giddy, champagne soaked debauchery celebrating the Trojan War's end leads to a shocking and deadly surprise."/>
    <x v="120"/>
    <n v="5623"/>
    <x v="0"/>
    <x v="0"/>
    <s v="USD"/>
    <n v="1410099822"/>
    <x v="1051"/>
    <n v="1404915821"/>
    <x v="1053"/>
    <b v="0"/>
    <n v="85"/>
    <b v="1"/>
    <x v="11"/>
    <n v="102"/>
    <n v="66.150000000000006"/>
    <x v="6"/>
    <x v="11"/>
  </r>
  <r>
    <n v="2657"/>
    <s v="Propel Citizen Science to the Moon (Canceled)"/>
    <s v="Miles, a team of citizen scientists is reaching for the moon. We've bootstrapped our way to the top and now we need your help."/>
    <x v="0"/>
    <n v="5621.38"/>
    <x v="1"/>
    <x v="0"/>
    <s v="USD"/>
    <n v="1470187800"/>
    <x v="1052"/>
    <n v="1467325052"/>
    <x v="1054"/>
    <b v="0"/>
    <n v="59"/>
    <b v="0"/>
    <x v="4"/>
    <n v="19"/>
    <n v="95.28"/>
    <x v="0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n v="5617"/>
    <x v="0"/>
    <x v="0"/>
    <s v="USD"/>
    <n v="1327433173"/>
    <x v="1053"/>
    <n v="1325618772"/>
    <x v="1055"/>
    <b v="0"/>
    <n v="80"/>
    <b v="1"/>
    <x v="12"/>
    <n v="107"/>
    <n v="70.209999999999994"/>
    <x v="7"/>
    <x v="12"/>
  </r>
  <r>
    <n v="3285"/>
    <s v="By Morning"/>
    <s v="A new play by Matthew Gasda"/>
    <x v="188"/>
    <n v="5604"/>
    <x v="0"/>
    <x v="0"/>
    <s v="USD"/>
    <n v="1488258000"/>
    <x v="1054"/>
    <n v="1485556625"/>
    <x v="1056"/>
    <b v="0"/>
    <n v="81"/>
    <b v="1"/>
    <x v="11"/>
    <n v="112"/>
    <n v="69.19"/>
    <x v="6"/>
    <x v="11"/>
  </r>
  <r>
    <n v="3156"/>
    <s v="Bringing First Love/Worst Love To Life"/>
    <s v="First Love/Worst Love is an examination of love and its mutability, as expressed through twelve stories and five actors on one stage."/>
    <x v="120"/>
    <n v="5600"/>
    <x v="0"/>
    <x v="0"/>
    <s v="USD"/>
    <n v="1338591144"/>
    <x v="1055"/>
    <n v="1335567143"/>
    <x v="1057"/>
    <b v="1"/>
    <n v="89"/>
    <b v="1"/>
    <x v="11"/>
    <n v="102"/>
    <n v="62.92"/>
    <x v="6"/>
    <x v="11"/>
  </r>
  <r>
    <n v="13"/>
    <s v="Can't Go Home"/>
    <s v="A travel series hosted by touring musicians that profiles a different American city in each episode."/>
    <x v="113"/>
    <n v="5599"/>
    <x v="0"/>
    <x v="0"/>
    <s v="USD"/>
    <n v="1466713620"/>
    <x v="1056"/>
    <n v="1463588108"/>
    <x v="1058"/>
    <b v="0"/>
    <n v="51"/>
    <b v="1"/>
    <x v="16"/>
    <n v="160"/>
    <n v="109.78"/>
    <x v="5"/>
    <x v="16"/>
  </r>
  <r>
    <n v="752"/>
    <s v="ELECTRO GIRL raises awareness to remove the fear of Epilepsy"/>
    <s v="A raw, honest encounter of my colourful journey trying to escape accepting I had Epilepsy &amp; how I found my super powers along the way"/>
    <x v="1"/>
    <n v="5585"/>
    <x v="0"/>
    <x v="8"/>
    <s v="AUD"/>
    <n v="1476615600"/>
    <x v="1057"/>
    <n v="1474884416"/>
    <x v="1059"/>
    <b v="0"/>
    <n v="105"/>
    <b v="1"/>
    <x v="17"/>
    <n v="112"/>
    <n v="53.19"/>
    <x v="1"/>
    <x v="17"/>
  </r>
  <r>
    <n v="826"/>
    <s v="Protect The Dream Debut Album"/>
    <s v="Protect The Dream is preparing to record their debut album 8 years in the making. Lets make it happen Kickstarter!"/>
    <x v="120"/>
    <n v="5580"/>
    <x v="0"/>
    <x v="0"/>
    <s v="USD"/>
    <n v="1332719730"/>
    <x v="1058"/>
    <n v="1330908929"/>
    <x v="1060"/>
    <b v="0"/>
    <n v="49"/>
    <b v="1"/>
    <x v="15"/>
    <n v="101"/>
    <n v="113.88"/>
    <x v="7"/>
    <x v="15"/>
  </r>
  <r>
    <n v="645"/>
    <s v="Carbon Fiber Collar Stays"/>
    <s v="Ever wanted to own something made out of carbon fiber? Now you can!"/>
    <x v="151"/>
    <n v="5574"/>
    <x v="0"/>
    <x v="0"/>
    <s v="USD"/>
    <n v="1470962274"/>
    <x v="1059"/>
    <n v="1468370273"/>
    <x v="1061"/>
    <b v="0"/>
    <n v="237"/>
    <b v="1"/>
    <x v="1"/>
    <n v="279"/>
    <n v="23.52"/>
    <x v="0"/>
    <x v="1"/>
  </r>
  <r>
    <n v="268"/>
    <s v="La Tierra de los Adioses"/>
    <s v="Help us finish a documentary about four teens coming-of-age in a small, rural Mexican town that has suffered 50% migration to the U.S."/>
    <x v="1"/>
    <n v="5570"/>
    <x v="0"/>
    <x v="0"/>
    <s v="USD"/>
    <n v="1320640778"/>
    <x v="1060"/>
    <n v="1316749177"/>
    <x v="1062"/>
    <b v="1"/>
    <n v="111"/>
    <b v="1"/>
    <x v="8"/>
    <n v="111"/>
    <n v="50.18"/>
    <x v="5"/>
    <x v="8"/>
  </r>
  <r>
    <n v="2407"/>
    <s v="&quot;PASHUT&quot;-(Means â€˜simpleâ€™ in Hebrew)"/>
    <s v="Hummus-mediterranean diet, real food, organic, vegan, kosher._x000a_An original great health oriented street food in Santa Fe NM."/>
    <x v="65"/>
    <n v="5557"/>
    <x v="2"/>
    <x v="0"/>
    <s v="USD"/>
    <n v="1428732000"/>
    <x v="1061"/>
    <n v="1426772927"/>
    <x v="1063"/>
    <b v="0"/>
    <n v="33"/>
    <b v="0"/>
    <x v="29"/>
    <n v="25"/>
    <n v="168.39"/>
    <x v="4"/>
    <x v="29"/>
  </r>
  <r>
    <n v="265"/>
    <s v="The Garden Summer"/>
    <s v="A documentary: a summer garden and communities of local food exchange. The integration of old and new, beauty and function, growth and sustainability."/>
    <x v="1"/>
    <n v="5555"/>
    <x v="0"/>
    <x v="0"/>
    <s v="USD"/>
    <n v="1273522560"/>
    <x v="1062"/>
    <n v="1269928429"/>
    <x v="1064"/>
    <b v="1"/>
    <n v="58"/>
    <b v="1"/>
    <x v="8"/>
    <n v="111"/>
    <n v="95.78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x v="1"/>
    <n v="5540"/>
    <x v="0"/>
    <x v="0"/>
    <s v="USD"/>
    <n v="1379515740"/>
    <x v="1063"/>
    <n v="1378306139"/>
    <x v="1065"/>
    <b v="0"/>
    <n v="10"/>
    <b v="1"/>
    <x v="22"/>
    <n v="111"/>
    <n v="554"/>
    <x v="7"/>
    <x v="22"/>
  </r>
  <r>
    <n v="1368"/>
    <s v="Saturate &quot; The Separation Effect &quot; CD"/>
    <s v="We are in the final stages of the creation of our 4th record, The Separation Effect. our most passionate record to date."/>
    <x v="1"/>
    <n v="5535"/>
    <x v="0"/>
    <x v="0"/>
    <s v="USD"/>
    <n v="1434342894"/>
    <x v="1064"/>
    <n v="1432269293"/>
    <x v="1066"/>
    <b v="0"/>
    <n v="87"/>
    <b v="1"/>
    <x v="15"/>
    <n v="111"/>
    <n v="63.62"/>
    <x v="7"/>
    <x v="15"/>
  </r>
  <r>
    <n v="2195"/>
    <s v="Purgatoria: City of Angels"/>
    <s v="A gritty, noir tabletop RPG with a fast-paced combo-based battle system."/>
    <x v="189"/>
    <n v="5535"/>
    <x v="0"/>
    <x v="0"/>
    <s v="USD"/>
    <n v="1439317900"/>
    <x v="1065"/>
    <n v="1436725899"/>
    <x v="1067"/>
    <b v="0"/>
    <n v="115"/>
    <b v="1"/>
    <x v="5"/>
    <n v="120"/>
    <n v="48.13"/>
    <x v="3"/>
    <x v="5"/>
  </r>
  <r>
    <n v="3698"/>
    <s v="CORIOLANUS | THE NORMAL HEART @ The Lab Theater"/>
    <s v="Two great political plays, separated in authorship by four hundred years but united in their urgency."/>
    <x v="1"/>
    <n v="5526"/>
    <x v="0"/>
    <x v="0"/>
    <s v="USD"/>
    <n v="1456946487"/>
    <x v="1066"/>
    <n v="1454354486"/>
    <x v="1068"/>
    <b v="0"/>
    <n v="136"/>
    <b v="1"/>
    <x v="11"/>
    <n v="111"/>
    <n v="40.630000000000003"/>
    <x v="6"/>
    <x v="11"/>
  </r>
  <r>
    <n v="3348"/>
    <s v="Macbeth"/>
    <s v="Old Hat's new production explores the bleak culture of war and the cosmic powers of guilt and imagination in Shakespeare's tragedy."/>
    <x v="120"/>
    <n v="5516"/>
    <x v="0"/>
    <x v="0"/>
    <s v="USD"/>
    <n v="1461988740"/>
    <x v="1067"/>
    <n v="1459949079"/>
    <x v="1069"/>
    <b v="0"/>
    <n v="79"/>
    <b v="1"/>
    <x v="11"/>
    <n v="100"/>
    <n v="69.819999999999993"/>
    <x v="6"/>
    <x v="11"/>
  </r>
  <r>
    <n v="3772"/>
    <s v="Make &quot;Tonya and Nancy&quot; a Rock Opera!"/>
    <s v="A dark comedy about two girls, one knee, and the 1994 Olympics. Help us make sure &quot;Tonya and Nancy&quot; rocks!"/>
    <x v="1"/>
    <n v="5510"/>
    <x v="0"/>
    <x v="0"/>
    <s v="USD"/>
    <n v="1480399200"/>
    <x v="1068"/>
    <n v="1478616505"/>
    <x v="1070"/>
    <b v="0"/>
    <n v="33"/>
    <b v="1"/>
    <x v="19"/>
    <n v="110"/>
    <n v="166.97"/>
    <x v="6"/>
    <x v="19"/>
  </r>
  <r>
    <n v="2458"/>
    <s v="Smoke, Loaf &amp; Saucer"/>
    <s v="Three ladies starting a small bakery/toast bar concept @SmorgasburgLA.  House made pastries and bread using local and fun ingredients."/>
    <x v="1"/>
    <n v="5509"/>
    <x v="0"/>
    <x v="0"/>
    <s v="USD"/>
    <n v="1465498800"/>
    <x v="1069"/>
    <n v="1462481717"/>
    <x v="1071"/>
    <b v="0"/>
    <n v="80"/>
    <b v="1"/>
    <x v="7"/>
    <n v="110"/>
    <n v="68.86"/>
    <x v="4"/>
    <x v="7"/>
  </r>
  <r>
    <n v="2273"/>
    <s v="Get Adler! Premium Edition"/>
    <s v="London, 1937. Top-Secret docs are missing. So, too, is Agent Adler! Intelligence has 7 hrs to find him. Deduction, Deception &amp; Action!"/>
    <x v="60"/>
    <n v="5509"/>
    <x v="0"/>
    <x v="11"/>
    <s v="CAD"/>
    <n v="1489320642"/>
    <x v="1070"/>
    <n v="1487164241"/>
    <x v="1072"/>
    <b v="0"/>
    <n v="147"/>
    <b v="1"/>
    <x v="5"/>
    <n v="220"/>
    <n v="37.479999999999997"/>
    <x v="3"/>
    <x v="5"/>
  </r>
  <r>
    <n v="3297"/>
    <s v="MY EYES WENT DARK"/>
    <s v="A father loses his family in a freak plane crash and goes on to murder the air traffic controller he holds responsible."/>
    <x v="120"/>
    <n v="5504"/>
    <x v="0"/>
    <x v="1"/>
    <s v="GBP"/>
    <n v="1438037940"/>
    <x v="1071"/>
    <n v="1436380255"/>
    <x v="1073"/>
    <b v="0"/>
    <n v="44"/>
    <b v="1"/>
    <x v="11"/>
    <n v="100"/>
    <n v="125.09"/>
    <x v="6"/>
    <x v="11"/>
  </r>
  <r>
    <n v="3822"/>
    <s v="Geschichten sollen leben"/>
    <s v="19 TheaterstÃ¼cke des Schnuppe Figurentheaters bei einem GroÃŸbrand zerstÃ¶rt - bitte unterstÃ¼tzt uns, den Wiederaufbau zu finanzieren"/>
    <x v="1"/>
    <n v="5501"/>
    <x v="0"/>
    <x v="4"/>
    <s v="EUR"/>
    <n v="1453244340"/>
    <x v="1072"/>
    <n v="1448136416"/>
    <x v="1074"/>
    <b v="0"/>
    <n v="76"/>
    <b v="1"/>
    <x v="11"/>
    <n v="110"/>
    <n v="72.38"/>
    <x v="6"/>
    <x v="11"/>
  </r>
  <r>
    <n v="804"/>
    <s v="City of Sound - A city full of stories untold"/>
    <s v="Hope and Inspiration.  That is what this project is all about. In the midst of a dark and broken world our stories can speak life."/>
    <x v="120"/>
    <n v="5500"/>
    <x v="0"/>
    <x v="0"/>
    <s v="USD"/>
    <n v="1311393540"/>
    <x v="1073"/>
    <n v="1309919525"/>
    <x v="1075"/>
    <b v="0"/>
    <n v="18"/>
    <b v="1"/>
    <x v="15"/>
    <n v="100"/>
    <n v="305.56"/>
    <x v="7"/>
    <x v="15"/>
  </r>
  <r>
    <n v="2238"/>
    <s v="28mm Fantasy Miniature range Feral Orcs!"/>
    <s v="28mm Fantasy Miniature Range in leadfree white metal: Orcs, wolves and more."/>
    <x v="38"/>
    <n v="5496"/>
    <x v="0"/>
    <x v="4"/>
    <s v="EUR"/>
    <n v="1489157716"/>
    <x v="1074"/>
    <n v="1486565715"/>
    <x v="1076"/>
    <b v="0"/>
    <n v="79"/>
    <b v="1"/>
    <x v="5"/>
    <n v="137"/>
    <n v="69.569999999999993"/>
    <x v="3"/>
    <x v="5"/>
  </r>
  <r>
    <n v="2961"/>
    <s v="Shakespeare in the Park! A Comedy of Errors"/>
    <s v="Teens in Take Note Troupe put on Shakespeare in the Park annually. Keep relevant, family-friendly Shakespeare in the community!"/>
    <x v="1"/>
    <n v="5481"/>
    <x v="0"/>
    <x v="0"/>
    <s v="USD"/>
    <n v="1427342400"/>
    <x v="1075"/>
    <n v="1424927158"/>
    <x v="1077"/>
    <b v="0"/>
    <n v="108"/>
    <b v="1"/>
    <x v="11"/>
    <n v="110"/>
    <n v="50.75"/>
    <x v="6"/>
    <x v="11"/>
  </r>
  <r>
    <n v="3175"/>
    <s v="The Killing Room"/>
    <s v="One Year Lease Theater Company's world premiere theater production of THE KILLING ROOM, by playwright Daniel Keene, March 2011 in NYC."/>
    <x v="1"/>
    <n v="5478"/>
    <x v="0"/>
    <x v="0"/>
    <s v="USD"/>
    <n v="1297977427"/>
    <x v="1076"/>
    <n v="1292793426"/>
    <x v="1078"/>
    <b v="1"/>
    <n v="60"/>
    <b v="1"/>
    <x v="11"/>
    <n v="110"/>
    <n v="91.3"/>
    <x v="6"/>
    <x v="11"/>
  </r>
  <r>
    <n v="723"/>
    <s v="The 2015 Pro Football Beast Book"/>
    <s v="The Definitive (and Slightly Ridiculous) Guide to Enjoying the 2015 Pro Football Season"/>
    <x v="1"/>
    <n v="5469"/>
    <x v="0"/>
    <x v="0"/>
    <s v="USD"/>
    <n v="1438228740"/>
    <x v="1077"/>
    <n v="1435606548"/>
    <x v="1079"/>
    <b v="0"/>
    <n v="100"/>
    <b v="1"/>
    <x v="17"/>
    <n v="109"/>
    <n v="54.69"/>
    <x v="1"/>
    <x v="17"/>
  </r>
  <r>
    <n v="1387"/>
    <s v="FAMILY BUSINESS KICKSTARTER"/>
    <s v="Less than one week to PLEDGE YOUR SUPPORT for THE FAMILY BUSINESS as the band raises funds for the next full length rock album."/>
    <x v="38"/>
    <n v="5465"/>
    <x v="0"/>
    <x v="0"/>
    <s v="USD"/>
    <n v="1433305800"/>
    <x v="1078"/>
    <n v="1430604394"/>
    <x v="1080"/>
    <b v="0"/>
    <n v="78"/>
    <b v="1"/>
    <x v="15"/>
    <n v="137"/>
    <n v="70.06"/>
    <x v="7"/>
    <x v="15"/>
  </r>
  <r>
    <n v="3260"/>
    <s v="Keep the Art of Marionettes Alive With PUPPETWORKS!"/>
    <s v="We're looking to raise money to continue bringing Brooklyn the vanishing art form of marionette puppetry."/>
    <x v="1"/>
    <n v="5462"/>
    <x v="0"/>
    <x v="0"/>
    <s v="USD"/>
    <n v="1448903318"/>
    <x v="1079"/>
    <n v="1445875717"/>
    <x v="1081"/>
    <b v="1"/>
    <n v="73"/>
    <b v="1"/>
    <x v="11"/>
    <n v="109"/>
    <n v="74.819999999999993"/>
    <x v="6"/>
    <x v="11"/>
  </r>
  <r>
    <n v="327"/>
    <s v="Finding Beauty In the Rubble"/>
    <s v="A short film documenting the inspirational life of Mrs. Fukuoka, a tsunami survivor helping to bring hope back to her community."/>
    <x v="38"/>
    <n v="5456"/>
    <x v="0"/>
    <x v="0"/>
    <s v="USD"/>
    <n v="1427011200"/>
    <x v="1080"/>
    <n v="1424669928"/>
    <x v="1082"/>
    <b v="1"/>
    <n v="34"/>
    <b v="1"/>
    <x v="8"/>
    <n v="136"/>
    <n v="160.47"/>
    <x v="5"/>
    <x v="8"/>
  </r>
  <r>
    <n v="1804"/>
    <s v="No Dar Papaya:  Photographs from Colombia 2003-2013"/>
    <s v="A beautiful book of Polaroid photographs which celebrates the beauty, diversity, and distinctive character of Colombia"/>
    <x v="122"/>
    <n v="5452"/>
    <x v="2"/>
    <x v="0"/>
    <s v="USD"/>
    <n v="1447521404"/>
    <x v="1081"/>
    <n v="1444061803"/>
    <x v="1083"/>
    <b v="1"/>
    <n v="52"/>
    <b v="0"/>
    <x v="3"/>
    <n v="35"/>
    <n v="104.85"/>
    <x v="2"/>
    <x v="3"/>
  </r>
  <r>
    <n v="727"/>
    <s v="CHRISTIAN MERCY: Compassion, Proclamation, and Power"/>
    <s v="A surgeon's call for today's Christians to practice biblical compassion. Pre-order now and turn the tide towards the model Christ gave!"/>
    <x v="113"/>
    <n v="5443"/>
    <x v="0"/>
    <x v="0"/>
    <s v="USD"/>
    <n v="1358198400"/>
    <x v="1082"/>
    <n v="1354580948"/>
    <x v="1084"/>
    <b v="0"/>
    <n v="149"/>
    <b v="1"/>
    <x v="17"/>
    <n v="156"/>
    <n v="36.53"/>
    <x v="1"/>
    <x v="17"/>
  </r>
  <r>
    <n v="1610"/>
    <s v="So The Story Goes: The New Album by &quot;Just Joe&quot; Altier"/>
    <s v="So The Story Goes is the upcoming album from &quot;Just Joe&quot; Altier."/>
    <x v="151"/>
    <n v="5437"/>
    <x v="0"/>
    <x v="0"/>
    <s v="USD"/>
    <n v="1355609510"/>
    <x v="1083"/>
    <n v="1353017509"/>
    <x v="1085"/>
    <b v="0"/>
    <n v="112"/>
    <b v="1"/>
    <x v="15"/>
    <n v="272"/>
    <n v="48.54"/>
    <x v="7"/>
    <x v="15"/>
  </r>
  <r>
    <n v="2320"/>
    <s v="Ocean Versus Daughter's New Album!"/>
    <s v="We've been hard at work crafting our next batch of songs, and we need your help to record it!  Have a look at our quick witchy video!"/>
    <x v="1"/>
    <n v="5433"/>
    <x v="0"/>
    <x v="0"/>
    <s v="USD"/>
    <n v="1396463800"/>
    <x v="1084"/>
    <n v="1393443399"/>
    <x v="1086"/>
    <b v="1"/>
    <n v="89"/>
    <b v="1"/>
    <x v="12"/>
    <n v="109"/>
    <n v="61.04"/>
    <x v="7"/>
    <x v="12"/>
  </r>
  <r>
    <n v="1431"/>
    <s v="Publishing Persian version of IT AIN'T SO AWFUL, FALAFEL"/>
    <s v="Iran does not adhere to International Copyright Laws. Please help me publish a Persian translation before it is illegally translated."/>
    <x v="92"/>
    <n v="5431"/>
    <x v="2"/>
    <x v="0"/>
    <s v="USD"/>
    <n v="1448517816"/>
    <x v="1085"/>
    <n v="1445922215"/>
    <x v="1087"/>
    <b v="0"/>
    <n v="47"/>
    <b v="0"/>
    <x v="31"/>
    <n v="32"/>
    <n v="115.55"/>
    <x v="1"/>
    <x v="31"/>
  </r>
  <r>
    <n v="3277"/>
    <s v="Go People does 'Almost, Maine'"/>
    <s v="One of the most popular American plays of the last decade comes to London for its international premiere. Festive and bittersweet."/>
    <x v="1"/>
    <n v="5430"/>
    <x v="0"/>
    <x v="1"/>
    <s v="GBP"/>
    <n v="1416331406"/>
    <x v="1086"/>
    <n v="1413735805"/>
    <x v="1088"/>
    <b v="1"/>
    <n v="100"/>
    <b v="1"/>
    <x v="11"/>
    <n v="109"/>
    <n v="54.3"/>
    <x v="6"/>
    <x v="11"/>
  </r>
  <r>
    <n v="1782"/>
    <s v="Keepers Of The Craft: Cocktails Across America. A Photobook"/>
    <s v="I am traveling across the entire USA documenting cocktail culture to publish a stunning hard cover photo book of the resulting work."/>
    <x v="23"/>
    <n v="5422"/>
    <x v="2"/>
    <x v="0"/>
    <s v="USD"/>
    <n v="1456062489"/>
    <x v="1087"/>
    <n v="1453211288"/>
    <x v="1089"/>
    <b v="1"/>
    <n v="76"/>
    <b v="0"/>
    <x v="3"/>
    <n v="15"/>
    <n v="71.34"/>
    <x v="2"/>
    <x v="3"/>
  </r>
  <r>
    <n v="2278"/>
    <s v="Eternity Dice - Regular and D6 Charms Edition"/>
    <s v="Dice forged from stone one by one entirely by hand for demanding Gamers and Collectors."/>
    <x v="151"/>
    <n v="5414"/>
    <x v="0"/>
    <x v="6"/>
    <s v="EUR"/>
    <n v="1451861940"/>
    <x v="1088"/>
    <n v="1448902866"/>
    <x v="1090"/>
    <b v="0"/>
    <n v="102"/>
    <b v="1"/>
    <x v="5"/>
    <n v="271"/>
    <n v="53.08"/>
    <x v="3"/>
    <x v="5"/>
  </r>
  <r>
    <n v="3773"/>
    <s v="Dundee: A Hip-Hopera"/>
    <s v="A dramatic hip-hopera, inspired from monologues written by the performers."/>
    <x v="1"/>
    <n v="5410"/>
    <x v="0"/>
    <x v="0"/>
    <s v="USD"/>
    <n v="1479175680"/>
    <x v="1089"/>
    <n v="1476317246"/>
    <x v="1091"/>
    <b v="0"/>
    <n v="57"/>
    <b v="1"/>
    <x v="19"/>
    <n v="108"/>
    <n v="94.91"/>
    <x v="6"/>
    <x v="19"/>
  </r>
  <r>
    <n v="111"/>
    <s v="Judi Dench is Cool in Person"/>
    <s v="Two actors, one bookie and a very bad day.  Judi Dench is Cool in Person is fast, funny and only a little bit nasty."/>
    <x v="113"/>
    <n v="5410"/>
    <x v="0"/>
    <x v="8"/>
    <s v="AUD"/>
    <n v="1433059187"/>
    <x v="1090"/>
    <n v="1430467186"/>
    <x v="1092"/>
    <b v="0"/>
    <n v="53"/>
    <b v="1"/>
    <x v="27"/>
    <n v="155"/>
    <n v="102.08"/>
    <x v="5"/>
    <x v="27"/>
  </r>
  <r>
    <n v="2287"/>
    <s v="Crushed Out - TEETH - album pre-order / 12&quot; vinyl LP debut"/>
    <s v="Pre-order Crushed Out's new album TEETH &amp; support the pressing of 12&quot; vinyl records. Release date; Sept. 16, 2014."/>
    <x v="169"/>
    <n v="5398.99"/>
    <x v="0"/>
    <x v="0"/>
    <s v="USD"/>
    <n v="1403539260"/>
    <x v="1091"/>
    <n v="1401724859"/>
    <x v="1093"/>
    <b v="0"/>
    <n v="106"/>
    <b v="1"/>
    <x v="15"/>
    <n v="120"/>
    <n v="50.93"/>
    <x v="7"/>
    <x v="15"/>
  </r>
  <r>
    <n v="2061"/>
    <s v="Bibo Time! Maximize your Cocktail time in seconds!"/>
    <s v="Bibo Barmaid is a smart cocktail self-serve machine that creates expertly crafted mixed drinks at home with the touch of a button."/>
    <x v="1"/>
    <n v="5396"/>
    <x v="0"/>
    <x v="0"/>
    <s v="USD"/>
    <n v="1483208454"/>
    <x v="1092"/>
    <n v="1480616453"/>
    <x v="1094"/>
    <b v="0"/>
    <n v="35"/>
    <b v="1"/>
    <x v="0"/>
    <n v="108"/>
    <n v="154.16999999999999"/>
    <x v="0"/>
    <x v="0"/>
  </r>
  <r>
    <n v="1803"/>
    <s v="On the Verge, the book."/>
    <s v="Photographs capture fleeting experiences, where childhood is our past and adulthood is our future. In between. On the verge."/>
    <x v="106"/>
    <n v="5390"/>
    <x v="2"/>
    <x v="0"/>
    <s v="USD"/>
    <n v="1423878182"/>
    <x v="1093"/>
    <n v="1421199781"/>
    <x v="1095"/>
    <b v="1"/>
    <n v="75"/>
    <b v="0"/>
    <x v="3"/>
    <n v="31"/>
    <n v="71.87"/>
    <x v="2"/>
    <x v="3"/>
  </r>
  <r>
    <n v="273"/>
    <s v="The Man Who Ate New Orleans (and rebuilt it too!)"/>
    <s v="Man vs. Food meets Extreme Home Makeover! A celebration of the food, music, and rebuilding of New Orleans, and a history-making quest."/>
    <x v="1"/>
    <n v="5388.79"/>
    <x v="0"/>
    <x v="0"/>
    <s v="USD"/>
    <n v="1309694266"/>
    <x v="1094"/>
    <n v="1307102265"/>
    <x v="1096"/>
    <b v="1"/>
    <n v="118"/>
    <b v="1"/>
    <x v="8"/>
    <n v="108"/>
    <n v="45.67"/>
    <x v="5"/>
    <x v="8"/>
  </r>
  <r>
    <n v="47"/>
    <s v="Jane Don't Date - TV pilot (sitcom)"/>
    <s v="Cursed with attracting odd men, an independent woman takes on the Chicago dating scene again with the help of her offbeat friends."/>
    <x v="1"/>
    <n v="5380.55"/>
    <x v="0"/>
    <x v="0"/>
    <s v="USD"/>
    <n v="1419021607"/>
    <x v="1095"/>
    <n v="1413834006"/>
    <x v="1097"/>
    <b v="0"/>
    <n v="70"/>
    <b v="1"/>
    <x v="16"/>
    <n v="108"/>
    <n v="76.87"/>
    <x v="5"/>
    <x v="16"/>
  </r>
  <r>
    <n v="3797"/>
    <s v="FACING EAST: New LGBT Musical Eyes London Concert"/>
    <s v="FACING EAST, a dramatic new musical, follows an upstanding mormon couple facing the suicide of the gay son. Help us bring it to London!"/>
    <x v="70"/>
    <n v="5380"/>
    <x v="2"/>
    <x v="0"/>
    <s v="USD"/>
    <n v="1429564165"/>
    <x v="1096"/>
    <n v="1426972164"/>
    <x v="1098"/>
    <b v="0"/>
    <n v="37"/>
    <b v="0"/>
    <x v="19"/>
    <n v="90"/>
    <n v="145.41"/>
    <x v="6"/>
    <x v="19"/>
  </r>
  <r>
    <n v="3352"/>
    <s v="Brief Hiatus: Little Deaths 2016"/>
    <s v="Actors creating more theatre in Brighton. A LOT MORE. Classics, contemporary, new writing, Shakespeare, foreign translations and more."/>
    <x v="1"/>
    <n v="5376"/>
    <x v="0"/>
    <x v="1"/>
    <s v="GBP"/>
    <n v="1467414000"/>
    <x v="1097"/>
    <n v="1462492177"/>
    <x v="1099"/>
    <b v="0"/>
    <n v="70"/>
    <b v="1"/>
    <x v="11"/>
    <n v="108"/>
    <n v="76.8"/>
    <x v="6"/>
    <x v="11"/>
  </r>
  <r>
    <n v="3334"/>
    <s v="The Saltbox Theatre Collective Seed Money Project"/>
    <s v="The Saltbox Theatre Collective is a brand new not-for-profit theatre company in Illinois."/>
    <x v="190"/>
    <n v="5366"/>
    <x v="0"/>
    <x v="0"/>
    <s v="USD"/>
    <n v="1438259422"/>
    <x v="1098"/>
    <n v="1435667421"/>
    <x v="1100"/>
    <b v="0"/>
    <n v="46"/>
    <b v="1"/>
    <x v="11"/>
    <n v="139"/>
    <n v="116.65"/>
    <x v="6"/>
    <x v="11"/>
  </r>
  <r>
    <n v="33"/>
    <s v="Imaginary Problems"/>
    <s v="3 best friends balance their work, personal and private lives while finding time for their imaginary friends (who are 3 puppets)."/>
    <x v="187"/>
    <n v="5360"/>
    <x v="0"/>
    <x v="0"/>
    <s v="USD"/>
    <n v="1447001501"/>
    <x v="1099"/>
    <n v="1444405900"/>
    <x v="1101"/>
    <b v="0"/>
    <n v="64"/>
    <b v="1"/>
    <x v="16"/>
    <n v="102"/>
    <n v="83.75"/>
    <x v="5"/>
    <x v="16"/>
  </r>
  <r>
    <n v="2180"/>
    <s v="FOUR STAR MARY &quot;PIECES&quot;"/>
    <s v="Help fund the new record by independent alternative rockers FOUR STAR MARY &quot;PIECES&quot;"/>
    <x v="1"/>
    <n v="5359.21"/>
    <x v="0"/>
    <x v="0"/>
    <s v="USD"/>
    <n v="1447434268"/>
    <x v="1100"/>
    <n v="1443801867"/>
    <x v="1102"/>
    <b v="0"/>
    <n v="78"/>
    <b v="1"/>
    <x v="15"/>
    <n v="107"/>
    <n v="68.709999999999994"/>
    <x v="7"/>
    <x v="15"/>
  </r>
  <r>
    <n v="3483"/>
    <s v="The Faculty Lounge"/>
    <s v="Join 5 high school teachers in the lounge of every high school in America.  Hear what they never say in the classroom."/>
    <x v="191"/>
    <n v="5358"/>
    <x v="0"/>
    <x v="0"/>
    <s v="USD"/>
    <n v="1404403381"/>
    <x v="1101"/>
    <n v="1401811380"/>
    <x v="1103"/>
    <b v="0"/>
    <n v="133"/>
    <b v="1"/>
    <x v="11"/>
    <n v="160"/>
    <n v="40.29"/>
    <x v="6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n v="5355"/>
    <x v="0"/>
    <x v="0"/>
    <s v="USD"/>
    <n v="1482988125"/>
    <x v="1102"/>
    <n v="1480396124"/>
    <x v="1104"/>
    <b v="0"/>
    <n v="73"/>
    <b v="1"/>
    <x v="15"/>
    <n v="107"/>
    <n v="73.36"/>
    <x v="7"/>
    <x v="15"/>
  </r>
  <r>
    <n v="3495"/>
    <s v="The Village - one woman show"/>
    <s v="A one-woman show by Canadian artist Tina Milo. it is a multimedia show about an actress auditioning for a role of a depressed woman."/>
    <x v="1"/>
    <n v="5343"/>
    <x v="0"/>
    <x v="11"/>
    <s v="CAD"/>
    <n v="1414862280"/>
    <x v="1103"/>
    <n v="1412360308"/>
    <x v="1105"/>
    <b v="0"/>
    <n v="72"/>
    <b v="1"/>
    <x v="11"/>
    <n v="107"/>
    <n v="74.209999999999994"/>
    <x v="6"/>
    <x v="11"/>
  </r>
  <r>
    <n v="2173"/>
    <s v="Brother K's first full length album, One Eyed King"/>
    <s v="Our first full length album, One Eyed King, is an overdriven roadtrip through the heart of darkness. Rocknroll with a reading problem."/>
    <x v="192"/>
    <n v="5331"/>
    <x v="0"/>
    <x v="0"/>
    <s v="USD"/>
    <n v="1378785540"/>
    <x v="1104"/>
    <n v="1376066242"/>
    <x v="1106"/>
    <b v="0"/>
    <n v="90"/>
    <b v="1"/>
    <x v="15"/>
    <n v="127"/>
    <n v="59.23"/>
    <x v="7"/>
    <x v="15"/>
  </r>
  <r>
    <n v="1759"/>
    <s v="Death Valley"/>
    <s v="Death Valley will be the first photo book of Andi State"/>
    <x v="1"/>
    <n v="5330"/>
    <x v="0"/>
    <x v="0"/>
    <s v="USD"/>
    <n v="1427309629"/>
    <x v="1105"/>
    <n v="1425585228"/>
    <x v="1107"/>
    <b v="0"/>
    <n v="49"/>
    <b v="1"/>
    <x v="3"/>
    <n v="107"/>
    <n v="108.78"/>
    <x v="2"/>
    <x v="3"/>
  </r>
  <r>
    <n v="3111"/>
    <s v="All Puppet Players Need a Home"/>
    <s v="Help All Puppet Players perform it's 2015 season in a beautiful 200 seat theater for an entire year."/>
    <x v="16"/>
    <n v="5328"/>
    <x v="2"/>
    <x v="0"/>
    <s v="USD"/>
    <n v="1412432220"/>
    <x v="1106"/>
    <n v="1409753819"/>
    <x v="1108"/>
    <b v="0"/>
    <n v="76"/>
    <b v="0"/>
    <x v="9"/>
    <n v="27"/>
    <n v="70.11"/>
    <x v="6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n v="5323.01"/>
    <x v="0"/>
    <x v="0"/>
    <s v="USD"/>
    <n v="1272480540"/>
    <x v="1107"/>
    <n v="1267220190"/>
    <x v="1109"/>
    <b v="1"/>
    <n v="65"/>
    <b v="1"/>
    <x v="8"/>
    <n v="177"/>
    <n v="81.89"/>
    <x v="5"/>
    <x v="8"/>
  </r>
  <r>
    <n v="1885"/>
    <s v="KATA 'The Rising' - Double LP (Vinyl Release)"/>
    <s v="KATA's debut album 'The Rising' is ready for your ears, now all we need to do is press the vinyl. That's where you come in!"/>
    <x v="193"/>
    <n v="5322"/>
    <x v="0"/>
    <x v="0"/>
    <s v="USD"/>
    <n v="1344636000"/>
    <x v="1108"/>
    <n v="1341800109"/>
    <x v="1110"/>
    <b v="0"/>
    <n v="105"/>
    <b v="1"/>
    <x v="12"/>
    <n v="116"/>
    <n v="50.69"/>
    <x v="7"/>
    <x v="12"/>
  </r>
  <r>
    <n v="3045"/>
    <s v="Colorado ACTS Black Box Painting"/>
    <s v="Walmart decided they wanted our space, so we had to move to a new theater. Help us make it an awesome space by painting it all black!"/>
    <x v="38"/>
    <n v="5308.26"/>
    <x v="0"/>
    <x v="0"/>
    <s v="USD"/>
    <n v="1408679055"/>
    <x v="1109"/>
    <n v="1406087054"/>
    <x v="1111"/>
    <b v="0"/>
    <n v="64"/>
    <b v="1"/>
    <x v="9"/>
    <n v="133"/>
    <n v="82.94"/>
    <x v="6"/>
    <x v="9"/>
  </r>
  <r>
    <n v="1272"/>
    <s v="N&amp;V MAKE AN ALBUM"/>
    <s v="We're going back into the studio this spring to record a new album.  You've heard some of the new material at recent shows.  Be a part of the process!"/>
    <x v="1"/>
    <n v="5300"/>
    <x v="0"/>
    <x v="0"/>
    <s v="USD"/>
    <n v="1276574400"/>
    <x v="1110"/>
    <n v="1270576378"/>
    <x v="1112"/>
    <b v="1"/>
    <n v="28"/>
    <b v="1"/>
    <x v="15"/>
    <n v="106"/>
    <n v="189.29"/>
    <x v="7"/>
    <x v="15"/>
  </r>
  <r>
    <n v="1535"/>
    <s v="Small Steps Are Giant Leaps"/>
    <s v="&quot;Small Steps are Giant Leaps&quot; is about reminding parents that to our kids this is a new and exciting world just waiting to be explored."/>
    <x v="38"/>
    <n v="5297"/>
    <x v="0"/>
    <x v="0"/>
    <s v="USD"/>
    <n v="1464040800"/>
    <x v="1111"/>
    <n v="1461527630"/>
    <x v="1113"/>
    <b v="1"/>
    <n v="110"/>
    <b v="1"/>
    <x v="3"/>
    <n v="132"/>
    <n v="48.15"/>
    <x v="2"/>
    <x v="3"/>
  </r>
  <r>
    <n v="3436"/>
    <s v="â€œDamselflyâ€ Gracing the stage"/>
    <s v="Please help us fund &quot;Damselfly&quot; - The Play ( put on by Saints on Stage Alumni &amp; sponsored by Mothers Against Medical Error)"/>
    <x v="1"/>
    <n v="5295"/>
    <x v="0"/>
    <x v="0"/>
    <s v="USD"/>
    <n v="1408638480"/>
    <x v="1112"/>
    <n v="1406811592"/>
    <x v="1114"/>
    <b v="0"/>
    <n v="37"/>
    <b v="1"/>
    <x v="11"/>
    <n v="106"/>
    <n v="143.11000000000001"/>
    <x v="6"/>
    <x v="11"/>
  </r>
  <r>
    <n v="3656"/>
    <s v="AG Theater RÃ¤mibÃ¼hl Projekt 2017"/>
    <s v="Auch dieses Jahr soll wieder unter der Leitung von Christian Seiler &amp; Bruno Catalano ein Projekt der AG Theater stattfinden."/>
    <x v="1"/>
    <n v="5291"/>
    <x v="0"/>
    <x v="19"/>
    <s v="CHF"/>
    <n v="1485989940"/>
    <x v="1113"/>
    <n v="1483393835"/>
    <x v="1115"/>
    <b v="0"/>
    <n v="46"/>
    <b v="1"/>
    <x v="11"/>
    <n v="106"/>
    <n v="115.02"/>
    <x v="6"/>
    <x v="11"/>
  </r>
  <r>
    <n v="3685"/>
    <s v="Two Noble Kinsmen: Fire &amp; Shadows"/>
    <s v="Bare Theatre &amp; Cirque de Vol Studios are back for another outdoor adventure in the amphitheatre at Raleigh Little Theatre!"/>
    <x v="1"/>
    <n v="5285"/>
    <x v="0"/>
    <x v="0"/>
    <s v="USD"/>
    <n v="1400533200"/>
    <x v="1114"/>
    <n v="1398348858"/>
    <x v="1116"/>
    <b v="0"/>
    <n v="126"/>
    <b v="1"/>
    <x v="11"/>
    <n v="106"/>
    <n v="41.94"/>
    <x v="6"/>
    <x v="11"/>
  </r>
  <r>
    <n v="3825"/>
    <s v="Help keep girls in school in Burkina Faso"/>
    <s v="A girl in Burkina Faso is more likely to marry than finish high school. Public theatre can promote the need for girls to stay in school"/>
    <x v="1"/>
    <n v="5271"/>
    <x v="0"/>
    <x v="0"/>
    <s v="USD"/>
    <n v="1434505214"/>
    <x v="1115"/>
    <n v="1432690813"/>
    <x v="1117"/>
    <b v="0"/>
    <n v="49"/>
    <b v="1"/>
    <x v="11"/>
    <n v="105"/>
    <n v="107.57"/>
    <x v="6"/>
    <x v="11"/>
  </r>
  <r>
    <n v="403"/>
    <s v="MONDO BANANA"/>
    <s v="A documentary adventure about bananas - and people. Your round-trip ticket into the heart of banana-cultures!!"/>
    <x v="1"/>
    <n v="5263"/>
    <x v="0"/>
    <x v="0"/>
    <s v="USD"/>
    <n v="1312960080"/>
    <x v="1116"/>
    <n v="1308900440"/>
    <x v="1118"/>
    <b v="0"/>
    <n v="70"/>
    <b v="1"/>
    <x v="8"/>
    <n v="105"/>
    <n v="75.19"/>
    <x v="5"/>
    <x v="8"/>
  </r>
  <r>
    <n v="3440"/>
    <s v="Gruesome Playground Injuries"/>
    <s v="LA-based team of professional actors and directors taking Rajiv Joseph's harrowing and romantic play to the Boulder community."/>
    <x v="1"/>
    <n v="5260.92"/>
    <x v="0"/>
    <x v="0"/>
    <s v="USD"/>
    <n v="1405095300"/>
    <x v="1117"/>
    <n v="1403146627"/>
    <x v="1119"/>
    <b v="0"/>
    <n v="82"/>
    <b v="1"/>
    <x v="11"/>
    <n v="105"/>
    <n v="64.16"/>
    <x v="6"/>
    <x v="11"/>
  </r>
  <r>
    <n v="92"/>
    <s v="Euphoria"/>
    <s v="Euphoria is an adventure film that follows adrenaline filled athletes on their hunt for the sublime while balancing family and careers."/>
    <x v="1"/>
    <n v="5260"/>
    <x v="0"/>
    <x v="11"/>
    <s v="CAD"/>
    <n v="1485936000"/>
    <x v="1118"/>
    <n v="1481949982"/>
    <x v="1120"/>
    <b v="0"/>
    <n v="43"/>
    <b v="1"/>
    <x v="27"/>
    <n v="105"/>
    <n v="122.33"/>
    <x v="5"/>
    <x v="27"/>
  </r>
  <r>
    <n v="394"/>
    <s v="Light in Taranto (Luce di Taranto) feature-length film"/>
    <s v="A sweeping portrait of daily life in Taranto in an effort to raise awareness and preserve its cultural and architectural heritage."/>
    <x v="194"/>
    <n v="5259"/>
    <x v="0"/>
    <x v="5"/>
    <s v="EUR"/>
    <n v="1460918282"/>
    <x v="1119"/>
    <n v="1455737881"/>
    <x v="1121"/>
    <b v="0"/>
    <n v="50"/>
    <b v="1"/>
    <x v="8"/>
    <n v="112"/>
    <n v="105.18"/>
    <x v="5"/>
    <x v="8"/>
  </r>
  <r>
    <n v="3276"/>
    <s v="We The Astronomers"/>
    <s v="In 2016, KO Theatre presents a world premiere play in Toronto, ON about faith, home, and the secrets we keep from those we love."/>
    <x v="169"/>
    <n v="5258"/>
    <x v="0"/>
    <x v="11"/>
    <s v="CAD"/>
    <n v="1459483140"/>
    <x v="1120"/>
    <n v="1456526878"/>
    <x v="1122"/>
    <b v="1"/>
    <n v="100"/>
    <b v="1"/>
    <x v="11"/>
    <n v="117"/>
    <n v="52.58"/>
    <x v="6"/>
    <x v="11"/>
  </r>
  <r>
    <n v="3146"/>
    <s v="SoÃ±Ã© una ciudad amurallada"/>
    <s v="Somos... Podemos... Amamos... Nuestra muralla, nuestra utopÃ­a. Que el amor sea el lÃ­mite"/>
    <x v="6"/>
    <n v="5250"/>
    <x v="3"/>
    <x v="14"/>
    <s v="MXN"/>
    <n v="1492356166"/>
    <x v="1121"/>
    <n v="1488471765"/>
    <x v="1123"/>
    <b v="0"/>
    <n v="12"/>
    <b v="0"/>
    <x v="11"/>
    <n v="11"/>
    <n v="437.5"/>
    <x v="6"/>
    <x v="11"/>
  </r>
  <r>
    <n v="2819"/>
    <s v="Make TES a success at The Edinburgh Fringe Fest"/>
    <s v="Years of work, my best show, and a top Edinburgh venue.  Help me expose my talents to the UK and tell an important story."/>
    <x v="1"/>
    <n v="5240"/>
    <x v="0"/>
    <x v="1"/>
    <s v="GBP"/>
    <n v="1434285409"/>
    <x v="1122"/>
    <n v="1431693408"/>
    <x v="1124"/>
    <b v="0"/>
    <n v="104"/>
    <b v="1"/>
    <x v="11"/>
    <n v="105"/>
    <n v="50.38"/>
    <x v="6"/>
    <x v="11"/>
  </r>
  <r>
    <n v="1647"/>
    <s v="JAYSIN + HOT MUSIC VIDEO = EPICNESS!! GRAMMY POP SOUL"/>
    <s v="Grammy Pop Soul Artist Jaysin is raising funds to make the most EPIC Music Video ever and he wants to PUT YOU IN IT!"/>
    <x v="1"/>
    <n v="5236"/>
    <x v="0"/>
    <x v="0"/>
    <s v="USD"/>
    <n v="1339235377"/>
    <x v="1123"/>
    <n v="1336643376"/>
    <x v="1125"/>
    <b v="0"/>
    <n v="46"/>
    <b v="1"/>
    <x v="22"/>
    <n v="105"/>
    <n v="113.83"/>
    <x v="7"/>
    <x v="22"/>
  </r>
  <r>
    <n v="2114"/>
    <s v="THE RATIONALES present: The Distance in Between"/>
    <s v="10 tracks of power pop, indie rock &amp; &quot;soaring sounds of hope from the edge.&quot; Help us polish &amp; release it by pre-ordering now!"/>
    <x v="1"/>
    <n v="5235"/>
    <x v="0"/>
    <x v="0"/>
    <s v="USD"/>
    <n v="1291870740"/>
    <x v="1124"/>
    <n v="1286480069"/>
    <x v="1126"/>
    <b v="0"/>
    <n v="147"/>
    <b v="1"/>
    <x v="12"/>
    <n v="105"/>
    <n v="35.61"/>
    <x v="7"/>
    <x v="12"/>
  </r>
  <r>
    <n v="2785"/>
    <s v="Henry VI: The War of the Roses"/>
    <s v="Bare Theatre and Raleigh Little Theatre present Shakespeare's epic, set in a post-apocalyptic dystopia."/>
    <x v="1"/>
    <n v="5234"/>
    <x v="0"/>
    <x v="0"/>
    <s v="USD"/>
    <n v="1470430800"/>
    <x v="1125"/>
    <n v="1467865966"/>
    <x v="1127"/>
    <b v="0"/>
    <n v="142"/>
    <b v="1"/>
    <x v="11"/>
    <n v="105"/>
    <n v="36.86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x v="195"/>
    <n v="5233"/>
    <x v="1"/>
    <x v="0"/>
    <s v="USD"/>
    <n v="1450380009"/>
    <x v="1126"/>
    <n v="1447960808"/>
    <x v="1128"/>
    <b v="0"/>
    <n v="17"/>
    <b v="0"/>
    <x v="4"/>
    <n v="2"/>
    <n v="307.82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n v="5232"/>
    <x v="0"/>
    <x v="0"/>
    <s v="USD"/>
    <n v="1477976340"/>
    <x v="1127"/>
    <n v="1475460818"/>
    <x v="1129"/>
    <b v="0"/>
    <n v="56"/>
    <b v="1"/>
    <x v="11"/>
    <n v="105"/>
    <n v="93.43"/>
    <x v="6"/>
    <x v="11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n v="5226"/>
    <x v="0"/>
    <x v="0"/>
    <s v="USD"/>
    <n v="1444149886"/>
    <x v="1128"/>
    <n v="1441125885"/>
    <x v="1130"/>
    <b v="0"/>
    <n v="65"/>
    <b v="1"/>
    <x v="11"/>
    <n v="105"/>
    <n v="80.400000000000006"/>
    <x v="6"/>
    <x v="11"/>
  </r>
  <r>
    <n v="729"/>
    <s v="The Malformation of Health Care"/>
    <s v="A true David vs.Goliath story about a young adult battling the U.S. health care system to survive and become an advocate for change."/>
    <x v="38"/>
    <n v="5226"/>
    <x v="0"/>
    <x v="0"/>
    <s v="USD"/>
    <n v="1348028861"/>
    <x v="1129"/>
    <n v="1342844860"/>
    <x v="1131"/>
    <b v="0"/>
    <n v="120"/>
    <b v="1"/>
    <x v="17"/>
    <n v="131"/>
    <n v="43.55"/>
    <x v="1"/>
    <x v="17"/>
  </r>
  <r>
    <n v="1249"/>
    <s v="Matt Stansberry &amp; The Romance - Debut EP"/>
    <s v="&quot;Let's Brighten It Up&quot; will be a seven song EP of originals heavily inspired by music from the 50s and 60s"/>
    <x v="1"/>
    <n v="5222"/>
    <x v="0"/>
    <x v="0"/>
    <s v="USD"/>
    <n v="1341683211"/>
    <x v="1130"/>
    <n v="1339091210"/>
    <x v="1132"/>
    <b v="1"/>
    <n v="81"/>
    <b v="1"/>
    <x v="15"/>
    <n v="104"/>
    <n v="64.47"/>
    <x v="7"/>
    <x v="15"/>
  </r>
  <r>
    <n v="3021"/>
    <s v="BEEP! BEEP! 2ND STORY IS ON THE MOVE!"/>
    <s v="At the end of October 2016, 2nd Story will be moving from its current office space to a storefront space in Albany Park, Chicago, IL."/>
    <x v="169"/>
    <n v="5221"/>
    <x v="0"/>
    <x v="0"/>
    <s v="USD"/>
    <n v="1479794340"/>
    <x v="1131"/>
    <n v="1476715868"/>
    <x v="1133"/>
    <b v="0"/>
    <n v="103"/>
    <b v="1"/>
    <x v="9"/>
    <n v="116"/>
    <n v="50.69"/>
    <x v="6"/>
    <x v="9"/>
  </r>
  <r>
    <n v="3217"/>
    <s v="Wake Up Call @ IRT Theater"/>
    <s v="Wake Up Call is a comedic play about a group of hotel employees working on Christmas Eve."/>
    <x v="169"/>
    <n v="5221"/>
    <x v="0"/>
    <x v="0"/>
    <s v="USD"/>
    <n v="1478264784"/>
    <x v="1132"/>
    <n v="1475672783"/>
    <x v="1134"/>
    <b v="1"/>
    <n v="104"/>
    <b v="1"/>
    <x v="11"/>
    <n v="116"/>
    <n v="50.2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x v="16"/>
    <n v="5212"/>
    <x v="3"/>
    <x v="0"/>
    <s v="USD"/>
    <n v="1491019200"/>
    <x v="1133"/>
    <n v="1488418989"/>
    <x v="1135"/>
    <b v="0"/>
    <n v="79"/>
    <b v="0"/>
    <x v="14"/>
    <n v="26"/>
    <n v="65.97"/>
    <x v="7"/>
    <x v="14"/>
  </r>
  <r>
    <n v="1350"/>
    <s v="House of Dunbar-The Rise and Fall of a Scottish Noble Family"/>
    <s v="Illustrated historical book of impregnable Dunbar Castle and rise and fall of its powerful Scottish Earls of Dunbar from 1072-1435AD"/>
    <x v="1"/>
    <n v="5202.5"/>
    <x v="0"/>
    <x v="0"/>
    <s v="USD"/>
    <n v="1451089134"/>
    <x v="1134"/>
    <n v="1448497133"/>
    <x v="1136"/>
    <b v="0"/>
    <n v="78"/>
    <b v="1"/>
    <x v="17"/>
    <n v="104"/>
    <n v="66.7"/>
    <x v="1"/>
    <x v="17"/>
  </r>
  <r>
    <n v="112"/>
    <s v="MITOSIS | a short film"/>
    <s v="Only one choice can stop Anthony Oswald from fulfilling his destiny and saving millions of lives, and itâ€™s not his decision to make."/>
    <x v="1"/>
    <n v="5200"/>
    <x v="0"/>
    <x v="0"/>
    <s v="USD"/>
    <n v="1397354400"/>
    <x v="1135"/>
    <n v="1395277317"/>
    <x v="1137"/>
    <b v="0"/>
    <n v="81"/>
    <b v="1"/>
    <x v="27"/>
    <n v="104"/>
    <n v="64.2"/>
    <x v="5"/>
    <x v="27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n v="5200"/>
    <x v="1"/>
    <x v="1"/>
    <s v="GBP"/>
    <n v="1485796613"/>
    <x v="1136"/>
    <n v="1481908612"/>
    <x v="1138"/>
    <b v="0"/>
    <n v="4"/>
    <b v="0"/>
    <x v="1"/>
    <n v="104"/>
    <n v="1300"/>
    <x v="0"/>
    <x v="1"/>
  </r>
  <r>
    <n v="3369"/>
    <s v="The Collector, a play by Daniel Wade"/>
    <s v="How far would you go for revenge? The Collector is a dark thriller of regret, retribution and broken masculinity."/>
    <x v="1"/>
    <n v="5195"/>
    <x v="0"/>
    <x v="12"/>
    <s v="EUR"/>
    <n v="1484441980"/>
    <x v="1137"/>
    <n v="1479257979"/>
    <x v="1139"/>
    <b v="0"/>
    <n v="54"/>
    <b v="1"/>
    <x v="11"/>
    <n v="104"/>
    <n v="96.2"/>
    <x v="6"/>
    <x v="11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n v="5186"/>
    <x v="0"/>
    <x v="0"/>
    <s v="USD"/>
    <n v="1345079785"/>
    <x v="1138"/>
    <n v="1342487784"/>
    <x v="1140"/>
    <b v="1"/>
    <n v="96"/>
    <b v="1"/>
    <x v="8"/>
    <n v="104"/>
    <n v="54.02"/>
    <x v="5"/>
    <x v="8"/>
  </r>
  <r>
    <n v="3748"/>
    <s v="CAUCUS! THE MUSICAL"/>
    <s v="An irreverent look at the Iowa Caucuses and the oversized role this undersized state plays in the presidential election process."/>
    <x v="1"/>
    <n v="5176"/>
    <x v="0"/>
    <x v="0"/>
    <s v="USD"/>
    <n v="1455602340"/>
    <x v="1139"/>
    <n v="1453827435"/>
    <x v="1141"/>
    <b v="0"/>
    <n v="52"/>
    <b v="1"/>
    <x v="19"/>
    <n v="104"/>
    <n v="99.54"/>
    <x v="6"/>
    <x v="19"/>
  </r>
  <r>
    <n v="3208"/>
    <s v="The Blind Owl Stages Shinn's &quot;The Coming World&quot;"/>
    <s v="The political and personal collide in a raw and intimate look at a pre-9/11 America: &quot;The Coming World&quot; by Christopher Shinn"/>
    <x v="1"/>
    <n v="5175"/>
    <x v="0"/>
    <x v="0"/>
    <s v="USD"/>
    <n v="1406557877"/>
    <x v="1140"/>
    <n v="1404743476"/>
    <x v="1142"/>
    <b v="1"/>
    <n v="82"/>
    <b v="1"/>
    <x v="11"/>
    <n v="104"/>
    <n v="63.11"/>
    <x v="6"/>
    <x v="11"/>
  </r>
  <r>
    <n v="3753"/>
    <s v="Wagner in English"/>
    <s v="An English-language production of the opera TannhÃ¤user. Some of the greatest songs ever composed, now with lyrics we can understand."/>
    <x v="1"/>
    <n v="5167"/>
    <x v="0"/>
    <x v="0"/>
    <s v="USD"/>
    <n v="1433289600"/>
    <x v="1141"/>
    <n v="1430768799"/>
    <x v="1143"/>
    <b v="0"/>
    <n v="30"/>
    <b v="1"/>
    <x v="19"/>
    <n v="103"/>
    <n v="172.23"/>
    <x v="6"/>
    <x v="19"/>
  </r>
  <r>
    <n v="2981"/>
    <s v="Creation of the Dublin Circus Centre"/>
    <s v="We are fundraising to create a Dublin based circus training centre for public and professionals to learn, upskill, perform and teach."/>
    <x v="38"/>
    <n v="5157"/>
    <x v="0"/>
    <x v="12"/>
    <s v="EUR"/>
    <n v="1443014756"/>
    <x v="1142"/>
    <n v="1439126755"/>
    <x v="1144"/>
    <b v="1"/>
    <n v="97"/>
    <b v="1"/>
    <x v="9"/>
    <n v="129"/>
    <n v="53.16"/>
    <x v="6"/>
    <x v="9"/>
  </r>
  <r>
    <n v="2661"/>
    <s v="Summer Camp - A creative space for makers and artists alike."/>
    <s v="Summer Camp is an old gas station that will have workshops, custom art framing, and carry vintage &amp; home goods."/>
    <x v="1"/>
    <n v="5145"/>
    <x v="0"/>
    <x v="0"/>
    <s v="USD"/>
    <n v="1382742010"/>
    <x v="1143"/>
    <n v="1380150009"/>
    <x v="1145"/>
    <b v="0"/>
    <n v="60"/>
    <b v="1"/>
    <x v="24"/>
    <n v="103"/>
    <n v="85.75"/>
    <x v="0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n v="5135"/>
    <x v="0"/>
    <x v="0"/>
    <s v="USD"/>
    <n v="1407085200"/>
    <x v="1144"/>
    <n v="1401924768"/>
    <x v="1146"/>
    <b v="0"/>
    <n v="77"/>
    <b v="1"/>
    <x v="15"/>
    <n v="103"/>
    <n v="66.69"/>
    <x v="7"/>
    <x v="15"/>
  </r>
  <r>
    <n v="3464"/>
    <s v="SHE! Is History!"/>
    <s v="Why Do We Know More About Kim Kardashian Than Abigail Adams?  Let's produce and publish a play about women who MAKE and MADE history!"/>
    <x v="1"/>
    <n v="5116.18"/>
    <x v="0"/>
    <x v="0"/>
    <s v="USD"/>
    <n v="1471921637"/>
    <x v="1145"/>
    <n v="1469329636"/>
    <x v="1147"/>
    <b v="0"/>
    <n v="93"/>
    <b v="1"/>
    <x v="11"/>
    <n v="102"/>
    <n v="55.01"/>
    <x v="6"/>
    <x v="11"/>
  </r>
  <r>
    <n v="744"/>
    <s v="A Revolutionary Leadership Resource Book"/>
    <s v="Join others to help create a world that is possible -- in your workplace, community and society!"/>
    <x v="1"/>
    <n v="5116"/>
    <x v="0"/>
    <x v="0"/>
    <s v="USD"/>
    <n v="1355439503"/>
    <x v="1146"/>
    <n v="1352847502"/>
    <x v="1148"/>
    <b v="0"/>
    <n v="62"/>
    <b v="1"/>
    <x v="17"/>
    <n v="102"/>
    <n v="82.52"/>
    <x v="1"/>
    <x v="17"/>
  </r>
  <r>
    <n v="520"/>
    <s v="Darktales The Play"/>
    <s v="Tim Arthur's 21st anniversary sell-out production of his 'chilling' and 'sinister' ghostly thriller returns to the Edinburgh Fringe!"/>
    <x v="1"/>
    <n v="5105"/>
    <x v="0"/>
    <x v="1"/>
    <s v="GBP"/>
    <n v="1449766261"/>
    <x v="1147"/>
    <n v="1447174260"/>
    <x v="1149"/>
    <b v="0"/>
    <n v="34"/>
    <b v="1"/>
    <x v="11"/>
    <n v="102"/>
    <n v="150.15"/>
    <x v="6"/>
    <x v="11"/>
  </r>
  <r>
    <n v="2982"/>
    <s v="Railway Playhouse: Setting up a community arts space"/>
    <s v="Renovating this historical landmark, into an arts venue and theatre space for the community."/>
    <x v="1"/>
    <n v="5103"/>
    <x v="0"/>
    <x v="1"/>
    <s v="GBP"/>
    <n v="1455208143"/>
    <x v="1148"/>
    <n v="1452616142"/>
    <x v="1150"/>
    <b v="1"/>
    <n v="59"/>
    <b v="1"/>
    <x v="9"/>
    <n v="102"/>
    <n v="86.49"/>
    <x v="6"/>
    <x v="9"/>
  </r>
  <r>
    <n v="2974"/>
    <s v="The World Premiere of Fire Work by Lauren Gunderson"/>
    <s v="Known for producing gritty new work, TheatreFIRST presents an exciting new romantic comedy by the hottest playwright in the country."/>
    <x v="1"/>
    <n v="5100"/>
    <x v="0"/>
    <x v="0"/>
    <s v="USD"/>
    <n v="1411695300"/>
    <x v="1149"/>
    <n v="1409275670"/>
    <x v="1151"/>
    <b v="0"/>
    <n v="87"/>
    <b v="1"/>
    <x v="11"/>
    <n v="102"/>
    <n v="58.62"/>
    <x v="6"/>
    <x v="11"/>
  </r>
  <r>
    <n v="3589"/>
    <s v="God is a Woman (The Untitled Mitchell Buckley Project)"/>
    <s v="After being officially selected for the 2015 FringeNYC Festival, we are looking for your help to put on this new and exciting play!"/>
    <x v="38"/>
    <n v="5100"/>
    <x v="0"/>
    <x v="0"/>
    <s v="USD"/>
    <n v="1432654347"/>
    <x v="1150"/>
    <n v="1430494346"/>
    <x v="1152"/>
    <b v="0"/>
    <n v="62"/>
    <b v="1"/>
    <x v="11"/>
    <n v="128"/>
    <n v="82.26"/>
    <x v="6"/>
    <x v="11"/>
  </r>
  <r>
    <n v="759"/>
    <s v="Wild Ruins"/>
    <s v="Help me search for the lost ruins of the UK. A unique guide to  lesser known and somewhat known ruins of Britain."/>
    <x v="1"/>
    <n v="5096"/>
    <x v="0"/>
    <x v="1"/>
    <s v="GBP"/>
    <n v="1404892539"/>
    <x v="1151"/>
    <n v="1401436538"/>
    <x v="1153"/>
    <b v="0"/>
    <n v="99"/>
    <b v="1"/>
    <x v="17"/>
    <n v="102"/>
    <n v="51.47"/>
    <x v="1"/>
    <x v="17"/>
  </r>
  <r>
    <n v="2262"/>
    <s v="Riders: A Game About Cheating Doomsday"/>
    <s v="An RPG about mortal servants of the Horsemen of the Apocalypse deciding to not end the world."/>
    <x v="196"/>
    <n v="5087"/>
    <x v="0"/>
    <x v="0"/>
    <s v="USD"/>
    <n v="1416268800"/>
    <x v="1152"/>
    <n v="1413295357"/>
    <x v="1154"/>
    <b v="0"/>
    <n v="181"/>
    <b v="1"/>
    <x v="5"/>
    <n v="154"/>
    <n v="28.1"/>
    <x v="3"/>
    <x v="5"/>
  </r>
  <r>
    <n v="3162"/>
    <s v="Your Radio Adventure!"/>
    <s v="Radio show meets interactive novel, accompanied by live foley, music, and audience participation. YOU choose what happens next!"/>
    <x v="38"/>
    <n v="5086"/>
    <x v="0"/>
    <x v="0"/>
    <s v="USD"/>
    <n v="1404698400"/>
    <x v="1153"/>
    <n v="1402331261"/>
    <x v="1155"/>
    <b v="1"/>
    <n v="63"/>
    <b v="1"/>
    <x v="11"/>
    <n v="127"/>
    <n v="80.73"/>
    <x v="6"/>
    <x v="11"/>
  </r>
  <r>
    <n v="2105"/>
    <s v="Layla The Wolf Debut E.P. &quot;Sugar&quot;"/>
    <s v="Help Layla the Wolf fund the printing and releasing of our first E.P. Release called &quot;Sugar&quot;."/>
    <x v="151"/>
    <n v="5080"/>
    <x v="0"/>
    <x v="0"/>
    <s v="USD"/>
    <n v="1416542400"/>
    <x v="1154"/>
    <n v="1415472952"/>
    <x v="1156"/>
    <b v="0"/>
    <n v="99"/>
    <b v="1"/>
    <x v="12"/>
    <n v="254"/>
    <n v="51.31"/>
    <x v="7"/>
    <x v="12"/>
  </r>
  <r>
    <n v="2080"/>
    <s v="Tinker Tie Beta - Programmable RGB LED Bow Tie!"/>
    <s v="Tinker Tie is a fully programmable, hackable Arduino-compatible RGB LED bow tie that can last over 20 hours on a single charge!"/>
    <x v="114"/>
    <n v="5078"/>
    <x v="0"/>
    <x v="0"/>
    <s v="USD"/>
    <n v="1447286300"/>
    <x v="1155"/>
    <n v="1444690699"/>
    <x v="1157"/>
    <b v="0"/>
    <n v="50"/>
    <b v="1"/>
    <x v="0"/>
    <n v="508"/>
    <n v="101.5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x v="1"/>
    <n v="5070"/>
    <x v="0"/>
    <x v="1"/>
    <s v="GBP"/>
    <n v="1438358400"/>
    <x v="1156"/>
    <n v="1437063120"/>
    <x v="1158"/>
    <b v="0"/>
    <n v="139"/>
    <b v="1"/>
    <x v="11"/>
    <n v="101"/>
    <n v="36.47"/>
    <x v="6"/>
    <x v="11"/>
  </r>
  <r>
    <n v="2979"/>
    <s v="'ART'"/>
    <s v="Dear Stone returns with Yasmina Reza's 'ART', a compelling, clever exploration of friendship under duress. Thanks for watching!"/>
    <x v="1"/>
    <n v="5070"/>
    <x v="0"/>
    <x v="0"/>
    <s v="USD"/>
    <n v="1420524000"/>
    <x v="1157"/>
    <n v="1419104822"/>
    <x v="1159"/>
    <b v="0"/>
    <n v="46"/>
    <b v="1"/>
    <x v="11"/>
    <n v="101"/>
    <n v="110.22"/>
    <x v="6"/>
    <x v="11"/>
  </r>
  <r>
    <n v="841"/>
    <s v="Peering Through The Lens Of Time - Dan Mumm - Studio Album"/>
    <s v="Dan Mumm's 2nd studio album. An ambitious project - Dan will attempt his best musical work yet, drawing influence from across the ages."/>
    <x v="1"/>
    <n v="5066"/>
    <x v="0"/>
    <x v="0"/>
    <s v="USD"/>
    <n v="1415653663"/>
    <x v="1158"/>
    <n v="1413058062"/>
    <x v="1160"/>
    <b v="1"/>
    <n v="94"/>
    <b v="1"/>
    <x v="20"/>
    <n v="101"/>
    <n v="53.89"/>
    <x v="7"/>
    <x v="20"/>
  </r>
  <r>
    <n v="1036"/>
    <s v="Bring Kyrstyn's Album to Life!"/>
    <s v="Help this Soulful &amp; Cinematic Glitch-Pop Songwriter Bring her Music to the World!  (And your Ears:)"/>
    <x v="169"/>
    <n v="5056.22"/>
    <x v="0"/>
    <x v="0"/>
    <s v="USD"/>
    <n v="1357545600"/>
    <x v="1159"/>
    <n v="1354790789"/>
    <x v="1161"/>
    <b v="0"/>
    <n v="211"/>
    <b v="1"/>
    <x v="13"/>
    <n v="112"/>
    <n v="23.96"/>
    <x v="7"/>
    <x v="13"/>
  </r>
  <r>
    <n v="3351"/>
    <s v="Action To The Word's DRACULA"/>
    <s v="A thrilling 'steampunk' reworking of the infamous gothic horror novel by a powerhouse ensemble will leave you begging to be bitten."/>
    <x v="1"/>
    <n v="5055"/>
    <x v="0"/>
    <x v="1"/>
    <s v="GBP"/>
    <n v="1406113200"/>
    <x v="1160"/>
    <n v="1402910964"/>
    <x v="1162"/>
    <b v="0"/>
    <n v="54"/>
    <b v="1"/>
    <x v="11"/>
    <n v="101"/>
    <n v="93.61"/>
    <x v="6"/>
    <x v="11"/>
  </r>
  <r>
    <n v="2162"/>
    <s v="&quot;Then &amp; Now&quot;"/>
    <s v="Then &amp; Now is the 1st Solo album from me Ian Stewart. To learn more about me, my music, and my life visit www.ianstewartlive.com"/>
    <x v="169"/>
    <n v="5052"/>
    <x v="0"/>
    <x v="0"/>
    <s v="USD"/>
    <n v="1406226191"/>
    <x v="1161"/>
    <n v="1403547790"/>
    <x v="1163"/>
    <b v="0"/>
    <n v="58"/>
    <b v="1"/>
    <x v="15"/>
    <n v="112"/>
    <n v="87.1"/>
    <x v="7"/>
    <x v="15"/>
  </r>
  <r>
    <n v="1066"/>
    <s v="So I'm A Dark Lord"/>
    <s v="A parody of old school RPGs where you are a new Dark Lord on a quest to amass monsters and allies on your side."/>
    <x v="25"/>
    <n v="5051"/>
    <x v="2"/>
    <x v="0"/>
    <s v="USD"/>
    <n v="1375657582"/>
    <x v="1162"/>
    <n v="1371769581"/>
    <x v="1164"/>
    <b v="0"/>
    <n v="148"/>
    <b v="0"/>
    <x v="18"/>
    <n v="3"/>
    <n v="34.130000000000003"/>
    <x v="3"/>
    <x v="18"/>
  </r>
  <r>
    <n v="2053"/>
    <s v="stockplop - the most advanced external hard drive enclosure"/>
    <s v="Â· Exchange multiple hard drives (SSDs or HDDs) Â· Slick design Â· Highest data transfer rates Â· Robust (anodized aluminum)"/>
    <x v="1"/>
    <n v="5051"/>
    <x v="0"/>
    <x v="0"/>
    <s v="USD"/>
    <n v="1448466551"/>
    <x v="1163"/>
    <n v="1445870950"/>
    <x v="1165"/>
    <b v="0"/>
    <n v="121"/>
    <b v="1"/>
    <x v="0"/>
    <n v="101"/>
    <n v="41.74"/>
    <x v="0"/>
    <x v="0"/>
  </r>
  <r>
    <n v="3760"/>
    <s v="Song of the Sea"/>
    <s v="Two Shows: SIRENS and The Girl From Bare Cove. A community of artists determined to give voice to survivors of sexual violence."/>
    <x v="1"/>
    <n v="5050.7700000000004"/>
    <x v="0"/>
    <x v="0"/>
    <s v="USD"/>
    <n v="1399293386"/>
    <x v="1164"/>
    <n v="1397133385"/>
    <x v="1166"/>
    <b v="0"/>
    <n v="91"/>
    <b v="1"/>
    <x v="19"/>
    <n v="101"/>
    <n v="55.5"/>
    <x v="6"/>
    <x v="19"/>
  </r>
  <r>
    <n v="3212"/>
    <s v="Campo Maldito"/>
    <s v="Help us bring our production of Campo Maldito to New York AND San Francisco!"/>
    <x v="38"/>
    <n v="5050"/>
    <x v="0"/>
    <x v="0"/>
    <s v="USD"/>
    <n v="1407524751"/>
    <x v="1165"/>
    <n v="1404932750"/>
    <x v="1167"/>
    <b v="1"/>
    <n v="94"/>
    <b v="1"/>
    <x v="11"/>
    <n v="126"/>
    <n v="53.72"/>
    <x v="6"/>
    <x v="11"/>
  </r>
  <r>
    <n v="836"/>
    <s v="DESMADRE Full Album + Press Kit"/>
    <s v="An album you can bring home to mom."/>
    <x v="1"/>
    <n v="5046.5200000000004"/>
    <x v="0"/>
    <x v="0"/>
    <s v="USD"/>
    <n v="1381108918"/>
    <x v="1166"/>
    <n v="1378516917"/>
    <x v="1168"/>
    <b v="0"/>
    <n v="46"/>
    <b v="1"/>
    <x v="15"/>
    <n v="101"/>
    <n v="109.71"/>
    <x v="7"/>
    <x v="15"/>
  </r>
  <r>
    <n v="2532"/>
    <s v="The Pacific Guitar Ensemble's Debut Recording!"/>
    <s v="Please help us record our first album, which will contain an exciting collection of works, old and new, for large guitar ensemble!"/>
    <x v="38"/>
    <n v="5045"/>
    <x v="0"/>
    <x v="0"/>
    <s v="USD"/>
    <n v="1345148566"/>
    <x v="1167"/>
    <n v="1342556565"/>
    <x v="1169"/>
    <b v="0"/>
    <n v="60"/>
    <b v="1"/>
    <x v="25"/>
    <n v="126"/>
    <n v="84.08"/>
    <x v="7"/>
    <x v="25"/>
  </r>
  <r>
    <n v="2544"/>
    <s v="Singing City Children's Choir"/>
    <s v="Bringing choral music and performance opportunities to under-served youth in West Philadelphia"/>
    <x v="1"/>
    <n v="5041"/>
    <x v="0"/>
    <x v="0"/>
    <s v="USD"/>
    <n v="1341750569"/>
    <x v="1168"/>
    <n v="1339158568"/>
    <x v="1170"/>
    <b v="0"/>
    <n v="57"/>
    <b v="1"/>
    <x v="25"/>
    <n v="101"/>
    <n v="88.44"/>
    <x v="7"/>
    <x v="25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n v="5040"/>
    <x v="0"/>
    <x v="0"/>
    <s v="USD"/>
    <n v="1415230084"/>
    <x v="1169"/>
    <n v="1413412083"/>
    <x v="1171"/>
    <b v="0"/>
    <n v="44"/>
    <b v="1"/>
    <x v="11"/>
    <n v="101"/>
    <n v="114.55"/>
    <x v="6"/>
    <x v="11"/>
  </r>
  <r>
    <n v="2964"/>
    <s v="Pug-let: The First Ever All-Pug Production of Hamlet"/>
    <s v="I want to produce the first-ever all-pug production of &quot;Hamlet.&quot;  As you can imagine, this will require finding very talented pugs."/>
    <x v="1"/>
    <n v="5035.6899999999996"/>
    <x v="0"/>
    <x v="0"/>
    <s v="USD"/>
    <n v="1407360720"/>
    <x v="1170"/>
    <n v="1404769818"/>
    <x v="1172"/>
    <b v="0"/>
    <n v="196"/>
    <b v="1"/>
    <x v="11"/>
    <n v="101"/>
    <n v="25.69"/>
    <x v="6"/>
    <x v="11"/>
  </r>
  <r>
    <n v="106"/>
    <s v="LOST WEEKEND"/>
    <s v="A Boy. A Girl. A Car. A Serial Killer."/>
    <x v="1"/>
    <n v="5025"/>
    <x v="0"/>
    <x v="0"/>
    <s v="USD"/>
    <n v="1333391901"/>
    <x v="1171"/>
    <n v="1332182300"/>
    <x v="1173"/>
    <b v="0"/>
    <n v="27"/>
    <b v="1"/>
    <x v="27"/>
    <n v="101"/>
    <n v="186.11"/>
    <x v="5"/>
    <x v="27"/>
  </r>
  <r>
    <n v="3569"/>
    <s v="Green Light Productions produces theatre created by women"/>
    <s v="In 2015, Green Light is producing 3 shows of new plays exclusively written, directed and created by women- help make it happen!"/>
    <x v="1"/>
    <n v="5024"/>
    <x v="0"/>
    <x v="0"/>
    <s v="USD"/>
    <n v="1420734696"/>
    <x v="1172"/>
    <n v="1418142695"/>
    <x v="1174"/>
    <b v="0"/>
    <n v="41"/>
    <b v="1"/>
    <x v="11"/>
    <n v="100"/>
    <n v="122.54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x v="1"/>
    <n v="5016"/>
    <x v="0"/>
    <x v="1"/>
    <s v="GBP"/>
    <n v="1407106800"/>
    <x v="1173"/>
    <n v="1404749445"/>
    <x v="1175"/>
    <b v="0"/>
    <n v="63"/>
    <b v="1"/>
    <x v="11"/>
    <n v="100"/>
    <n v="79.62"/>
    <x v="6"/>
    <x v="11"/>
  </r>
  <r>
    <n v="3687"/>
    <s v="death (and straight boys)"/>
    <s v="&quot;death (and straight boys)&quot; is a 5 play cycle, loosely founded on the KÃ¼bler-Ross model, more commonly known as the 5 stages of grief."/>
    <x v="1"/>
    <n v="5012.25"/>
    <x v="0"/>
    <x v="0"/>
    <s v="USD"/>
    <n v="1403846055"/>
    <x v="1174"/>
    <n v="1401254054"/>
    <x v="1176"/>
    <b v="0"/>
    <n v="25"/>
    <b v="1"/>
    <x v="11"/>
    <n v="100"/>
    <n v="200.49"/>
    <x v="6"/>
    <x v="11"/>
  </r>
  <r>
    <n v="667"/>
    <s v="Ubivade - Vibrating navigation belt"/>
    <s v="The first navigation system, usable by each means of transport, that will take you wherever you want without thinking about the route."/>
    <x v="6"/>
    <n v="5010"/>
    <x v="2"/>
    <x v="6"/>
    <s v="EUR"/>
    <n v="1477731463"/>
    <x v="1175"/>
    <n v="1474275462"/>
    <x v="1177"/>
    <b v="0"/>
    <n v="28"/>
    <b v="0"/>
    <x v="1"/>
    <n v="10"/>
    <n v="178.93"/>
    <x v="0"/>
    <x v="1"/>
  </r>
  <r>
    <n v="3590"/>
    <s v="The Glasshouse"/>
    <s v="Two men on trial for desertion, confined within a Glasshouse. How long can friendship last? How much can a man stand before he breaks?"/>
    <x v="1"/>
    <n v="5003"/>
    <x v="0"/>
    <x v="1"/>
    <s v="GBP"/>
    <n v="1413792034"/>
    <x v="1176"/>
    <n v="1411200033"/>
    <x v="1178"/>
    <b v="0"/>
    <n v="73"/>
    <b v="1"/>
    <x v="11"/>
    <n v="100"/>
    <n v="68.53"/>
    <x v="6"/>
    <x v="11"/>
  </r>
  <r>
    <n v="799"/>
    <s v="Ryan Caskey's BREAKOUT ALBUM, ready to CHARGE"/>
    <s v="Los Angeles-based recording artist Ryan Caskey joined forces with producer Eddie Hedges to record alternative rock masterworks."/>
    <x v="1"/>
    <n v="5001"/>
    <x v="0"/>
    <x v="0"/>
    <s v="USD"/>
    <n v="1335542446"/>
    <x v="1177"/>
    <n v="1332950445"/>
    <x v="1179"/>
    <b v="0"/>
    <n v="28"/>
    <b v="1"/>
    <x v="15"/>
    <n v="100"/>
    <n v="178.61"/>
    <x v="7"/>
    <x v="15"/>
  </r>
  <r>
    <n v="2474"/>
    <s v="Suggestion's Upcoming Album!"/>
    <s v="Even though were still recording our first album, were taking pre orders to help with manufacturing costs. We have a lot to cover with this CD/ DVD. "/>
    <x v="1"/>
    <n v="5000.18"/>
    <x v="0"/>
    <x v="0"/>
    <s v="USD"/>
    <n v="1286756176"/>
    <x v="1178"/>
    <n v="1282868175"/>
    <x v="1180"/>
    <b v="0"/>
    <n v="38"/>
    <b v="1"/>
    <x v="12"/>
    <n v="100"/>
    <n v="131.58000000000001"/>
    <x v="7"/>
    <x v="12"/>
  </r>
  <r>
    <n v="100"/>
    <s v="Two Sisters"/>
    <s v="Two sisters share a fragile relationship. When their mother dies and they inherit the family house, old problems rise to the surface."/>
    <x v="1"/>
    <n v="5000"/>
    <x v="0"/>
    <x v="0"/>
    <s v="USD"/>
    <n v="1352055886"/>
    <x v="1179"/>
    <n v="1350324285"/>
    <x v="1181"/>
    <b v="0"/>
    <n v="26"/>
    <b v="1"/>
    <x v="27"/>
    <n v="100"/>
    <n v="192.31"/>
    <x v="5"/>
    <x v="27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n v="5000"/>
    <x v="0"/>
    <x v="0"/>
    <s v="USD"/>
    <n v="1279555200"/>
    <x v="1180"/>
    <n v="1276480893"/>
    <x v="1182"/>
    <b v="1"/>
    <n v="50"/>
    <b v="1"/>
    <x v="8"/>
    <n v="100"/>
    <n v="100"/>
    <x v="5"/>
    <x v="8"/>
  </r>
  <r>
    <n v="2522"/>
    <s v="FALLING MAN @ Center for Contemporary Opera"/>
    <s v="Based on Don DeLilloâ€™s powerful post-9/11 novel, Falling Man captures the first moments of the terrorist attacks that changed the world"/>
    <x v="1"/>
    <n v="5000"/>
    <x v="0"/>
    <x v="0"/>
    <s v="USD"/>
    <n v="1461336720"/>
    <x v="1181"/>
    <n v="1459431959"/>
    <x v="1183"/>
    <b v="0"/>
    <n v="27"/>
    <b v="1"/>
    <x v="25"/>
    <n v="100"/>
    <n v="185.19"/>
    <x v="7"/>
    <x v="25"/>
  </r>
  <r>
    <n v="3763"/>
    <s v="[title of show] â€” The Chicago Storefront Premiere"/>
    <s v="A musical about two guys writing a musical about...two guys writing a musical."/>
    <x v="1"/>
    <n v="5000"/>
    <x v="0"/>
    <x v="0"/>
    <s v="USD"/>
    <n v="1427907626"/>
    <x v="1182"/>
    <n v="1425319225"/>
    <x v="1184"/>
    <b v="0"/>
    <n v="77"/>
    <b v="1"/>
    <x v="19"/>
    <n v="100"/>
    <n v="64.94"/>
    <x v="6"/>
    <x v="19"/>
  </r>
  <r>
    <n v="3828"/>
    <s v="A Few Brave Men: The Chosen Few"/>
    <s v="In 1942 three black and one Puerto Rican jazz musicians from Harlem join the segregated US Marines. We see &quot;Love In Time of War&quot;"/>
    <x v="1"/>
    <n v="5000"/>
    <x v="0"/>
    <x v="0"/>
    <s v="USD"/>
    <n v="1420033187"/>
    <x v="1183"/>
    <n v="1414845586"/>
    <x v="1185"/>
    <b v="0"/>
    <n v="28"/>
    <b v="1"/>
    <x v="11"/>
    <n v="100"/>
    <n v="178.57"/>
    <x v="6"/>
    <x v="11"/>
  </r>
  <r>
    <n v="1035"/>
    <s v="Sharaz &quot;Project Nintendo&quot; Collector Edition 2x12&quot; Vinyl"/>
    <s v="Project Nintendo. A big honkin' game cartridge sleeve and two awesome 12&quot; breakbeat vinyl records and a POSTER inside!"/>
    <x v="189"/>
    <n v="4952"/>
    <x v="0"/>
    <x v="0"/>
    <s v="USD"/>
    <n v="1423668220"/>
    <x v="1184"/>
    <n v="1421076219"/>
    <x v="1186"/>
    <b v="0"/>
    <n v="76"/>
    <b v="1"/>
    <x v="13"/>
    <n v="108"/>
    <n v="65.16"/>
    <x v="7"/>
    <x v="13"/>
  </r>
  <r>
    <n v="1335"/>
    <s v="UB Fit (Canceled)"/>
    <s v="Dial up your performance with UB Fit: 1st wearable resistance technology that allows you to tone muscles while doing a cardio workout"/>
    <x v="17"/>
    <n v="4940"/>
    <x v="1"/>
    <x v="0"/>
    <s v="USD"/>
    <n v="1449354502"/>
    <x v="1185"/>
    <n v="1446762501"/>
    <x v="1187"/>
    <b v="0"/>
    <n v="16"/>
    <b v="0"/>
    <x v="1"/>
    <n v="20"/>
    <n v="308.75"/>
    <x v="0"/>
    <x v="1"/>
  </r>
  <r>
    <n v="1909"/>
    <s v="Little Occhio, Wireless micro-cam for iPhone/Android"/>
    <s v="Use Little Occhio to see and share the hidden secrets of nature. Capture, share awesome photos, works with iPhone/Android/tablets."/>
    <x v="23"/>
    <n v="4939"/>
    <x v="2"/>
    <x v="0"/>
    <s v="USD"/>
    <n v="1414059479"/>
    <x v="1186"/>
    <n v="1411467478"/>
    <x v="1188"/>
    <b v="0"/>
    <n v="38"/>
    <b v="0"/>
    <x v="6"/>
    <n v="14"/>
    <n v="129.97"/>
    <x v="0"/>
    <x v="6"/>
  </r>
  <r>
    <n v="3781"/>
    <s v="I GOT FIRED - Keith and Jenny are back!"/>
    <s v="Support Keith in his journey from unemployment to Off-Broadway in the triumphant return of I GOT FIRED: A SORT-OF-TRUE REVENGE MUSICAL."/>
    <x v="169"/>
    <n v="4935"/>
    <x v="0"/>
    <x v="0"/>
    <s v="USD"/>
    <n v="1410210685"/>
    <x v="1187"/>
    <n v="1408050684"/>
    <x v="1189"/>
    <b v="0"/>
    <n v="52"/>
    <b v="1"/>
    <x v="19"/>
    <n v="110"/>
    <n v="94.9"/>
    <x v="6"/>
    <x v="19"/>
  </r>
  <r>
    <n v="1324"/>
    <s v="Sunclipse Shadow â€¢ It's your skin, protect it (Canceled)"/>
    <s v="Monitor your actual UV exposure in real time and get notified when it's time to get out of the sun or when to reapply your sunscreen"/>
    <x v="6"/>
    <n v="4920"/>
    <x v="1"/>
    <x v="0"/>
    <s v="USD"/>
    <n v="1476371552"/>
    <x v="1188"/>
    <n v="1473779551"/>
    <x v="1190"/>
    <b v="0"/>
    <n v="90"/>
    <b v="0"/>
    <x v="1"/>
    <n v="10"/>
    <n v="54.67"/>
    <x v="0"/>
    <x v="1"/>
  </r>
  <r>
    <n v="476"/>
    <s v="Sight Word Music Videos"/>
    <s v="Animated Music Videos that teach kids how to read."/>
    <x v="197"/>
    <n v="4906.59"/>
    <x v="2"/>
    <x v="0"/>
    <s v="USD"/>
    <n v="1401767940"/>
    <x v="1189"/>
    <n v="1398727440"/>
    <x v="1191"/>
    <b v="0"/>
    <n v="124"/>
    <b v="0"/>
    <x v="23"/>
    <n v="2"/>
    <n v="39.57"/>
    <x v="5"/>
    <x v="23"/>
  </r>
  <r>
    <n v="3473"/>
    <s v="King Sisyphus"/>
    <s v="A modern telling of the Greek myth. Sisyphus defies the Gods and attempts to change the world order... but can he overcome his fate?"/>
    <x v="67"/>
    <n v="4900"/>
    <x v="0"/>
    <x v="0"/>
    <s v="USD"/>
    <n v="1426883220"/>
    <x v="1190"/>
    <n v="1425067295"/>
    <x v="1192"/>
    <b v="0"/>
    <n v="33"/>
    <b v="1"/>
    <x v="11"/>
    <n v="100"/>
    <n v="148.47999999999999"/>
    <x v="6"/>
    <x v="11"/>
  </r>
  <r>
    <n v="2211"/>
    <s v="Kickstart the Future (of Telefuture)"/>
    <s v="Telefuture, a record label sharing 80's inspired electronic music, wants to release some incredible albums on various physical mediums!"/>
    <x v="60"/>
    <n v="4890"/>
    <x v="0"/>
    <x v="0"/>
    <s v="USD"/>
    <n v="1397113140"/>
    <x v="1191"/>
    <n v="1395168624"/>
    <x v="1193"/>
    <b v="0"/>
    <n v="120"/>
    <b v="1"/>
    <x v="13"/>
    <n v="196"/>
    <n v="40.75"/>
    <x v="7"/>
    <x v="13"/>
  </r>
  <r>
    <n v="479"/>
    <s v="Harvard Math 55A and Stanford Math 51H Animated!"/>
    <s v="ANIMATING the most INFAMOUS Math Courses in America and TRANSLATING them for the mathematical underdog!"/>
    <x v="51"/>
    <n v="4884"/>
    <x v="2"/>
    <x v="0"/>
    <s v="USD"/>
    <n v="1416566835"/>
    <x v="1192"/>
    <n v="1411379234"/>
    <x v="1194"/>
    <b v="0"/>
    <n v="55"/>
    <b v="0"/>
    <x v="23"/>
    <n v="33"/>
    <n v="88.8"/>
    <x v="5"/>
    <x v="23"/>
  </r>
  <r>
    <n v="2276"/>
    <s v="Giggle Chips:  ABC Computer Science Game Cards"/>
    <s v="ABC cards include definitions, shapes recognition, robot tangram, a binary concentration and color memory games! Made in the U.S."/>
    <x v="198"/>
    <n v="4856"/>
    <x v="0"/>
    <x v="0"/>
    <s v="USD"/>
    <n v="1388936289"/>
    <x v="1193"/>
    <n v="1386344288"/>
    <x v="1195"/>
    <b v="0"/>
    <n v="75"/>
    <b v="1"/>
    <x v="5"/>
    <n v="106"/>
    <n v="64.75"/>
    <x v="3"/>
    <x v="5"/>
  </r>
  <r>
    <n v="1785"/>
    <s v="Hank Bought A Bus - A photobook of our bus and adventure."/>
    <s v="A book about a school bus converted into a living space, and the adventure shared by friends on its maiden voyage."/>
    <x v="86"/>
    <n v="4853"/>
    <x v="2"/>
    <x v="0"/>
    <s v="USD"/>
    <n v="1413417600"/>
    <x v="1194"/>
    <n v="1410750854"/>
    <x v="1196"/>
    <b v="1"/>
    <n v="108"/>
    <b v="0"/>
    <x v="3"/>
    <n v="20"/>
    <n v="44.94"/>
    <x v="2"/>
    <x v="3"/>
  </r>
  <r>
    <n v="1398"/>
    <s v="We Invite You to Come &quot;Back to the 80's with StonyCold!&quot;"/>
    <s v="'StonyCold', a Kansas-based 80's Rock Band, is recording their first all-cover tunes CD, 'Back To the 80's With StonyCold!'"/>
    <x v="199"/>
    <n v="4826"/>
    <x v="0"/>
    <x v="0"/>
    <s v="USD"/>
    <n v="1467752334"/>
    <x v="1195"/>
    <n v="1465160333"/>
    <x v="1197"/>
    <b v="0"/>
    <n v="65"/>
    <b v="1"/>
    <x v="15"/>
    <n v="110"/>
    <n v="74.25"/>
    <x v="7"/>
    <x v="15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n v="4818"/>
    <x v="0"/>
    <x v="0"/>
    <s v="USD"/>
    <n v="1382658169"/>
    <x v="1196"/>
    <n v="1380238968"/>
    <x v="1198"/>
    <b v="1"/>
    <n v="141"/>
    <b v="1"/>
    <x v="15"/>
    <n v="138"/>
    <n v="34.17"/>
    <x v="7"/>
    <x v="15"/>
  </r>
  <r>
    <n v="2266"/>
    <s v="GOAT LORDS."/>
    <s v="Want to be LORD OF THE GOATS? Start building your herd using thievery, magic, bombs and mostly goats."/>
    <x v="186"/>
    <n v="4804"/>
    <x v="0"/>
    <x v="0"/>
    <s v="USD"/>
    <n v="1461722400"/>
    <x v="1197"/>
    <n v="1460235591"/>
    <x v="1199"/>
    <b v="0"/>
    <n v="194"/>
    <b v="1"/>
    <x v="5"/>
    <n v="320"/>
    <n v="24.76"/>
    <x v="3"/>
    <x v="5"/>
  </r>
  <r>
    <n v="290"/>
    <s v="INTOTHEWOODS.TV â€“ Music Media from the Pacific Northwest"/>
    <s v="Help INTOTHEWOODS.TV purchase audio and video gear, lighting and BACK UP HARD DRIVES"/>
    <x v="169"/>
    <n v="4800.8"/>
    <x v="0"/>
    <x v="0"/>
    <s v="USD"/>
    <n v="1296633540"/>
    <x v="1198"/>
    <n v="1292316696"/>
    <x v="1200"/>
    <b v="1"/>
    <n v="168"/>
    <b v="1"/>
    <x v="8"/>
    <n v="107"/>
    <n v="28.58"/>
    <x v="5"/>
    <x v="8"/>
  </r>
  <r>
    <n v="849"/>
    <s v="The Nightingale: A Gothic Fairytale"/>
    <s v="&quot;Guard your passion as if your life depended on it, for well it might!&quot;_x000a_Join Nightingale in her journey through the Poison Garden."/>
    <x v="38"/>
    <n v="4796"/>
    <x v="0"/>
    <x v="0"/>
    <s v="USD"/>
    <n v="1426473264"/>
    <x v="1199"/>
    <n v="1424057663"/>
    <x v="1201"/>
    <b v="0"/>
    <n v="115"/>
    <b v="1"/>
    <x v="20"/>
    <n v="120"/>
    <n v="41.7"/>
    <x v="7"/>
    <x v="20"/>
  </r>
  <r>
    <n v="3179"/>
    <s v="I Do Wonder"/>
    <s v="A Sci-fi play in several vignettes that will narrate an alternate history in the mid-20th century."/>
    <x v="192"/>
    <n v="4794.82"/>
    <x v="0"/>
    <x v="0"/>
    <s v="USD"/>
    <n v="1367859071"/>
    <x v="1200"/>
    <n v="1365699070"/>
    <x v="1202"/>
    <b v="1"/>
    <n v="62"/>
    <b v="1"/>
    <x v="11"/>
    <n v="114"/>
    <n v="77.34"/>
    <x v="6"/>
    <x v="11"/>
  </r>
  <r>
    <n v="3416"/>
    <s v="'I and The Village' by Silva Semerciyan - World Premiere"/>
    <s v="Be part of bringing this witty, engaging &amp; important play by award-winning writer Silva Semerciyan to London's Theatre 503 this summer."/>
    <x v="38"/>
    <n v="4784"/>
    <x v="0"/>
    <x v="1"/>
    <s v="GBP"/>
    <n v="1429813800"/>
    <x v="1201"/>
    <n v="1427363644"/>
    <x v="1203"/>
    <b v="0"/>
    <n v="30"/>
    <b v="1"/>
    <x v="11"/>
    <n v="120"/>
    <n v="159.47"/>
    <x v="6"/>
    <x v="11"/>
  </r>
  <r>
    <n v="1023"/>
    <s v="'Pathfinder' - a High Five Spaceship album"/>
    <s v="A collaborative, electronic journey helmed by producer Christopher Bingham and guitarist Carlos Montero."/>
    <x v="151"/>
    <n v="4743"/>
    <x v="0"/>
    <x v="1"/>
    <s v="GBP"/>
    <n v="1434837861"/>
    <x v="1202"/>
    <n v="1432245860"/>
    <x v="1204"/>
    <b v="0"/>
    <n v="131"/>
    <b v="1"/>
    <x v="13"/>
    <n v="237"/>
    <n v="36.21"/>
    <x v="7"/>
    <x v="13"/>
  </r>
  <r>
    <n v="138"/>
    <s v="Thr33 Days Dead: The Sequ3l (Canceled)"/>
    <s v="This movie will be the S3qu3l to Thr33 Days Dead, which premiered on SyFy and was the focus of SyFy's &quot;Town of the Living Dead&quot;."/>
    <x v="25"/>
    <n v="4712"/>
    <x v="1"/>
    <x v="0"/>
    <s v="USD"/>
    <n v="1438405140"/>
    <x v="1203"/>
    <n v="1435731040"/>
    <x v="1205"/>
    <b v="0"/>
    <n v="58"/>
    <b v="0"/>
    <x v="21"/>
    <n v="3"/>
    <n v="81.239999999999995"/>
    <x v="5"/>
    <x v="21"/>
  </r>
  <r>
    <n v="3012"/>
    <s v="Up-lifting Up-Fit!"/>
    <s v="Spring Theatre has recently found a new home in the heart of Winston Salem. We need your help for an up-lifting up-fit!"/>
    <x v="38"/>
    <n v="4685"/>
    <x v="0"/>
    <x v="0"/>
    <s v="USD"/>
    <n v="1423587130"/>
    <x v="1204"/>
    <n v="1421772729"/>
    <x v="1206"/>
    <b v="0"/>
    <n v="55"/>
    <b v="1"/>
    <x v="9"/>
    <n v="117"/>
    <n v="85.1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x v="113"/>
    <n v="4678.5"/>
    <x v="0"/>
    <x v="0"/>
    <s v="USD"/>
    <n v="1368117239"/>
    <x v="1205"/>
    <n v="1365525238"/>
    <x v="1207"/>
    <b v="0"/>
    <n v="75"/>
    <b v="1"/>
    <x v="12"/>
    <n v="134"/>
    <n v="62.38"/>
    <x v="7"/>
    <x v="12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n v="4673"/>
    <x v="0"/>
    <x v="11"/>
    <s v="CAD"/>
    <n v="1482457678"/>
    <x v="1206"/>
    <n v="1480729677"/>
    <x v="1208"/>
    <b v="0"/>
    <n v="93"/>
    <b v="1"/>
    <x v="15"/>
    <n v="212"/>
    <n v="50.25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n v="4669"/>
    <x v="2"/>
    <x v="0"/>
    <s v="USD"/>
    <n v="1417388340"/>
    <x v="1207"/>
    <n v="1412835529"/>
    <x v="1209"/>
    <b v="0"/>
    <n v="11"/>
    <b v="0"/>
    <x v="1"/>
    <n v="2"/>
    <n v="424.45"/>
    <x v="0"/>
    <x v="1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x v="1208"/>
    <n v="1413053300"/>
    <x v="1210"/>
    <b v="0"/>
    <n v="95"/>
    <b v="0"/>
    <x v="28"/>
    <n v="72"/>
    <n v="49.12"/>
    <x v="3"/>
    <x v="28"/>
  </r>
  <r>
    <n v="1636"/>
    <s v="Butch County Rocks San Francisco Pride"/>
    <s v="Butch County is a hard rockin bunch of girls and boy-girls from Austin.  Help us show San Francisco  Pride how we do it in Texas!"/>
    <x v="169"/>
    <n v="4660"/>
    <x v="0"/>
    <x v="0"/>
    <s v="USD"/>
    <n v="1307851200"/>
    <x v="1209"/>
    <n v="1304129087"/>
    <x v="1211"/>
    <b v="0"/>
    <n v="87"/>
    <b v="1"/>
    <x v="15"/>
    <n v="104"/>
    <n v="53.56"/>
    <x v="7"/>
    <x v="15"/>
  </r>
  <r>
    <n v="3486"/>
    <s v="Might As Well Live: Dorothy Parker Does Hollywood Fringe"/>
    <s v="Dorothy Parker's unforgettable characters come to life onstage in &quot;Might As Well Live&quot; at the 2015 Hollywood Fringe Festival."/>
    <x v="121"/>
    <n v="4656"/>
    <x v="0"/>
    <x v="0"/>
    <s v="USD"/>
    <n v="1433314740"/>
    <x v="1210"/>
    <n v="1430600400"/>
    <x v="1212"/>
    <b v="0"/>
    <n v="56"/>
    <b v="1"/>
    <x v="11"/>
    <n v="155"/>
    <n v="83.14"/>
    <x v="6"/>
    <x v="11"/>
  </r>
  <r>
    <n v="60"/>
    <s v="Ever Since - Short Film"/>
    <s v="Set in a beautiful but desolate world, we see how loneliness can lead to friendship in unconventional ways."/>
    <x v="169"/>
    <n v="4648.33"/>
    <x v="0"/>
    <x v="1"/>
    <s v="GBP"/>
    <n v="1395532800"/>
    <x v="1211"/>
    <n v="1393882716"/>
    <x v="1213"/>
    <b v="0"/>
    <n v="108"/>
    <b v="1"/>
    <x v="27"/>
    <n v="103"/>
    <n v="43.04"/>
    <x v="5"/>
    <x v="27"/>
  </r>
  <r>
    <n v="62"/>
    <s v="SPECIMEN 0625c - Sci-Fi Thriller"/>
    <s v="A man is forced to repeatedly crawl through a mysterious maze not knowing who captured him or why, but he is determined to find out."/>
    <x v="121"/>
    <n v="4642"/>
    <x v="0"/>
    <x v="0"/>
    <s v="USD"/>
    <n v="1362337878"/>
    <x v="1212"/>
    <n v="1360177877"/>
    <x v="1214"/>
    <b v="0"/>
    <n v="48"/>
    <b v="1"/>
    <x v="27"/>
    <n v="155"/>
    <n v="96.71"/>
    <x v="5"/>
    <x v="27"/>
  </r>
  <r>
    <n v="2453"/>
    <s v="Bounce Jerky - Natural - Hand-Crafted - Quality"/>
    <s v="Creating naturally smoked Jerky without the use of artificial ingredients or preservatives. A healthier snack that taste great!"/>
    <x v="121"/>
    <n v="4641"/>
    <x v="0"/>
    <x v="0"/>
    <s v="USD"/>
    <n v="1486053409"/>
    <x v="1213"/>
    <n v="1483461408"/>
    <x v="1215"/>
    <b v="0"/>
    <n v="67"/>
    <b v="1"/>
    <x v="7"/>
    <n v="155"/>
    <n v="69.27"/>
    <x v="4"/>
    <x v="7"/>
  </r>
  <r>
    <n v="3113"/>
    <s v="The Shamrock Drafthouse Theater"/>
    <s v="An arts and craft beer theater showcasing local talent, locally crafted beer and providing performance and rehearsal space."/>
    <x v="201"/>
    <n v="4635"/>
    <x v="2"/>
    <x v="0"/>
    <s v="USD"/>
    <n v="1429291982"/>
    <x v="1214"/>
    <n v="1426699981"/>
    <x v="1216"/>
    <b v="0"/>
    <n v="37"/>
    <b v="0"/>
    <x v="9"/>
    <n v="4"/>
    <n v="125.27"/>
    <x v="6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n v="4635"/>
    <x v="2"/>
    <x v="0"/>
    <s v="USD"/>
    <n v="1323666376"/>
    <x v="1215"/>
    <n v="1320033975"/>
    <x v="1217"/>
    <b v="0"/>
    <n v="20"/>
    <b v="0"/>
    <x v="33"/>
    <n v="31"/>
    <n v="231.75"/>
    <x v="7"/>
    <x v="33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n v="4622.01"/>
    <x v="2"/>
    <x v="0"/>
    <s v="USD"/>
    <n v="1480011987"/>
    <x v="1216"/>
    <n v="1477416386"/>
    <x v="1218"/>
    <b v="0"/>
    <n v="37"/>
    <b v="0"/>
    <x v="1"/>
    <n v="31"/>
    <n v="124.92"/>
    <x v="0"/>
    <x v="1"/>
  </r>
  <r>
    <n v="3184"/>
    <s v="Equus at Frenetic Theatre"/>
    <s v="Equus is the story of a psychiatrist treating a teenaged boy who blinds six horses with a metal spike."/>
    <x v="202"/>
    <n v="4610"/>
    <x v="0"/>
    <x v="0"/>
    <s v="USD"/>
    <n v="1404258631"/>
    <x v="1217"/>
    <n v="1401666630"/>
    <x v="1219"/>
    <b v="1"/>
    <n v="46"/>
    <b v="1"/>
    <x v="11"/>
    <n v="107"/>
    <n v="100.22"/>
    <x v="6"/>
    <x v="11"/>
  </r>
  <r>
    <n v="3723"/>
    <s v="Beauty and the Beast"/>
    <s v="Saltmine Theatre Company present Beauty and the Beast:"/>
    <x v="169"/>
    <n v="4592"/>
    <x v="0"/>
    <x v="1"/>
    <s v="GBP"/>
    <n v="1417374262"/>
    <x v="1218"/>
    <n v="1414778661"/>
    <x v="1220"/>
    <b v="0"/>
    <n v="63"/>
    <b v="1"/>
    <x v="11"/>
    <n v="102"/>
    <n v="72.89"/>
    <x v="6"/>
    <x v="11"/>
  </r>
  <r>
    <n v="3827"/>
    <s v="BROKEN BISCUITS EDINBURGH"/>
    <s v="IAM TRYING TO TAKE MY DEBUT PLAY BROKEN BISCUITS TO EDINGBURGH FESTIVAL 2015 AND REALLY NEED SOME FUNDING TO HELP ME ACHIEVE THIS GOAL"/>
    <x v="121"/>
    <n v="4580"/>
    <x v="0"/>
    <x v="1"/>
    <s v="GBP"/>
    <n v="1427414400"/>
    <x v="1219"/>
    <n v="1422656200"/>
    <x v="1221"/>
    <b v="0"/>
    <n v="65"/>
    <b v="1"/>
    <x v="11"/>
    <n v="153"/>
    <n v="70.459999999999994"/>
    <x v="6"/>
    <x v="11"/>
  </r>
  <r>
    <n v="3160"/>
    <s v="We Play Chekhov"/>
    <s v="Two stories by Anton Chekhov adapted for the stage and performed back-to-back in a stunning live theatrical performance."/>
    <x v="169"/>
    <n v="4569"/>
    <x v="0"/>
    <x v="0"/>
    <s v="USD"/>
    <n v="1407905940"/>
    <x v="1220"/>
    <n v="1405923686"/>
    <x v="1222"/>
    <b v="1"/>
    <n v="57"/>
    <b v="1"/>
    <x v="11"/>
    <n v="102"/>
    <n v="80.16"/>
    <x v="6"/>
    <x v="11"/>
  </r>
  <r>
    <n v="2145"/>
    <s v="Theocalypse - Mythology and Modern day collide in this RPG"/>
    <s v="When the gods of religions and days passed return to our modern world, humanity must fight for its survival and future."/>
    <x v="51"/>
    <n v="4565"/>
    <x v="2"/>
    <x v="0"/>
    <s v="USD"/>
    <n v="1385534514"/>
    <x v="1221"/>
    <n v="1382938913"/>
    <x v="1223"/>
    <b v="0"/>
    <n v="89"/>
    <b v="0"/>
    <x v="18"/>
    <n v="30"/>
    <n v="51.29"/>
    <x v="3"/>
    <x v="18"/>
  </r>
  <r>
    <n v="3344"/>
    <s v="The Other Group Theatre"/>
    <s v="We are a company of crafted and trained actors, writers and directors dedicated to the principles set by the legendary Group Theatre."/>
    <x v="169"/>
    <n v="4565"/>
    <x v="0"/>
    <x v="0"/>
    <s v="USD"/>
    <n v="1409374093"/>
    <x v="1222"/>
    <n v="1406782092"/>
    <x v="1224"/>
    <b v="0"/>
    <n v="40"/>
    <b v="1"/>
    <x v="11"/>
    <n v="101"/>
    <n v="114.13"/>
    <x v="6"/>
    <x v="11"/>
  </r>
  <r>
    <n v="1303"/>
    <s v="Forward Arena Theatre Company: Summer Season"/>
    <s v="Groundbreaking queer theatre."/>
    <x v="113"/>
    <n v="4559.13"/>
    <x v="0"/>
    <x v="1"/>
    <s v="GBP"/>
    <n v="1469962800"/>
    <x v="1223"/>
    <n v="1468578919"/>
    <x v="1225"/>
    <b v="0"/>
    <n v="108"/>
    <b v="1"/>
    <x v="11"/>
    <n v="130"/>
    <n v="42.21"/>
    <x v="6"/>
    <x v="11"/>
  </r>
  <r>
    <n v="750"/>
    <s v="A book no one should have to write-but everyone should read."/>
    <s v="The epic adventure of a 33 year journey surviving 4 open heart surgeries- emotionally powerful. Graphic. Honest. Funny"/>
    <x v="203"/>
    <n v="4559"/>
    <x v="0"/>
    <x v="0"/>
    <s v="USD"/>
    <n v="1361739872"/>
    <x v="1224"/>
    <n v="1359147871"/>
    <x v="1226"/>
    <b v="0"/>
    <n v="59"/>
    <b v="1"/>
    <x v="17"/>
    <n v="103"/>
    <n v="77.27"/>
    <x v="1"/>
    <x v="17"/>
  </r>
  <r>
    <n v="3756"/>
    <s v="the purple light theatre company's Into the Woods"/>
    <s v="&quot;Into the Woods, it's time to go!&quot; purple light presents a reimagined take on Sondheim and Lapine's musical masterwork."/>
    <x v="169"/>
    <n v="4550"/>
    <x v="0"/>
    <x v="0"/>
    <s v="USD"/>
    <n v="1402515198"/>
    <x v="1225"/>
    <n v="1399923197"/>
    <x v="1227"/>
    <b v="0"/>
    <n v="17"/>
    <b v="1"/>
    <x v="19"/>
    <n v="101"/>
    <n v="267.64999999999998"/>
    <x v="6"/>
    <x v="19"/>
  </r>
  <r>
    <n v="3523"/>
    <s v="Magnificence"/>
    <s v="An old play about our world. Set in 1970s England, Magnificence is a gut-wrenching story of radicalisation, idealism and pity."/>
    <x v="38"/>
    <n v="4546"/>
    <x v="0"/>
    <x v="1"/>
    <s v="GBP"/>
    <n v="1474844400"/>
    <x v="1226"/>
    <n v="1469871147"/>
    <x v="1228"/>
    <b v="0"/>
    <n v="80"/>
    <b v="1"/>
    <x v="11"/>
    <n v="114"/>
    <n v="56.83"/>
    <x v="6"/>
    <x v="11"/>
  </r>
  <r>
    <n v="3673"/>
    <s v="CHILD Z"/>
    <s v="Zoe is a teenage girl growing up in a deeply disturbing society. If those paid to protect her aren't listening, then who is?"/>
    <x v="38"/>
    <n v="4545"/>
    <x v="0"/>
    <x v="1"/>
    <s v="GBP"/>
    <n v="1415191920"/>
    <x v="1227"/>
    <n v="1412233496"/>
    <x v="1229"/>
    <b v="0"/>
    <n v="114"/>
    <b v="1"/>
    <x v="11"/>
    <n v="114"/>
    <n v="39.869999999999997"/>
    <x v="6"/>
    <x v="11"/>
  </r>
  <r>
    <n v="1652"/>
    <s v="Autumn Ashley: The Bold New EP &quot;Battle Grounds&quot;"/>
    <s v="A stunning musical story, telling of the triumphs and struggles we experience through our relationships with life, friends and lovers."/>
    <x v="169"/>
    <n v="4530"/>
    <x v="0"/>
    <x v="0"/>
    <s v="USD"/>
    <n v="1385297393"/>
    <x v="1228"/>
    <n v="1382701792"/>
    <x v="1230"/>
    <b v="0"/>
    <n v="70"/>
    <b v="1"/>
    <x v="22"/>
    <n v="101"/>
    <n v="64.709999999999994"/>
    <x v="7"/>
    <x v="22"/>
  </r>
  <r>
    <n v="1525"/>
    <s v="Silver Hour: a photo book by Alex Westfall"/>
    <s v="With content created in Iceland, Silver Hour is a book of photographs, journal entries, and drawings about light and the landscape."/>
    <x v="204"/>
    <n v="4524.1499999999996"/>
    <x v="0"/>
    <x v="0"/>
    <s v="USD"/>
    <n v="1471539138"/>
    <x v="1229"/>
    <n v="1468947137"/>
    <x v="1231"/>
    <b v="1"/>
    <n v="140"/>
    <b v="1"/>
    <x v="3"/>
    <n v="174"/>
    <n v="32.32"/>
    <x v="2"/>
    <x v="3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n v="4522.22"/>
    <x v="0"/>
    <x v="0"/>
    <s v="USD"/>
    <n v="1276110000"/>
    <x v="1230"/>
    <n v="1268337743"/>
    <x v="1232"/>
    <b v="0"/>
    <n v="27"/>
    <b v="1"/>
    <x v="27"/>
    <n v="100"/>
    <n v="167.49"/>
    <x v="5"/>
    <x v="27"/>
  </r>
  <r>
    <n v="2531"/>
    <s v="Modern Chamber Music"/>
    <s v="The first CD of chamber music composed by John Leupold to be released on PARMA records. The album features solo, duets, and a quartet."/>
    <x v="169"/>
    <n v="4518"/>
    <x v="0"/>
    <x v="0"/>
    <s v="USD"/>
    <n v="1439611140"/>
    <x v="1231"/>
    <n v="1437668353"/>
    <x v="1233"/>
    <b v="0"/>
    <n v="61"/>
    <b v="1"/>
    <x v="25"/>
    <n v="100"/>
    <n v="74.069999999999993"/>
    <x v="7"/>
    <x v="25"/>
  </r>
  <r>
    <n v="2526"/>
    <s v="10 Years and Counting...a new album by Valor Brass!"/>
    <s v="New music and arrangements, amazing sound, brass chamber music at the highest level!  Be a part of our community!"/>
    <x v="38"/>
    <n v="4518"/>
    <x v="0"/>
    <x v="0"/>
    <s v="USD"/>
    <n v="1418014740"/>
    <x v="1232"/>
    <n v="1415585473"/>
    <x v="1234"/>
    <b v="0"/>
    <n v="33"/>
    <b v="1"/>
    <x v="25"/>
    <n v="113"/>
    <n v="136.91"/>
    <x v="7"/>
    <x v="25"/>
  </r>
  <r>
    <n v="2481"/>
    <s v="The Chrome Cranks launch PR campaign for new album!"/>
    <s v="To support the media blitz for their brand-new album, the band is offering a Kickstarter-only EP and other amazing premiums."/>
    <x v="38"/>
    <n v="4516.4399999999996"/>
    <x v="0"/>
    <x v="0"/>
    <s v="USD"/>
    <n v="1335799808"/>
    <x v="1233"/>
    <n v="1333207807"/>
    <x v="1235"/>
    <b v="0"/>
    <n v="95"/>
    <b v="1"/>
    <x v="12"/>
    <n v="113"/>
    <n v="47.54"/>
    <x v="7"/>
    <x v="12"/>
  </r>
  <r>
    <n v="2808"/>
    <s v="PICNIC, by William Inge: An Inaugural Production"/>
    <s v="Seat of the Pants mounts our first show in a black box space that could become permanent; can you help us excel and seal the deal?"/>
    <x v="169"/>
    <n v="4511"/>
    <x v="0"/>
    <x v="0"/>
    <s v="USD"/>
    <n v="1440274735"/>
    <x v="1234"/>
    <n v="1437682734"/>
    <x v="1236"/>
    <b v="0"/>
    <n v="69"/>
    <b v="1"/>
    <x v="11"/>
    <n v="100"/>
    <n v="65.38"/>
    <x v="6"/>
    <x v="11"/>
  </r>
  <r>
    <n v="2497"/>
    <s v="New Joe Rut Album: Live From the Great American Music Hall"/>
    <s v="Joe Rut captures his eccentrically funny and moving songs live with an 8-piece band + special guests.  Help him release it!!!"/>
    <x v="38"/>
    <n v="4510.8599999999997"/>
    <x v="0"/>
    <x v="0"/>
    <s v="USD"/>
    <n v="1312578338"/>
    <x v="1235"/>
    <n v="1309986337"/>
    <x v="1237"/>
    <b v="0"/>
    <n v="56"/>
    <b v="1"/>
    <x v="12"/>
    <n v="113"/>
    <n v="80.55"/>
    <x v="7"/>
    <x v="12"/>
  </r>
  <r>
    <n v="808"/>
    <s v="The Micronite Filters | Wizard Blood Vinyl"/>
    <s v="The Micronite Filters have a blood curdling sonic adventure ready for psychedelic swirled vinyl for the best possible auditory journey."/>
    <x v="169"/>
    <n v="4500"/>
    <x v="0"/>
    <x v="11"/>
    <s v="CAD"/>
    <n v="1419224340"/>
    <x v="1236"/>
    <n v="1416363885"/>
    <x v="1238"/>
    <b v="0"/>
    <n v="43"/>
    <b v="1"/>
    <x v="15"/>
    <n v="100"/>
    <n v="104.65"/>
    <x v="7"/>
    <x v="15"/>
  </r>
  <r>
    <n v="3674"/>
    <s v="FAUST.hier und jetzt"/>
    <s v="Theaterprojekt 12. Kl. Waldorfschule Essen. 2 junge Regisseure bringen volles Engagement &amp; Zeit ein. FÃ¼r ihre Finanzierung sammeln wir."/>
    <x v="169"/>
    <n v="4500"/>
    <x v="0"/>
    <x v="4"/>
    <s v="EUR"/>
    <n v="1472936229"/>
    <x v="1237"/>
    <n v="1467752228"/>
    <x v="1239"/>
    <b v="0"/>
    <n v="31"/>
    <b v="1"/>
    <x v="11"/>
    <n v="100"/>
    <n v="145.16"/>
    <x v="6"/>
    <x v="11"/>
  </r>
  <r>
    <n v="183"/>
    <s v="Three Little Words"/>
    <s v="Don't kill me until I meet my Dad"/>
    <x v="66"/>
    <n v="4482"/>
    <x v="2"/>
    <x v="1"/>
    <s v="GBP"/>
    <n v="1417033610"/>
    <x v="1238"/>
    <n v="1414438009"/>
    <x v="1240"/>
    <b v="0"/>
    <n v="12"/>
    <b v="0"/>
    <x v="10"/>
    <n v="36"/>
    <n v="373.5"/>
    <x v="5"/>
    <x v="10"/>
  </r>
  <r>
    <n v="2210"/>
    <s v="The Seshen's Debut Album Release"/>
    <s v="Influenced by Little Dragon, J. Dilla, Erykah Badu &amp; Beach House, this genre-defying record fuses hip-hop, soul, pop and electronica."/>
    <x v="38"/>
    <n v="4457"/>
    <x v="0"/>
    <x v="0"/>
    <s v="USD"/>
    <n v="1334424960"/>
    <x v="1239"/>
    <n v="1329442509"/>
    <x v="1241"/>
    <b v="0"/>
    <n v="72"/>
    <b v="1"/>
    <x v="13"/>
    <n v="111"/>
    <n v="61.9"/>
    <x v="7"/>
    <x v="13"/>
  </r>
  <r>
    <n v="3466"/>
    <s v="Spotlight Youth Theater Production of Wizard"/>
    <s v="The Spotlight Youth Theater is a program where every participant has a moment in the spotlight."/>
    <x v="113"/>
    <n v="4450"/>
    <x v="0"/>
    <x v="0"/>
    <s v="USD"/>
    <n v="1461108450"/>
    <x v="1240"/>
    <n v="1455928049"/>
    <x v="1242"/>
    <b v="0"/>
    <n v="61"/>
    <b v="1"/>
    <x v="11"/>
    <n v="127"/>
    <n v="72.95"/>
    <x v="6"/>
    <x v="11"/>
  </r>
  <r>
    <n v="3398"/>
    <s v="Lord of the Flies - Syracuse University"/>
    <s v="We're mounting a theatrical adaptation of Lord of the Flies completely student directed, produced, designed, managed and performed."/>
    <x v="38"/>
    <n v="4443"/>
    <x v="0"/>
    <x v="0"/>
    <s v="USD"/>
    <n v="1416589200"/>
    <x v="1241"/>
    <n v="1414605775"/>
    <x v="1243"/>
    <b v="0"/>
    <n v="65"/>
    <b v="1"/>
    <x v="11"/>
    <n v="111"/>
    <n v="68.349999999999994"/>
    <x v="6"/>
    <x v="11"/>
  </r>
  <r>
    <n v="3265"/>
    <s v="&quot;Where was I&quot; - an autobiographical play on Dementia"/>
    <s v="A theatrical play on Alzheimerâ€™s and the challenges of loving a person who keeps disappearing."/>
    <x v="205"/>
    <n v="4428"/>
    <x v="0"/>
    <x v="12"/>
    <s v="EUR"/>
    <n v="1449162000"/>
    <x v="1242"/>
    <n v="1446570314"/>
    <x v="1244"/>
    <b v="1"/>
    <n v="63"/>
    <b v="1"/>
    <x v="11"/>
    <n v="164"/>
    <n v="70.290000000000006"/>
    <x v="6"/>
    <x v="11"/>
  </r>
  <r>
    <n v="3759"/>
    <s v="Pared Down Productions"/>
    <s v="A production company specializing in small-scale musicals"/>
    <x v="38"/>
    <n v="4409.7700000000004"/>
    <x v="0"/>
    <x v="0"/>
    <s v="USD"/>
    <n v="1440556553"/>
    <x v="1243"/>
    <n v="1435372552"/>
    <x v="1245"/>
    <b v="0"/>
    <n v="88"/>
    <b v="1"/>
    <x v="19"/>
    <n v="110"/>
    <n v="50.11"/>
    <x v="6"/>
    <x v="19"/>
  </r>
  <r>
    <n v="3724"/>
    <s v="Send 'Bin Laden: The One Man Show' to Hollywood!"/>
    <s v="One man, one monster, one unforgettable act of violence. This is the story of the worldâ€™s most notorious terrorist. It is going to USA"/>
    <x v="202"/>
    <n v="4409.55"/>
    <x v="0"/>
    <x v="1"/>
    <s v="GBP"/>
    <n v="1462402800"/>
    <x v="1244"/>
    <n v="1459856859"/>
    <x v="1246"/>
    <b v="0"/>
    <n v="89"/>
    <b v="1"/>
    <x v="11"/>
    <n v="103"/>
    <n v="49.55"/>
    <x v="6"/>
    <x v="11"/>
  </r>
  <r>
    <n v="3315"/>
    <s v="Red and The Wolf: A Prospero Theatre Production"/>
    <s v="Help Prospero take its Dark Retelling of the &quot;Red&quot; story to Edinburgh! The Forest breathes and waits...will you join us?"/>
    <x v="38"/>
    <n v="4400"/>
    <x v="0"/>
    <x v="1"/>
    <s v="GBP"/>
    <n v="1462519041"/>
    <x v="1245"/>
    <n v="1459927040"/>
    <x v="1247"/>
    <b v="0"/>
    <n v="89"/>
    <b v="1"/>
    <x v="11"/>
    <n v="110"/>
    <n v="49.44"/>
    <x v="6"/>
    <x v="11"/>
  </r>
  <r>
    <n v="3033"/>
    <s v="Stagelights Studio by Pam Kinter, Greensboro"/>
    <s v="Finally Stagelights will have a space of our very own!  Be a part of this exciting new adventure in Greensboro!!"/>
    <x v="121"/>
    <n v="4396"/>
    <x v="0"/>
    <x v="0"/>
    <s v="USD"/>
    <n v="1471487925"/>
    <x v="1246"/>
    <n v="1468895924"/>
    <x v="1248"/>
    <b v="0"/>
    <n v="23"/>
    <b v="1"/>
    <x v="9"/>
    <n v="147"/>
    <n v="191.13"/>
    <x v="6"/>
    <x v="9"/>
  </r>
  <r>
    <n v="251"/>
    <s v="The Way Back to Yarasquin: A Coffee Pilgrimage"/>
    <s v="Remarkably devoted, Mayra is single-handedly sourcing small farm, single-origin coffee from her rural village in Honduras."/>
    <x v="113"/>
    <n v="4395"/>
    <x v="0"/>
    <x v="0"/>
    <s v="USD"/>
    <n v="1337194800"/>
    <x v="1247"/>
    <n v="1334429645"/>
    <x v="1249"/>
    <b v="1"/>
    <n v="77"/>
    <b v="1"/>
    <x v="8"/>
    <n v="126"/>
    <n v="57.08"/>
    <x v="5"/>
    <x v="8"/>
  </r>
  <r>
    <n v="5"/>
    <s v="Terry Matthews to be the NEXT star on the Network Television"/>
    <s v="The BBQ Daddy will be Filming the 1st episode of the Next Hit series to come to Network Television &quot;Bailout My Cookout&quot;"/>
    <x v="206"/>
    <n v="4390"/>
    <x v="0"/>
    <x v="0"/>
    <s v="USD"/>
    <n v="1469770500"/>
    <x v="1248"/>
    <n v="1468362206"/>
    <x v="1250"/>
    <b v="0"/>
    <n v="47"/>
    <b v="1"/>
    <x v="16"/>
    <n v="110"/>
    <n v="93.4"/>
    <x v="5"/>
    <x v="16"/>
  </r>
  <r>
    <n v="2617"/>
    <s v="Equatorial Sundial - Learn about planetary motion!"/>
    <s v="A simple way to learn and teach complex astronomical concepts. Awesome educational experiment, class demo or desktop display."/>
    <x v="207"/>
    <n v="4388"/>
    <x v="0"/>
    <x v="0"/>
    <s v="USD"/>
    <n v="1413838751"/>
    <x v="1249"/>
    <n v="1411246750"/>
    <x v="1251"/>
    <b v="1"/>
    <n v="159"/>
    <b v="1"/>
    <x v="4"/>
    <n v="878"/>
    <n v="27.6"/>
    <x v="0"/>
    <x v="4"/>
  </r>
  <r>
    <n v="2066"/>
    <s v="Garage Beacon - Turn your phone into a garage door remote"/>
    <s v="Automatically opens your garage door when you come home. Open, close, and monitor your garage door from your phone."/>
    <x v="151"/>
    <n v="4372"/>
    <x v="0"/>
    <x v="0"/>
    <s v="USD"/>
    <n v="1408818683"/>
    <x v="1250"/>
    <n v="1406226682"/>
    <x v="1252"/>
    <b v="0"/>
    <n v="65"/>
    <b v="1"/>
    <x v="0"/>
    <n v="219"/>
    <n v="67.260000000000005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n v="4371"/>
    <x v="0"/>
    <x v="0"/>
    <s v="USD"/>
    <n v="1428390000"/>
    <x v="1251"/>
    <n v="1425224390"/>
    <x v="1253"/>
    <b v="0"/>
    <n v="42"/>
    <b v="1"/>
    <x v="11"/>
    <n v="146"/>
    <n v="104.07"/>
    <x v="6"/>
    <x v="11"/>
  </r>
  <r>
    <n v="626"/>
    <s v="The Story of Life - Writing tomorrow's history today"/>
    <s v="TSOLife is a revolutionary digital platform that allows users to record a personalized legacy to leave behind for future generations."/>
    <x v="17"/>
    <n v="4345"/>
    <x v="1"/>
    <x v="0"/>
    <s v="USD"/>
    <n v="1439644920"/>
    <x v="1252"/>
    <n v="1436793938"/>
    <x v="1254"/>
    <b v="0"/>
    <n v="39"/>
    <b v="0"/>
    <x v="26"/>
    <n v="17"/>
    <n v="111.41"/>
    <x v="0"/>
    <x v="26"/>
  </r>
  <r>
    <n v="1384"/>
    <s v="Manny Manriquez' new rock opera journey: Outland Warrior"/>
    <s v="Outland Warrior is my first solo musical project, featuring songs written by me and recorded at my home studio."/>
    <x v="113"/>
    <n v="4343"/>
    <x v="0"/>
    <x v="0"/>
    <s v="USD"/>
    <n v="1436117922"/>
    <x v="1253"/>
    <n v="1433525921"/>
    <x v="1255"/>
    <b v="0"/>
    <n v="63"/>
    <b v="1"/>
    <x v="15"/>
    <n v="124"/>
    <n v="68.94"/>
    <x v="7"/>
    <x v="15"/>
  </r>
  <r>
    <n v="1462"/>
    <s v="Unbound: Fiction on the Radio"/>
    <s v="A new radio show focused on short fiction produced by Louisville Public Media"/>
    <x v="38"/>
    <n v="4340.7"/>
    <x v="0"/>
    <x v="0"/>
    <s v="USD"/>
    <n v="1365609271"/>
    <x v="1254"/>
    <n v="1363017270"/>
    <x v="1256"/>
    <b v="1"/>
    <n v="150"/>
    <b v="1"/>
    <x v="2"/>
    <n v="109"/>
    <n v="28.94"/>
    <x v="1"/>
    <x v="2"/>
  </r>
  <r>
    <n v="1299"/>
    <s v="The (out)Siders Project"/>
    <s v="A new work inspired by the classic novel and created by Dallas teens under the direction of professional artists."/>
    <x v="113"/>
    <n v="4340"/>
    <x v="0"/>
    <x v="0"/>
    <s v="USD"/>
    <n v="1436902359"/>
    <x v="1255"/>
    <n v="1434310358"/>
    <x v="1257"/>
    <b v="0"/>
    <n v="32"/>
    <b v="1"/>
    <x v="11"/>
    <n v="124"/>
    <n v="135.63"/>
    <x v="6"/>
    <x v="11"/>
  </r>
  <r>
    <n v="2291"/>
    <s v="Create thatwasthen's new album with them!"/>
    <s v="So we've recorded a 5-song EP with a 2-time Grammy winner, but we need to raise the  $$$ to mix, master and press it to CD and vinyl!"/>
    <x v="60"/>
    <n v="4320"/>
    <x v="0"/>
    <x v="0"/>
    <s v="USD"/>
    <n v="1335153600"/>
    <x v="1256"/>
    <n v="1332199617"/>
    <x v="1258"/>
    <b v="0"/>
    <n v="43"/>
    <b v="1"/>
    <x v="15"/>
    <n v="173"/>
    <n v="100.47"/>
    <x v="7"/>
    <x v="15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n v="4315"/>
    <x v="2"/>
    <x v="0"/>
    <s v="USD"/>
    <n v="1348849134"/>
    <x v="1257"/>
    <n v="1344961133"/>
    <x v="1259"/>
    <b v="0"/>
    <n v="39"/>
    <b v="0"/>
    <x v="23"/>
    <n v="22"/>
    <n v="110.64"/>
    <x v="5"/>
    <x v="23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n v="4313"/>
    <x v="0"/>
    <x v="0"/>
    <s v="USD"/>
    <n v="1394521140"/>
    <x v="1258"/>
    <n v="1392169297"/>
    <x v="1260"/>
    <b v="0"/>
    <n v="82"/>
    <b v="1"/>
    <x v="22"/>
    <n v="127"/>
    <n v="52.6"/>
    <x v="7"/>
    <x v="22"/>
  </r>
  <r>
    <n v="2665"/>
    <s v="Gilman Playground Builds a Tech Center"/>
    <s v="Giving the best tech access and tools to Bayview Hunters Point youth - developing the next generation of tech savvy youth who excel!"/>
    <x v="113"/>
    <n v="4310"/>
    <x v="0"/>
    <x v="0"/>
    <s v="USD"/>
    <n v="1430774974"/>
    <x v="1259"/>
    <n v="1426886973"/>
    <x v="1261"/>
    <b v="0"/>
    <n v="46"/>
    <b v="1"/>
    <x v="24"/>
    <n v="123"/>
    <n v="93.7"/>
    <x v="0"/>
    <x v="24"/>
  </r>
  <r>
    <n v="2058"/>
    <s v="Raspberry Pi Debug Clip"/>
    <s v="Making using the serial terminal on the Raspberry Pi as easy as Pi!"/>
    <x v="208"/>
    <n v="4308"/>
    <x v="0"/>
    <x v="1"/>
    <s v="GBP"/>
    <n v="1425326400"/>
    <x v="1260"/>
    <n v="1421916829"/>
    <x v="1262"/>
    <b v="0"/>
    <n v="410"/>
    <b v="1"/>
    <x v="0"/>
    <n v="168"/>
    <n v="10.51"/>
    <x v="0"/>
    <x v="0"/>
  </r>
  <r>
    <n v="3768"/>
    <s v="Unexpected Stage's Dani Girl, A New Musical"/>
    <s v="Meet Dani, a 9 year old battling leukemia. This witty musical inspires us to believe in the indomitable power of human imagination."/>
    <x v="38"/>
    <n v="4306.1099999999997"/>
    <x v="0"/>
    <x v="0"/>
    <s v="USD"/>
    <n v="1402594090"/>
    <x v="1261"/>
    <n v="1400002089"/>
    <x v="1263"/>
    <b v="0"/>
    <n v="58"/>
    <b v="1"/>
    <x v="19"/>
    <n v="108"/>
    <n v="74.239999999999995"/>
    <x v="6"/>
    <x v="19"/>
  </r>
  <r>
    <n v="1920"/>
    <s v="Brightside - Side lighting for cyclists"/>
    <s v="A new concept in bike light safety, protecting cyclists from being hit in the side. Bright, amber sideways."/>
    <x v="26"/>
    <n v="4303"/>
    <x v="2"/>
    <x v="1"/>
    <s v="GBP"/>
    <n v="1445468400"/>
    <x v="1262"/>
    <n v="1443042060"/>
    <x v="1264"/>
    <b v="0"/>
    <n v="105"/>
    <b v="0"/>
    <x v="6"/>
    <n v="43"/>
    <n v="40.98"/>
    <x v="0"/>
    <x v="6"/>
  </r>
  <r>
    <n v="3273"/>
    <s v="Toscana, or What I Remember"/>
    <s v="We're bringing Tuscany to the Cherry Lane Theatre with a new play about memory and how we deal with people we love but we can't stand."/>
    <x v="38"/>
    <n v="4296"/>
    <x v="0"/>
    <x v="0"/>
    <s v="USD"/>
    <n v="1473879600"/>
    <x v="1263"/>
    <n v="1472498041"/>
    <x v="1265"/>
    <b v="1"/>
    <n v="21"/>
    <b v="1"/>
    <x v="11"/>
    <n v="107"/>
    <n v="204.57"/>
    <x v="6"/>
    <x v="11"/>
  </r>
  <r>
    <n v="2528"/>
    <s v="Three Voices"/>
    <s v="I've been offered a contract with HatHut to record Feldman's 'Three Voices', which would be my first solo disc. I need your help!"/>
    <x v="38"/>
    <n v="4289.99"/>
    <x v="0"/>
    <x v="1"/>
    <s v="GBP"/>
    <n v="1440068400"/>
    <x v="1264"/>
    <n v="1438459302"/>
    <x v="1266"/>
    <b v="0"/>
    <n v="81"/>
    <b v="1"/>
    <x v="25"/>
    <n v="107"/>
    <n v="52.96"/>
    <x v="7"/>
    <x v="25"/>
  </r>
  <r>
    <n v="815"/>
    <s v="Some Late Help for The Early Reset"/>
    <s v="Be a part of helping The Early Reset finish their new 7 song EP."/>
    <x v="38"/>
    <n v="4280"/>
    <x v="0"/>
    <x v="0"/>
    <s v="USD"/>
    <n v="1414879303"/>
    <x v="1265"/>
    <n v="1412287302"/>
    <x v="1267"/>
    <b v="0"/>
    <n v="43"/>
    <b v="1"/>
    <x v="15"/>
    <n v="107"/>
    <n v="99.53"/>
    <x v="7"/>
    <x v="15"/>
  </r>
  <r>
    <n v="3308"/>
    <s v="A Hand of Talons"/>
    <s v="Descend into the dark world of steampunk noir in this thrilling new play, written by Maggie Lee and directed by Amy Poisson!"/>
    <x v="113"/>
    <n v="4280"/>
    <x v="0"/>
    <x v="0"/>
    <s v="USD"/>
    <n v="1460581365"/>
    <x v="1266"/>
    <n v="1458766964"/>
    <x v="1268"/>
    <b v="0"/>
    <n v="57"/>
    <b v="1"/>
    <x v="11"/>
    <n v="122"/>
    <n v="75.09"/>
    <x v="6"/>
    <x v="11"/>
  </r>
  <r>
    <n v="1247"/>
    <s v="BRAIN DEAD to record debut EP with SLAYER producer!"/>
    <s v="BRAIN DEAD is going to record their debut EP and they need your help, Bozos!"/>
    <x v="113"/>
    <n v="4275"/>
    <x v="0"/>
    <x v="0"/>
    <s v="USD"/>
    <n v="1367823655"/>
    <x v="1267"/>
    <n v="1365231654"/>
    <x v="1269"/>
    <b v="1"/>
    <n v="50"/>
    <b v="1"/>
    <x v="15"/>
    <n v="122"/>
    <n v="85.5"/>
    <x v="7"/>
    <x v="15"/>
  </r>
  <r>
    <n v="2109"/>
    <s v="Skyline Sounds - First Studio Album (and Merch!)"/>
    <s v="We are ready to make our first full-length album, and with your help, we can make it happen!"/>
    <x v="38"/>
    <n v="4261"/>
    <x v="0"/>
    <x v="0"/>
    <s v="USD"/>
    <n v="1436115617"/>
    <x v="1268"/>
    <n v="1433523616"/>
    <x v="1270"/>
    <b v="0"/>
    <n v="40"/>
    <b v="1"/>
    <x v="12"/>
    <n v="107"/>
    <n v="106.53"/>
    <x v="7"/>
    <x v="12"/>
  </r>
  <r>
    <n v="3359"/>
    <s v="BEIRUT, LADY OF LEBANON"/>
    <s v="A Theatrical Production Celebrating the Lebanese Culture and the Human Spirit in Time of War."/>
    <x v="38"/>
    <n v="4250"/>
    <x v="0"/>
    <x v="0"/>
    <s v="USD"/>
    <n v="1487985734"/>
    <x v="1269"/>
    <n v="1484097733"/>
    <x v="1271"/>
    <b v="0"/>
    <n v="23"/>
    <b v="1"/>
    <x v="11"/>
    <n v="106"/>
    <n v="184.78"/>
    <x v="6"/>
    <x v="11"/>
  </r>
  <r>
    <n v="2816"/>
    <s v="In My Head - A new mental health theatre project"/>
    <s v="Inspired by real life interviews 'In My Head' is a new play exploring the lives of those living with a mental health condition."/>
    <x v="121"/>
    <n v="4247"/>
    <x v="0"/>
    <x v="1"/>
    <s v="GBP"/>
    <n v="1438531200"/>
    <x v="1270"/>
    <n v="1435921991"/>
    <x v="1272"/>
    <b v="0"/>
    <n v="169"/>
    <b v="1"/>
    <x v="11"/>
    <n v="142"/>
    <n v="25.13"/>
    <x v="6"/>
    <x v="11"/>
  </r>
  <r>
    <n v="2171"/>
    <s v="Brainspoonâ€™s New Record"/>
    <s v="Like records? We do, too! Help this Los Angeles based rock 'n' roll band get their new album out on vinyl!"/>
    <x v="38"/>
    <n v="4243"/>
    <x v="0"/>
    <x v="0"/>
    <s v="USD"/>
    <n v="1434949200"/>
    <x v="1271"/>
    <n v="1431903494"/>
    <x v="1273"/>
    <b v="0"/>
    <n v="47"/>
    <b v="1"/>
    <x v="15"/>
    <n v="106"/>
    <n v="90.28"/>
    <x v="7"/>
    <x v="15"/>
  </r>
  <r>
    <n v="3018"/>
    <s v="Why Theatre"/>
    <s v="Le projet vise la crÃ©ation dâ€™un lieu de rÃ©sidence, recherche et formation dÃ©diÃ© Ã  l'art vivant, l'image et la narration."/>
    <x v="192"/>
    <n v="4230"/>
    <x v="0"/>
    <x v="16"/>
    <s v="EUR"/>
    <n v="1437429600"/>
    <x v="1272"/>
    <n v="1433747375"/>
    <x v="1274"/>
    <b v="0"/>
    <n v="41"/>
    <b v="1"/>
    <x v="9"/>
    <n v="101"/>
    <n v="103.17"/>
    <x v="6"/>
    <x v="9"/>
  </r>
  <r>
    <n v="2739"/>
    <s v="LPLC - Low Power, Low Cost PIC18 Development Board"/>
    <s v="LPLC Board; A powerful, low cost, ultra low power microcontroller development board with template software and online tutorials."/>
    <x v="209"/>
    <n v="4225"/>
    <x v="0"/>
    <x v="1"/>
    <s v="GBP"/>
    <n v="1399324717"/>
    <x v="1273"/>
    <n v="1395436716"/>
    <x v="1275"/>
    <b v="0"/>
    <n v="191"/>
    <b v="1"/>
    <x v="0"/>
    <n v="384"/>
    <n v="22.12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x v="113"/>
    <n v="4219"/>
    <x v="0"/>
    <x v="0"/>
    <s v="USD"/>
    <n v="1330916400"/>
    <x v="1274"/>
    <n v="1327969729"/>
    <x v="1276"/>
    <b v="0"/>
    <n v="72"/>
    <b v="1"/>
    <x v="12"/>
    <n v="121"/>
    <n v="58.6"/>
    <x v="7"/>
    <x v="12"/>
  </r>
  <r>
    <n v="3502"/>
    <s v="Dickhead"/>
    <s v="Dickhead is a play about one man's struggle with the dicks in his head. If you want to know more stop being a twat and put out...please"/>
    <x v="38"/>
    <n v="4216"/>
    <x v="0"/>
    <x v="0"/>
    <s v="USD"/>
    <n v="1458100740"/>
    <x v="1275"/>
    <n v="1456862923"/>
    <x v="1277"/>
    <b v="0"/>
    <n v="31"/>
    <b v="1"/>
    <x v="11"/>
    <n v="105"/>
    <n v="136"/>
    <x v="6"/>
    <x v="11"/>
  </r>
  <r>
    <n v="807"/>
    <s v="Sic Vita - New EP Release - 2017"/>
    <s v="Join the Sic Vita family and lend a hand as we create a new album!"/>
    <x v="38"/>
    <n v="4205"/>
    <x v="0"/>
    <x v="0"/>
    <s v="USD"/>
    <n v="1488333600"/>
    <x v="1276"/>
    <n v="1485270310"/>
    <x v="1278"/>
    <b v="0"/>
    <n v="57"/>
    <b v="1"/>
    <x v="15"/>
    <n v="105"/>
    <n v="73.77"/>
    <x v="7"/>
    <x v="15"/>
  </r>
  <r>
    <n v="1796"/>
    <s v="Kenema"/>
    <s v="Kenema is a stunning portrait photography book by British Photographer, Peter Dibdin, capturing community life in Kenema, Sierra Leone."/>
    <x v="73"/>
    <n v="4190"/>
    <x v="2"/>
    <x v="1"/>
    <s v="GBP"/>
    <n v="1469356366"/>
    <x v="1277"/>
    <n v="1464172365"/>
    <x v="1279"/>
    <b v="1"/>
    <n v="86"/>
    <b v="0"/>
    <x v="3"/>
    <n v="22"/>
    <n v="48.72"/>
    <x v="2"/>
    <x v="3"/>
  </r>
  <r>
    <n v="859"/>
    <s v="Rise With Us Campaign"/>
    <s v="We are heading to the studio to create our second album and we want you to be right there with us!"/>
    <x v="38"/>
    <n v="4187"/>
    <x v="0"/>
    <x v="0"/>
    <s v="USD"/>
    <n v="1433376000"/>
    <x v="1278"/>
    <n v="1430768467"/>
    <x v="1280"/>
    <b v="0"/>
    <n v="98"/>
    <b v="1"/>
    <x v="20"/>
    <n v="105"/>
    <n v="42.72"/>
    <x v="7"/>
    <x v="20"/>
  </r>
  <r>
    <n v="1665"/>
    <s v="Simply Put is recording an album!"/>
    <s v="Simply Put is recording our debut album and needs to raise funds for studio time, printing and possibly the start of a sound system.  "/>
    <x v="113"/>
    <n v="4181"/>
    <x v="0"/>
    <x v="0"/>
    <s v="USD"/>
    <n v="1298343600"/>
    <x v="1279"/>
    <n v="1295624112"/>
    <x v="1281"/>
    <b v="0"/>
    <n v="93"/>
    <b v="1"/>
    <x v="22"/>
    <n v="119"/>
    <n v="44.96"/>
    <x v="7"/>
    <x v="22"/>
  </r>
  <r>
    <n v="2484"/>
    <s v="Kickstart Kiya Heartwood's &quot;Bold Swimmer&quot; solo CD."/>
    <s v="A solo roots/rock CD written by award winning singer-songwriter Kiya Heartwood and produced by Grammy nominated producer Mark Hallman."/>
    <x v="113"/>
    <n v="4176.1099999999997"/>
    <x v="0"/>
    <x v="0"/>
    <s v="USD"/>
    <n v="1316124003"/>
    <x v="1280"/>
    <n v="1313532002"/>
    <x v="1282"/>
    <b v="0"/>
    <n v="90"/>
    <b v="1"/>
    <x v="12"/>
    <n v="119"/>
    <n v="46.4"/>
    <x v="7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n v="4176"/>
    <x v="2"/>
    <x v="0"/>
    <s v="USD"/>
    <n v="1418769129"/>
    <x v="1281"/>
    <n v="1416954728"/>
    <x v="1283"/>
    <b v="0"/>
    <n v="24"/>
    <b v="0"/>
    <x v="19"/>
    <n v="60"/>
    <n v="174"/>
    <x v="6"/>
    <x v="19"/>
  </r>
  <r>
    <n v="3682"/>
    <s v="&quot;Unexpectedly Expecting&quot; - A One-Woman Show"/>
    <s v="My one-woman show invites audiences to join me on my path to pregnancy as I share my neuroses, challenges and revelations."/>
    <x v="121"/>
    <n v="4176"/>
    <x v="0"/>
    <x v="0"/>
    <s v="USD"/>
    <n v="1402901940"/>
    <x v="1282"/>
    <n v="1399998417"/>
    <x v="1284"/>
    <b v="0"/>
    <n v="67"/>
    <b v="1"/>
    <x v="11"/>
    <n v="139"/>
    <n v="62.33"/>
    <x v="6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113"/>
    <n v="4170.17"/>
    <x v="0"/>
    <x v="0"/>
    <s v="USD"/>
    <n v="1291131815"/>
    <x v="1283"/>
    <n v="1287071014"/>
    <x v="1285"/>
    <b v="1"/>
    <n v="66"/>
    <b v="1"/>
    <x v="15"/>
    <n v="119"/>
    <n v="63.18"/>
    <x v="7"/>
    <x v="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n v="4152"/>
    <x v="0"/>
    <x v="0"/>
    <s v="USD"/>
    <n v="1275368340"/>
    <x v="1284"/>
    <n v="1272692731"/>
    <x v="1286"/>
    <b v="0"/>
    <n v="89"/>
    <b v="1"/>
    <x v="12"/>
    <n v="166"/>
    <n v="46.65"/>
    <x v="7"/>
    <x v="12"/>
  </r>
  <r>
    <n v="809"/>
    <s v="Peter's New Album!!"/>
    <s v="Acknowledged songwriter looking to record album of new songs to secure a Publishing Contract"/>
    <x v="38"/>
    <n v="4151"/>
    <x v="0"/>
    <x v="0"/>
    <s v="USD"/>
    <n v="1390161630"/>
    <x v="1285"/>
    <n v="1387569629"/>
    <x v="1287"/>
    <b v="0"/>
    <n v="52"/>
    <b v="1"/>
    <x v="15"/>
    <n v="104"/>
    <n v="79.83"/>
    <x v="7"/>
    <x v="15"/>
  </r>
  <r>
    <n v="3482"/>
    <s v="Old Trunk - Edinburgh 2014"/>
    <s v="Critically-acclaimed new-writing company Old Trunk make their Edinburgh debut alternating their two darkly comic plays."/>
    <x v="121"/>
    <n v="4150"/>
    <x v="0"/>
    <x v="1"/>
    <s v="GBP"/>
    <n v="1404671466"/>
    <x v="1286"/>
    <n v="1402079465"/>
    <x v="1288"/>
    <b v="0"/>
    <n v="80"/>
    <b v="1"/>
    <x v="11"/>
    <n v="138"/>
    <n v="51.88"/>
    <x v="6"/>
    <x v="11"/>
  </r>
  <r>
    <n v="3340"/>
    <s v="King Lear"/>
    <s v="The Eno River Players is a community theater in Durham, North Carolina. We are trying to raise money to get our second show on its feet"/>
    <x v="121"/>
    <n v="4145"/>
    <x v="0"/>
    <x v="0"/>
    <s v="USD"/>
    <n v="1481066554"/>
    <x v="1287"/>
    <n v="1478906553"/>
    <x v="1289"/>
    <b v="0"/>
    <n v="38"/>
    <b v="1"/>
    <x v="11"/>
    <n v="138"/>
    <n v="109.08"/>
    <x v="6"/>
    <x v="11"/>
  </r>
  <r>
    <n v="1273"/>
    <s v="Run Coyote &quot;Youth Haunts&quot; - Vinyl LP and CD"/>
    <s v="Run Coyote is raising funds to produce their debut album - &quot;Youth Haunts&quot; - on vinyl LP and CD"/>
    <x v="38"/>
    <n v="4140"/>
    <x v="0"/>
    <x v="11"/>
    <s v="CAD"/>
    <n v="1409506291"/>
    <x v="1288"/>
    <n v="1406914290"/>
    <x v="1290"/>
    <b v="1"/>
    <n v="54"/>
    <b v="1"/>
    <x v="15"/>
    <n v="104"/>
    <n v="76.67"/>
    <x v="7"/>
    <x v="15"/>
  </r>
  <r>
    <n v="3221"/>
    <s v="The Hitchhiker's Guide to the Family"/>
    <s v="A one-man show about love, loss, and motorways, written &amp; performed by Ben Norris. Help us get to the 2015 Edinburgh Fringe and beyond!"/>
    <x v="38"/>
    <n v="4137"/>
    <x v="0"/>
    <x v="1"/>
    <s v="GBP"/>
    <n v="1436114603"/>
    <x v="1289"/>
    <n v="1433090602"/>
    <x v="1291"/>
    <b v="1"/>
    <n v="113"/>
    <b v="1"/>
    <x v="11"/>
    <n v="103"/>
    <n v="36.61"/>
    <x v="6"/>
    <x v="11"/>
  </r>
  <r>
    <n v="1531"/>
    <s v="Smell the [City of] Roses"/>
    <s v="A street level, film, photographic representation of the character of the City of Roses, from a native Portlander's honest perspective."/>
    <x v="210"/>
    <n v="4135"/>
    <x v="0"/>
    <x v="0"/>
    <s v="USD"/>
    <n v="1417402800"/>
    <x v="1290"/>
    <n v="1414610125"/>
    <x v="1292"/>
    <b v="1"/>
    <n v="73"/>
    <b v="1"/>
    <x v="3"/>
    <n v="176"/>
    <n v="56.64"/>
    <x v="2"/>
    <x v="3"/>
  </r>
  <r>
    <n v="2321"/>
    <s v="WienerWÃ¼rze"/>
    <s v="Universal organic liquid seasoning brewed all natural from lupine, oat, salt and water for soups, salads, stews and more"/>
    <x v="211"/>
    <n v="4130"/>
    <x v="3"/>
    <x v="3"/>
    <s v="EUR"/>
    <n v="1491282901"/>
    <x v="1291"/>
    <n v="1488694500"/>
    <x v="1293"/>
    <b v="0"/>
    <n v="64"/>
    <b v="0"/>
    <x v="7"/>
    <n v="39"/>
    <n v="64.53"/>
    <x v="4"/>
    <x v="7"/>
  </r>
  <r>
    <n v="303"/>
    <s v="The Forest for the Trees"/>
    <s v="The story of Jadab Payeng, an Indian man who single handedly planted nearly 1400 acres of forest to save his island, Majuli."/>
    <x v="121"/>
    <n v="4124"/>
    <x v="0"/>
    <x v="0"/>
    <s v="USD"/>
    <n v="1338601346"/>
    <x v="1292"/>
    <n v="1336009345"/>
    <x v="1294"/>
    <b v="1"/>
    <n v="82"/>
    <b v="1"/>
    <x v="8"/>
    <n v="137"/>
    <n v="50.29"/>
    <x v="5"/>
    <x v="8"/>
  </r>
  <r>
    <n v="2174"/>
    <s v="Chivo Funge and the Extensions"/>
    <s v="Chivo and his band of miscreants present their debut album _x000a_'Blind Energy' ...we think you are going to like it."/>
    <x v="38"/>
    <n v="4119"/>
    <x v="0"/>
    <x v="1"/>
    <s v="GBP"/>
    <n v="1462453307"/>
    <x v="1293"/>
    <n v="1459861306"/>
    <x v="1295"/>
    <b v="0"/>
    <n v="63"/>
    <b v="1"/>
    <x v="15"/>
    <n v="103"/>
    <n v="65.38"/>
    <x v="7"/>
    <x v="15"/>
  </r>
  <r>
    <n v="1403"/>
    <s v="Gregorian Rock"/>
    <s v="Gregorian Rock merges Gregorian chant with modern music. It is serene, yet pummeling. It's not for everyone, but it might be for you."/>
    <x v="38"/>
    <n v="4103"/>
    <x v="0"/>
    <x v="0"/>
    <s v="USD"/>
    <n v="1374802235"/>
    <x v="1294"/>
    <n v="1372210234"/>
    <x v="1296"/>
    <b v="0"/>
    <n v="66"/>
    <b v="1"/>
    <x v="15"/>
    <n v="103"/>
    <n v="62.17"/>
    <x v="7"/>
    <x v="15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x v="1"/>
    <s v="GBP"/>
    <n v="1459700741"/>
    <x v="1295"/>
    <n v="1457112340"/>
    <x v="1297"/>
    <b v="0"/>
    <n v="92"/>
    <b v="0"/>
    <x v="34"/>
    <n v="29"/>
    <n v="44.48"/>
    <x v="2"/>
    <x v="34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n v="4090"/>
    <x v="0"/>
    <x v="0"/>
    <s v="USD"/>
    <n v="1426044383"/>
    <x v="1296"/>
    <n v="1423455982"/>
    <x v="1298"/>
    <b v="0"/>
    <n v="48"/>
    <b v="1"/>
    <x v="11"/>
    <n v="102"/>
    <n v="85.21"/>
    <x v="6"/>
    <x v="11"/>
  </r>
  <r>
    <n v="2527"/>
    <s v="Britten in Song: A Centennial Celebration"/>
    <s v="Five Programs of Benjamin Britten's vocal works featuring over 20 extraordinary vocalists and pianists."/>
    <x v="38"/>
    <n v="4085"/>
    <x v="0"/>
    <x v="0"/>
    <s v="USD"/>
    <n v="1382068740"/>
    <x v="1297"/>
    <n v="1380477690"/>
    <x v="1299"/>
    <b v="0"/>
    <n v="71"/>
    <b v="1"/>
    <x v="25"/>
    <n v="102"/>
    <n v="57.54"/>
    <x v="7"/>
    <x v="25"/>
  </r>
  <r>
    <n v="3300"/>
    <s v="MAX &amp; ELSA: NO MUSIC. NO CHILDREN."/>
    <s v="A subversive parody about the two people for whom the hills were NOT alive with THE SOUND OF MUSIC."/>
    <x v="121"/>
    <n v="4085"/>
    <x v="0"/>
    <x v="0"/>
    <s v="USD"/>
    <n v="1430329862"/>
    <x v="1298"/>
    <n v="1428515461"/>
    <x v="1300"/>
    <b v="0"/>
    <n v="88"/>
    <b v="1"/>
    <x v="11"/>
    <n v="136"/>
    <n v="46.42"/>
    <x v="6"/>
    <x v="11"/>
  </r>
  <r>
    <n v="3305"/>
    <s v="The Judgment of Paris"/>
    <s v="The Judgement of Paris is an exciting, inspirational poem set to run Oct. 2, 3 &amp; 4 at Plays &amp; Players, but we need funding and fans."/>
    <x v="38"/>
    <n v="4081"/>
    <x v="0"/>
    <x v="0"/>
    <s v="USD"/>
    <n v="1438374748"/>
    <x v="1299"/>
    <n v="1435782747"/>
    <x v="1301"/>
    <b v="0"/>
    <n v="20"/>
    <b v="1"/>
    <x v="11"/>
    <n v="102"/>
    <n v="204.05"/>
    <x v="6"/>
    <x v="11"/>
  </r>
  <r>
    <n v="2334"/>
    <s v="Picnic Pops in Your Grocery Store!"/>
    <s v="Help us get our delicious, organic, artisanal frozen pops on grocery store shelves in the Baltimore &amp; DC areas."/>
    <x v="38"/>
    <n v="4078"/>
    <x v="0"/>
    <x v="0"/>
    <s v="USD"/>
    <n v="1415208840"/>
    <x v="1300"/>
    <n v="1412611497"/>
    <x v="1302"/>
    <b v="1"/>
    <n v="67"/>
    <b v="1"/>
    <x v="7"/>
    <n v="102"/>
    <n v="60.87"/>
    <x v="4"/>
    <x v="7"/>
  </r>
  <r>
    <n v="3626"/>
    <s v="These are your lives."/>
    <s v="The first four-week performance run for our dance-theatre company, Geste Records, to be performed at The Yard Theatre in September."/>
    <x v="38"/>
    <n v="4073"/>
    <x v="0"/>
    <x v="1"/>
    <s v="GBP"/>
    <n v="1408204857"/>
    <x v="1301"/>
    <n v="1406390456"/>
    <x v="1303"/>
    <b v="0"/>
    <n v="48"/>
    <b v="1"/>
    <x v="11"/>
    <n v="102"/>
    <n v="84.85"/>
    <x v="6"/>
    <x v="11"/>
  </r>
  <r>
    <n v="1378"/>
    <s v="SIX BY SEVEN"/>
    <s v="A psychedelic post rock masterpiece!"/>
    <x v="151"/>
    <n v="4067"/>
    <x v="0"/>
    <x v="1"/>
    <s v="GBP"/>
    <n v="1470075210"/>
    <x v="1302"/>
    <n v="1468779209"/>
    <x v="1304"/>
    <b v="0"/>
    <n v="133"/>
    <b v="1"/>
    <x v="15"/>
    <n v="203"/>
    <n v="30.58"/>
    <x v="7"/>
    <x v="15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n v="4066"/>
    <x v="2"/>
    <x v="0"/>
    <s v="USD"/>
    <n v="1401778740"/>
    <x v="1303"/>
    <n v="1399474133"/>
    <x v="1305"/>
    <b v="1"/>
    <n v="50"/>
    <b v="0"/>
    <x v="11"/>
    <n v="41"/>
    <n v="81.319999999999993"/>
    <x v="6"/>
    <x v="11"/>
  </r>
  <r>
    <n v="1632"/>
    <s v="Culprit needs a van!"/>
    <s v="Hey everyone! If you don't already know, we're Culprit, a 4-piece rock band from Los Angeles &amp; we are in dire need of a new tour van!"/>
    <x v="38"/>
    <n v="4065"/>
    <x v="0"/>
    <x v="0"/>
    <s v="USD"/>
    <n v="1316851854"/>
    <x v="1304"/>
    <n v="1311667853"/>
    <x v="1306"/>
    <b v="0"/>
    <n v="47"/>
    <b v="1"/>
    <x v="15"/>
    <n v="102"/>
    <n v="86.49"/>
    <x v="7"/>
    <x v="15"/>
  </r>
  <r>
    <n v="2938"/>
    <s v="Keep It Spinning."/>
    <s v="Keep It Spinning! Is an after-school, six week workshop, during which students create an musical based on on an overarching theme."/>
    <x v="38"/>
    <n v="4055"/>
    <x v="0"/>
    <x v="0"/>
    <s v="USD"/>
    <n v="1422636814"/>
    <x v="1305"/>
    <n v="1420044813"/>
    <x v="1307"/>
    <b v="0"/>
    <n v="32"/>
    <b v="1"/>
    <x v="19"/>
    <n v="101"/>
    <n v="126.72"/>
    <x v="6"/>
    <x v="19"/>
  </r>
  <r>
    <n v="3426"/>
    <s v="Holocene"/>
    <s v="Part ghost story, part cautionary tale, Holocene is a play about the end of our world, and the beginning of another."/>
    <x v="212"/>
    <n v="4055"/>
    <x v="0"/>
    <x v="0"/>
    <s v="USD"/>
    <n v="1411264800"/>
    <x v="1306"/>
    <n v="1409620902"/>
    <x v="1308"/>
    <b v="0"/>
    <n v="87"/>
    <b v="1"/>
    <x v="11"/>
    <n v="108"/>
    <n v="46.61"/>
    <x v="6"/>
    <x v="11"/>
  </r>
  <r>
    <n v="30"/>
    <s v="Introverts Web Series"/>
    <s v="Comedy series about three introverted roommates coping with single life, secret resentments, and loudmouthed extroverts."/>
    <x v="38"/>
    <n v="4051.99"/>
    <x v="0"/>
    <x v="0"/>
    <s v="USD"/>
    <n v="1408604515"/>
    <x v="1307"/>
    <n v="1406012514"/>
    <x v="1309"/>
    <b v="0"/>
    <n v="53"/>
    <b v="1"/>
    <x v="16"/>
    <n v="101"/>
    <n v="76.45"/>
    <x v="5"/>
    <x v="16"/>
  </r>
  <r>
    <n v="3585"/>
    <s v="The Lost Boy (a play)"/>
    <s v="The world premiere of a play, a true story about love, loss, and a man reaching back in time as the only way to move forward."/>
    <x v="166"/>
    <n v="4050"/>
    <x v="0"/>
    <x v="0"/>
    <s v="USD"/>
    <n v="1419181890"/>
    <x v="1308"/>
    <n v="1416589889"/>
    <x v="1310"/>
    <b v="0"/>
    <n v="23"/>
    <b v="1"/>
    <x v="11"/>
    <n v="119"/>
    <n v="176.09"/>
    <x v="6"/>
    <x v="11"/>
  </r>
  <r>
    <n v="1300"/>
    <s v="Before The Lights Go Up"/>
    <s v="What would you do with the time ticking and the pressure building to make a choice?! Find out what happens in this hilarious new play!!"/>
    <x v="121"/>
    <n v="4050"/>
    <x v="0"/>
    <x v="0"/>
    <s v="USD"/>
    <n v="1464807420"/>
    <x v="1309"/>
    <n v="1461427937"/>
    <x v="1311"/>
    <b v="0"/>
    <n v="24"/>
    <b v="1"/>
    <x v="11"/>
    <n v="135"/>
    <n v="168.75"/>
    <x v="6"/>
    <x v="11"/>
  </r>
  <r>
    <n v="1503"/>
    <s v="&quot;Iconic Sea Birds&quot; a photobook project"/>
    <s v="A self-published photobook starring the Puffin and the Gannet and the islands they live on; Skokholm Island (Wales) and Helgoland."/>
    <x v="212"/>
    <n v="4045.93"/>
    <x v="0"/>
    <x v="20"/>
    <s v="EUR"/>
    <n v="1477210801"/>
    <x v="1310"/>
    <n v="1472026800"/>
    <x v="1312"/>
    <b v="1"/>
    <n v="71"/>
    <b v="1"/>
    <x v="3"/>
    <n v="108"/>
    <n v="56.98"/>
    <x v="2"/>
    <x v="3"/>
  </r>
  <r>
    <n v="3157"/>
    <s v="Summer FourPlay"/>
    <s v="Four Directors.  Four One Acts.  Four Genres.  For You."/>
    <x v="38"/>
    <n v="4040"/>
    <x v="0"/>
    <x v="0"/>
    <s v="USD"/>
    <n v="1405746000"/>
    <x v="1311"/>
    <n v="1404932104"/>
    <x v="1313"/>
    <b v="1"/>
    <n v="41"/>
    <b v="1"/>
    <x v="11"/>
    <n v="101"/>
    <n v="98.54"/>
    <x v="6"/>
    <x v="11"/>
  </r>
  <r>
    <n v="75"/>
    <s v="&quot;DAD&quot; - A USC Short Film"/>
    <s v="A teenager named Charlie discovers something new about himself while coping with the loss of his father."/>
    <x v="113"/>
    <n v="4040"/>
    <x v="0"/>
    <x v="0"/>
    <s v="USD"/>
    <n v="1366693272"/>
    <x v="1312"/>
    <n v="1364101271"/>
    <x v="1314"/>
    <b v="0"/>
    <n v="47"/>
    <b v="1"/>
    <x v="27"/>
    <n v="115"/>
    <n v="85.96"/>
    <x v="5"/>
    <x v="27"/>
  </r>
  <r>
    <n v="1628"/>
    <s v="&quot;Songs for Tsippora&quot; Byronâ€™s DEBUT EP"/>
    <s v="Original Jewish rock music on human relationships and identity"/>
    <x v="38"/>
    <n v="4037"/>
    <x v="0"/>
    <x v="0"/>
    <s v="USD"/>
    <n v="1403026882"/>
    <x v="1313"/>
    <n v="1400175681"/>
    <x v="1315"/>
    <b v="0"/>
    <n v="88"/>
    <b v="1"/>
    <x v="15"/>
    <n v="101"/>
    <n v="45.88"/>
    <x v="7"/>
    <x v="15"/>
  </r>
  <r>
    <n v="3418"/>
    <s v="&quot;Mukha-Tsokotukha&quot; SoloSchool Youth Play"/>
    <s v="Atlanta SoloSchool brings a beloved children's play to the 4th Annual Festival of Russian Youth Theaters in Washington, DC on May 31."/>
    <x v="38"/>
    <n v="4035"/>
    <x v="0"/>
    <x v="0"/>
    <s v="USD"/>
    <n v="1400875307"/>
    <x v="1314"/>
    <n v="1398283306"/>
    <x v="1316"/>
    <b v="0"/>
    <n v="56"/>
    <b v="1"/>
    <x v="11"/>
    <n v="101"/>
    <n v="72.05"/>
    <x v="6"/>
    <x v="11"/>
  </r>
  <r>
    <n v="3717"/>
    <s v="Told Look Younger at Jermyn Street Theatre"/>
    <s v="A heart-warming comedy by award-winning writer about Love, Sex, Friendship of three old gay men in their 60s'!"/>
    <x v="38"/>
    <n v="4030"/>
    <x v="0"/>
    <x v="1"/>
    <s v="GBP"/>
    <n v="1431204449"/>
    <x v="1315"/>
    <n v="1428526048"/>
    <x v="1317"/>
    <b v="0"/>
    <n v="13"/>
    <b v="1"/>
    <x v="11"/>
    <n v="101"/>
    <n v="310"/>
    <x v="6"/>
    <x v="11"/>
  </r>
  <r>
    <n v="2086"/>
    <s v="Adam Sullivan - Recording 4 New EPs for 2012!"/>
    <s v="I am in the process of completing 4 new EPs to be released in Winter, Spring, Summer, and Fall of 2012."/>
    <x v="38"/>
    <n v="4028"/>
    <x v="0"/>
    <x v="0"/>
    <s v="USD"/>
    <n v="1323838740"/>
    <x v="1316"/>
    <n v="1321200331"/>
    <x v="1318"/>
    <b v="0"/>
    <n v="35"/>
    <b v="1"/>
    <x v="12"/>
    <n v="101"/>
    <n v="115.09"/>
    <x v="7"/>
    <x v="12"/>
  </r>
  <r>
    <n v="1666"/>
    <s v="Venus On Fire + Extraordinary Producer = Legendary New EP"/>
    <s v="Play a KEY role in Venus On Fire's success - Working with a World Class Producer to make a memorable EP."/>
    <x v="60"/>
    <n v="4022"/>
    <x v="0"/>
    <x v="0"/>
    <s v="USD"/>
    <n v="1364447073"/>
    <x v="1317"/>
    <n v="1361858672"/>
    <x v="1319"/>
    <b v="0"/>
    <n v="98"/>
    <b v="1"/>
    <x v="22"/>
    <n v="161"/>
    <n v="41.04"/>
    <x v="7"/>
    <x v="22"/>
  </r>
  <r>
    <n v="798"/>
    <s v="Eric Stuart Band 4 Song EP &quot;Character&quot;"/>
    <s v="We have some great new songs and want to record a special edition 4 song EP as our next Eric Stuart Band release"/>
    <x v="113"/>
    <n v="4021"/>
    <x v="0"/>
    <x v="0"/>
    <s v="USD"/>
    <n v="1412086187"/>
    <x v="1318"/>
    <n v="1409494186"/>
    <x v="1320"/>
    <b v="0"/>
    <n v="87"/>
    <b v="1"/>
    <x v="15"/>
    <n v="115"/>
    <n v="46.22"/>
    <x v="7"/>
    <x v="15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n v="4018"/>
    <x v="0"/>
    <x v="0"/>
    <s v="USD"/>
    <n v="1470801600"/>
    <x v="1319"/>
    <n v="1468122162"/>
    <x v="1321"/>
    <b v="0"/>
    <n v="61"/>
    <b v="1"/>
    <x v="11"/>
    <n v="100"/>
    <n v="65.87"/>
    <x v="6"/>
    <x v="11"/>
  </r>
  <r>
    <n v="3234"/>
    <s v="Repetitive Beats: A new play premiering at Vault Festival"/>
    <s v="Get Repetitive Beats to Vaults! A high octane play set in Oxford  during one of the most influential &amp; hedonistic movements in music."/>
    <x v="38"/>
    <n v="4015.71"/>
    <x v="0"/>
    <x v="1"/>
    <s v="GBP"/>
    <n v="1485991860"/>
    <x v="1320"/>
    <n v="1483124207"/>
    <x v="1322"/>
    <b v="0"/>
    <n v="115"/>
    <b v="1"/>
    <x v="11"/>
    <n v="100"/>
    <n v="34.92"/>
    <x v="6"/>
    <x v="11"/>
  </r>
  <r>
    <n v="2081"/>
    <s v="Our Vintage Film: Summer Tour Kickstarter"/>
    <s v="Embarking on a Summer Tour to spread their message of cherishing your unforgettable memories through nostalgic rock music."/>
    <x v="113"/>
    <n v="4010"/>
    <x v="0"/>
    <x v="0"/>
    <s v="USD"/>
    <n v="1337144340"/>
    <x v="1321"/>
    <n v="1333597554"/>
    <x v="1323"/>
    <b v="0"/>
    <n v="55"/>
    <b v="1"/>
    <x v="12"/>
    <n v="115"/>
    <n v="72.91"/>
    <x v="7"/>
    <x v="12"/>
  </r>
  <r>
    <n v="3695"/>
    <s v="The History Boys at USC"/>
    <s v="Tony-Award Winning Play, The History Boys brought to you by the Independent Student Production Company Narrative Series: Page to Stage!"/>
    <x v="38"/>
    <n v="4005"/>
    <x v="0"/>
    <x v="0"/>
    <s v="USD"/>
    <n v="1421009610"/>
    <x v="1322"/>
    <n v="1419281609"/>
    <x v="1324"/>
    <b v="0"/>
    <n v="33"/>
    <b v="1"/>
    <x v="11"/>
    <n v="100"/>
    <n v="121.36"/>
    <x v="6"/>
    <x v="11"/>
  </r>
  <r>
    <n v="3301"/>
    <s v="right left with heels: US Premiere at City Garage"/>
    <s v="The US premiere of the controversial new Polish play the authorities don't want you to see, staged by an award-winning director."/>
    <x v="121"/>
    <n v="4004"/>
    <x v="0"/>
    <x v="0"/>
    <s v="USD"/>
    <n v="1470034740"/>
    <x v="1323"/>
    <n v="1466185175"/>
    <x v="1325"/>
    <b v="0"/>
    <n v="70"/>
    <b v="1"/>
    <x v="11"/>
    <n v="133"/>
    <n v="57.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x v="38"/>
    <n v="4002"/>
    <x v="0"/>
    <x v="0"/>
    <s v="USD"/>
    <n v="1463520479"/>
    <x v="1324"/>
    <n v="1458336478"/>
    <x v="1326"/>
    <b v="0"/>
    <n v="49"/>
    <b v="1"/>
    <x v="11"/>
    <n v="100"/>
    <n v="81.67"/>
    <x v="6"/>
    <x v="11"/>
  </r>
  <r>
    <n v="82"/>
    <s v="&quot;T IS FOR TANTRUM&quot; - HORROR/COMEDY"/>
    <s v="A short film about the tragically hilarious events that occur when a fearful and panicky 6-year old boy loses his first baby tooth."/>
    <x v="38"/>
    <n v="4000.5"/>
    <x v="0"/>
    <x v="0"/>
    <s v="USD"/>
    <n v="1318189261"/>
    <x v="1325"/>
    <n v="1315597260"/>
    <x v="1327"/>
    <b v="0"/>
    <n v="100"/>
    <b v="1"/>
    <x v="27"/>
    <n v="100"/>
    <n v="40.01"/>
    <x v="5"/>
    <x v="27"/>
  </r>
  <r>
    <n v="3492"/>
    <s v="The Man from Willow's Brook, a new play by Kevin Kordis"/>
    <s v="We have the Blackbox Fellowship at Boston Playwright's Theatre, now all we need is your support to produce Kevin's new play!"/>
    <x v="213"/>
    <n v="4000.22"/>
    <x v="0"/>
    <x v="0"/>
    <s v="USD"/>
    <n v="1445818397"/>
    <x v="1326"/>
    <n v="1442794396"/>
    <x v="1328"/>
    <b v="0"/>
    <n v="35"/>
    <b v="1"/>
    <x v="11"/>
    <n v="105"/>
    <n v="114.29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x v="38"/>
    <n v="4000"/>
    <x v="0"/>
    <x v="0"/>
    <s v="USD"/>
    <n v="1481957940"/>
    <x v="1327"/>
    <n v="1478050428"/>
    <x v="1329"/>
    <b v="0"/>
    <n v="31"/>
    <b v="1"/>
    <x v="11"/>
    <n v="100"/>
    <n v="129.03"/>
    <x v="6"/>
    <x v="11"/>
  </r>
  <r>
    <n v="3517"/>
    <s v="A Bright Room Called Day by Tony Kushner"/>
    <s v="Support an outstanding cast of actors to take on a professional production of a masterpiece of modern theatre"/>
    <x v="38"/>
    <n v="4000"/>
    <x v="0"/>
    <x v="1"/>
    <s v="GBP"/>
    <n v="1404471600"/>
    <x v="1328"/>
    <n v="1401910633"/>
    <x v="1330"/>
    <b v="0"/>
    <n v="13"/>
    <b v="1"/>
    <x v="11"/>
    <n v="100"/>
    <n v="307.69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n v="4000"/>
    <x v="0"/>
    <x v="0"/>
    <s v="USD"/>
    <n v="1434241255"/>
    <x v="1329"/>
    <n v="1431649254"/>
    <x v="1331"/>
    <b v="0"/>
    <n v="54"/>
    <b v="1"/>
    <x v="9"/>
    <n v="107"/>
    <n v="74.069999999999993"/>
    <x v="6"/>
    <x v="9"/>
  </r>
  <r>
    <n v="1779"/>
    <s v="Ozymandias : a photo book"/>
    <s v="Publication of an award-winning photographic series that explores the endless and beautiful dance between creation and destruction."/>
    <x v="14"/>
    <n v="3986"/>
    <x v="2"/>
    <x v="0"/>
    <s v="USD"/>
    <n v="1472834180"/>
    <x v="1330"/>
    <n v="1470242179"/>
    <x v="1332"/>
    <b v="1"/>
    <n v="38"/>
    <b v="0"/>
    <x v="3"/>
    <n v="36"/>
    <n v="104.89"/>
    <x v="2"/>
    <x v="3"/>
  </r>
  <r>
    <n v="244"/>
    <n v="39756"/>
    <s v="A transmedia-project to amass a library of footage shot the day Obama was elected, for (1) a feature documentary, (2) an interactive web history"/>
    <x v="113"/>
    <n v="3981.5"/>
    <x v="0"/>
    <x v="0"/>
    <s v="USD"/>
    <n v="1268723160"/>
    <x v="1331"/>
    <n v="1265269558"/>
    <x v="1333"/>
    <b v="1"/>
    <n v="84"/>
    <b v="1"/>
    <x v="8"/>
    <n v="114"/>
    <n v="47.4"/>
    <x v="5"/>
    <x v="8"/>
  </r>
  <r>
    <n v="116"/>
    <s v="Villanelle"/>
    <s v="Villanelle is a feature film that blends elements of classic, hardboiled Film Noir, with classic Horror and tells a great story to boot"/>
    <x v="113"/>
    <n v="3978"/>
    <x v="0"/>
    <x v="0"/>
    <s v="USD"/>
    <n v="1302260155"/>
    <x v="1332"/>
    <n v="1298289354"/>
    <x v="1334"/>
    <b v="0"/>
    <n v="57"/>
    <b v="1"/>
    <x v="27"/>
    <n v="114"/>
    <n v="69.790000000000006"/>
    <x v="5"/>
    <x v="27"/>
  </r>
  <r>
    <n v="745"/>
    <s v="Help Launch the Most Amazing Online Organizing Guide Ever."/>
    <s v="Help launch a FREE guide that can help activists &amp; community organizers leverage social media tools for change like never before."/>
    <x v="214"/>
    <n v="3976"/>
    <x v="0"/>
    <x v="0"/>
    <s v="USD"/>
    <n v="1367588645"/>
    <x v="1333"/>
    <n v="1364996644"/>
    <x v="1335"/>
    <b v="0"/>
    <n v="74"/>
    <b v="1"/>
    <x v="17"/>
    <n v="179"/>
    <n v="53.73"/>
    <x v="1"/>
    <x v="17"/>
  </r>
  <r>
    <n v="2099"/>
    <s v="Roosevelt Died."/>
    <s v="Our tour van died, we need help!"/>
    <x v="121"/>
    <n v="3971"/>
    <x v="0"/>
    <x v="0"/>
    <s v="USD"/>
    <n v="1435808400"/>
    <x v="1334"/>
    <n v="1434650083"/>
    <x v="1336"/>
    <b v="0"/>
    <n v="63"/>
    <b v="1"/>
    <x v="12"/>
    <n v="132"/>
    <n v="63.03"/>
    <x v="7"/>
    <x v="12"/>
  </r>
  <r>
    <n v="1859"/>
    <s v="Queen Kwong Tour to London and Paris"/>
    <s v="Queen Kwong is going ON TOUR to London and Paris!"/>
    <x v="121"/>
    <n v="3955"/>
    <x v="0"/>
    <x v="0"/>
    <s v="USD"/>
    <n v="1316716129"/>
    <x v="1335"/>
    <n v="1314124128"/>
    <x v="1337"/>
    <b v="0"/>
    <n v="56"/>
    <b v="1"/>
    <x v="15"/>
    <n v="132"/>
    <n v="70.63"/>
    <x v="7"/>
    <x v="15"/>
  </r>
  <r>
    <n v="2711"/>
    <s v="The Red Shoes"/>
    <s v="We're aiming to launch a production involving circus performers, musicians and artists in a new space, creating a night of live art."/>
    <x v="215"/>
    <n v="3938"/>
    <x v="0"/>
    <x v="1"/>
    <s v="GBP"/>
    <n v="1403301660"/>
    <x v="1336"/>
    <n v="1400694789"/>
    <x v="1338"/>
    <b v="1"/>
    <n v="73"/>
    <b v="1"/>
    <x v="9"/>
    <n v="101"/>
    <n v="53.95"/>
    <x v="6"/>
    <x v="9"/>
  </r>
  <r>
    <n v="2302"/>
    <s v="Wildcat Strike's 2nd album release - Digital Age"/>
    <s v="Wildcat Strike is looking to complete it's second full length album, titled &quot;Digital Age&quot;, and we want you to be a part of it!"/>
    <x v="216"/>
    <n v="3925"/>
    <x v="0"/>
    <x v="0"/>
    <s v="USD"/>
    <n v="1388473200"/>
    <x v="1337"/>
    <n v="1385585433"/>
    <x v="1339"/>
    <b v="1"/>
    <n v="85"/>
    <b v="1"/>
    <x v="12"/>
    <n v="171"/>
    <n v="46.18"/>
    <x v="7"/>
    <x v="12"/>
  </r>
  <r>
    <n v="1395"/>
    <s v="Quiet Oaks Full Length Album"/>
    <s v="Help Quiet Oaks record their debut album!!!"/>
    <x v="113"/>
    <n v="3916"/>
    <x v="0"/>
    <x v="0"/>
    <s v="USD"/>
    <n v="1484430481"/>
    <x v="1338"/>
    <n v="1481838480"/>
    <x v="1340"/>
    <b v="0"/>
    <n v="82"/>
    <b v="1"/>
    <x v="15"/>
    <n v="112"/>
    <n v="47.76"/>
    <x v="7"/>
    <x v="15"/>
  </r>
  <r>
    <n v="2546"/>
    <s v="Cor Cantiamo's First Commercially Released Recording"/>
    <s v="We want to release an album of choral music by acclaimed Finnish composer Jaakko MÃ¤ntyjÃ¤rvi in 2014"/>
    <x v="113"/>
    <n v="3910"/>
    <x v="0"/>
    <x v="0"/>
    <s v="USD"/>
    <n v="1380949200"/>
    <x v="1339"/>
    <n v="1378586178"/>
    <x v="1341"/>
    <b v="0"/>
    <n v="65"/>
    <b v="1"/>
    <x v="25"/>
    <n v="112"/>
    <n v="60.15"/>
    <x v="7"/>
    <x v="25"/>
  </r>
  <r>
    <n v="3606"/>
    <s v="Critical Ambition - BLINK by Phil Porter"/>
    <s v="Support Swansea's youngest theatre company Critical Ambition, in their co-production of BLINK with Volcano and The Other Room."/>
    <x v="121"/>
    <n v="3908"/>
    <x v="0"/>
    <x v="1"/>
    <s v="GBP"/>
    <n v="1471185057"/>
    <x v="1340"/>
    <n v="1468593056"/>
    <x v="1342"/>
    <b v="0"/>
    <n v="64"/>
    <b v="1"/>
    <x v="11"/>
    <n v="130"/>
    <n v="61.06"/>
    <x v="6"/>
    <x v="11"/>
  </r>
  <r>
    <n v="2545"/>
    <s v="Larchmere String Quartet Debut Album: Music by Stephan Krehl"/>
    <s v="We're recording our debut album: a CD of the string quartet and clarinet quintet by Stephan Krehl for the Naxos label"/>
    <x v="151"/>
    <n v="3906"/>
    <x v="0"/>
    <x v="0"/>
    <s v="USD"/>
    <n v="1424997000"/>
    <x v="1341"/>
    <n v="1421983137"/>
    <x v="1343"/>
    <b v="0"/>
    <n v="61"/>
    <b v="1"/>
    <x v="25"/>
    <n v="195"/>
    <n v="64.03"/>
    <x v="7"/>
    <x v="25"/>
  </r>
  <r>
    <n v="3973"/>
    <s v="Staged Right Theatre First Season Campaign"/>
    <s v="Staged Right Theatre Company is putting on its first season this year, and we need your help with raising money to put on four plays!"/>
    <x v="1"/>
    <n v="3905"/>
    <x v="2"/>
    <x v="0"/>
    <s v="USD"/>
    <n v="1462766400"/>
    <x v="1342"/>
    <n v="1460219109"/>
    <x v="1344"/>
    <b v="0"/>
    <n v="37"/>
    <b v="0"/>
    <x v="11"/>
    <n v="78"/>
    <n v="105.54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x v="196"/>
    <n v="3902.5"/>
    <x v="0"/>
    <x v="1"/>
    <s v="GBP"/>
    <n v="1438624800"/>
    <x v="1343"/>
    <n v="1435133806"/>
    <x v="1345"/>
    <b v="0"/>
    <n v="39"/>
    <b v="1"/>
    <x v="11"/>
    <n v="118"/>
    <n v="100.06"/>
    <x v="6"/>
    <x v="11"/>
  </r>
  <r>
    <n v="2839"/>
    <s v="&quot;The Annual Neighborhood Garage Tour&quot;"/>
    <s v="Help us tour our brand new show &quot;Stripe and Spot (Learn to) Get Along&quot; to neighborhoods throughout the Twin Cities metro area!"/>
    <x v="113"/>
    <n v="3900"/>
    <x v="0"/>
    <x v="0"/>
    <s v="USD"/>
    <n v="1408942740"/>
    <x v="1344"/>
    <n v="1406958353"/>
    <x v="1346"/>
    <b v="0"/>
    <n v="31"/>
    <b v="1"/>
    <x v="11"/>
    <n v="111"/>
    <n v="125.81"/>
    <x v="6"/>
    <x v="11"/>
  </r>
  <r>
    <n v="3683"/>
    <s v="A Krumpus Story - World Premiere"/>
    <s v="A Krumpus Story is a dark holiday comedy for anyone who wants a little more spice in their holiday fare."/>
    <x v="113"/>
    <n v="3880"/>
    <x v="0"/>
    <x v="0"/>
    <s v="USD"/>
    <n v="1476931696"/>
    <x v="1345"/>
    <n v="1474339695"/>
    <x v="1347"/>
    <b v="0"/>
    <n v="66"/>
    <b v="1"/>
    <x v="11"/>
    <n v="111"/>
    <n v="58.7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x v="217"/>
    <n v="3877"/>
    <x v="2"/>
    <x v="0"/>
    <s v="USD"/>
    <n v="1400569140"/>
    <x v="1346"/>
    <n v="1397854355"/>
    <x v="1348"/>
    <b v="0"/>
    <n v="46"/>
    <b v="0"/>
    <x v="11"/>
    <n v="35"/>
    <n v="84.28"/>
    <x v="6"/>
    <x v="11"/>
  </r>
  <r>
    <n v="1527"/>
    <s v="Island - Japan, from the view point of many"/>
    <s v="Eight creatives visited Japan. This is a unique photo-book of their separate but collected experiences."/>
    <x v="113"/>
    <n v="3865.55"/>
    <x v="0"/>
    <x v="0"/>
    <s v="USD"/>
    <n v="1489497886"/>
    <x v="1347"/>
    <n v="1487082285"/>
    <x v="1349"/>
    <b v="1"/>
    <n v="70"/>
    <b v="1"/>
    <x v="3"/>
    <n v="110"/>
    <n v="55.22"/>
    <x v="2"/>
    <x v="3"/>
  </r>
  <r>
    <n v="314"/>
    <s v="Making Mail: A Documentary"/>
    <s v="A documentary about artists who embrace the antiquated postal service and use it to send beautiful pieces of mail art across the globe."/>
    <x v="114"/>
    <n v="3851.5"/>
    <x v="0"/>
    <x v="0"/>
    <s v="USD"/>
    <n v="1362167988"/>
    <x v="1348"/>
    <n v="1359575987"/>
    <x v="1350"/>
    <b v="1"/>
    <n v="120"/>
    <b v="1"/>
    <x v="8"/>
    <n v="385"/>
    <n v="32.1"/>
    <x v="5"/>
    <x v="8"/>
  </r>
  <r>
    <n v="1649"/>
    <s v="Sam Lyons New Album - 2014"/>
    <s v="This is it! The new Sam Lyons album #3. Help me make it happen by pledging today - pre-order the CD and other cool stuff right here."/>
    <x v="213"/>
    <n v="3822.33"/>
    <x v="0"/>
    <x v="0"/>
    <s v="USD"/>
    <n v="1400862355"/>
    <x v="1349"/>
    <n v="1396974354"/>
    <x v="1351"/>
    <b v="0"/>
    <n v="81"/>
    <b v="1"/>
    <x v="22"/>
    <n v="101"/>
    <n v="47.19"/>
    <x v="7"/>
    <x v="22"/>
  </r>
  <r>
    <n v="524"/>
    <s v="Zero Down"/>
    <s v="Angel on the Corner need YOUR help to raise Â£3,500 to take Zero Down by Sarah Hehir to the Edinburgh Fringe Festival this August!"/>
    <x v="113"/>
    <n v="3803.55"/>
    <x v="0"/>
    <x v="1"/>
    <s v="GBP"/>
    <n v="1464801169"/>
    <x v="1350"/>
    <n v="1462209168"/>
    <x v="1352"/>
    <b v="0"/>
    <n v="130"/>
    <b v="1"/>
    <x v="11"/>
    <n v="109"/>
    <n v="29.26"/>
    <x v="6"/>
    <x v="11"/>
  </r>
  <r>
    <n v="1290"/>
    <s v="I Died... I Came Back, ... Whatever"/>
    <s v="Sometimes your Heart has to STOP for your Life to START."/>
    <x v="113"/>
    <n v="3800"/>
    <x v="0"/>
    <x v="0"/>
    <s v="USD"/>
    <n v="1429772340"/>
    <x v="1351"/>
    <n v="1427121930"/>
    <x v="1353"/>
    <b v="0"/>
    <n v="86"/>
    <b v="1"/>
    <x v="11"/>
    <n v="109"/>
    <n v="44.19"/>
    <x v="6"/>
    <x v="11"/>
  </r>
  <r>
    <n v="3757"/>
    <s v="Anti-Bullying Musicalâ€¦ &quot;It's Easy!&quot;"/>
    <s v="New Anti-Bullying Musical's cast of 30 kids is ready to &quot;speak up and reach out&quot; to the world by recording a show CD!"/>
    <x v="113"/>
    <n v="3798"/>
    <x v="0"/>
    <x v="0"/>
    <s v="USD"/>
    <n v="1417465515"/>
    <x v="1352"/>
    <n v="1415737514"/>
    <x v="1354"/>
    <b v="0"/>
    <n v="50"/>
    <b v="1"/>
    <x v="19"/>
    <n v="109"/>
    <n v="75.959999999999994"/>
    <x v="6"/>
    <x v="19"/>
  </r>
  <r>
    <n v="1248"/>
    <s v="The Vandies // Full length album!"/>
    <s v="The Vandies make pop rock in glorious Portland, Oregon. Help us fund our first full length album!"/>
    <x v="60"/>
    <n v="3791"/>
    <x v="0"/>
    <x v="0"/>
    <s v="USD"/>
    <n v="1402642740"/>
    <x v="1353"/>
    <n v="1399563952"/>
    <x v="1355"/>
    <b v="1"/>
    <n v="59"/>
    <b v="1"/>
    <x v="15"/>
    <n v="152"/>
    <n v="64.25"/>
    <x v="7"/>
    <x v="15"/>
  </r>
  <r>
    <n v="2028"/>
    <s v="Building the Open Source Bussard Fusion Reactor "/>
    <s v="Building an open source Bussard fusion reactor, aka the Polywell."/>
    <x v="121"/>
    <n v="3785"/>
    <x v="0"/>
    <x v="0"/>
    <s v="USD"/>
    <n v="1268690100"/>
    <x v="1354"/>
    <n v="1265493805"/>
    <x v="1356"/>
    <b v="1"/>
    <n v="79"/>
    <b v="1"/>
    <x v="0"/>
    <n v="126"/>
    <n v="47.91"/>
    <x v="0"/>
    <x v="0"/>
  </r>
  <r>
    <n v="551"/>
    <s v="ALIBI X Nation - The Digital Black Wall Street"/>
    <s v="AX Nation's goal is to develop, highlight, and connect black business leaders across the diaspora with skilled software developers."/>
    <x v="35"/>
    <n v="3781"/>
    <x v="2"/>
    <x v="0"/>
    <s v="USD"/>
    <n v="1438451580"/>
    <x v="1355"/>
    <n v="1434609423"/>
    <x v="1357"/>
    <b v="0"/>
    <n v="28"/>
    <b v="0"/>
    <x v="26"/>
    <n v="5"/>
    <n v="135.04"/>
    <x v="0"/>
    <x v="26"/>
  </r>
  <r>
    <n v="2551"/>
    <s v="Mozart Requiem with Bach Cantata 106 &amp; Brahms NÃ¤nie"/>
    <s v="KCS seeks your support to off-set the cost of assembling a professional 25 piece orchestra for two choral performances."/>
    <x v="218"/>
    <n v="3775.5"/>
    <x v="0"/>
    <x v="0"/>
    <s v="USD"/>
    <n v="1332362880"/>
    <x v="1356"/>
    <n v="1329890584"/>
    <x v="1358"/>
    <b v="0"/>
    <n v="56"/>
    <b v="1"/>
    <x v="25"/>
    <n v="103"/>
    <n v="67.42"/>
    <x v="7"/>
    <x v="25"/>
  </r>
  <r>
    <n v="3210"/>
    <s v="&quot;The Red Herring&quot; World Premiere"/>
    <s v="The Red Herring is a new play full of wickedly fast dialogue, a joke for every sentence, and more puns than you can shake a stick at."/>
    <x v="121"/>
    <n v="3773"/>
    <x v="0"/>
    <x v="0"/>
    <s v="USD"/>
    <n v="1338523140"/>
    <x v="1357"/>
    <n v="1334442518"/>
    <x v="1359"/>
    <b v="1"/>
    <n v="60"/>
    <b v="1"/>
    <x v="11"/>
    <n v="126"/>
    <n v="62.88"/>
    <x v="6"/>
    <x v="11"/>
  </r>
  <r>
    <n v="3694"/>
    <s v="Three Christs - Presented at Dixon Place"/>
    <s v="A new play exploring themes of reverence, belief, and certainty. _x000a_&quot;Because what is is, and what is cannot not be...&quot;"/>
    <x v="113"/>
    <n v="3760"/>
    <x v="0"/>
    <x v="0"/>
    <s v="USD"/>
    <n v="1465178400"/>
    <x v="1358"/>
    <n v="1461985966"/>
    <x v="1360"/>
    <b v="0"/>
    <n v="60"/>
    <b v="1"/>
    <x v="11"/>
    <n v="107"/>
    <n v="62.67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n v="3751"/>
    <x v="0"/>
    <x v="0"/>
    <s v="USD"/>
    <n v="1393445620"/>
    <x v="1359"/>
    <n v="1390853619"/>
    <x v="1361"/>
    <b v="1"/>
    <n v="74"/>
    <b v="1"/>
    <x v="15"/>
    <n v="114"/>
    <n v="50.69"/>
    <x v="7"/>
    <x v="15"/>
  </r>
  <r>
    <n v="2926"/>
    <s v="Mirror Image - An Original Musical"/>
    <s v="A musical, by Louis Lagalante and Patty Hamilton, that explores loss and the different ways we can choose to move on from it."/>
    <x v="121"/>
    <n v="3750"/>
    <x v="0"/>
    <x v="0"/>
    <s v="USD"/>
    <n v="1424715779"/>
    <x v="1360"/>
    <n v="1423506178"/>
    <x v="1362"/>
    <b v="0"/>
    <n v="50"/>
    <b v="1"/>
    <x v="19"/>
    <n v="125"/>
    <n v="75"/>
    <x v="6"/>
    <x v="19"/>
  </r>
  <r>
    <n v="2541"/>
    <s v="Completion of Unique Recording of British and Finnish Music"/>
    <s v="A debut CD of romantic Fantasies by young composers Bridge, Ireland, Sibelius and a premiere recording of Bergman Trio Op. 2 from 1939"/>
    <x v="113"/>
    <n v="3746"/>
    <x v="0"/>
    <x v="1"/>
    <s v="GBP"/>
    <n v="1380192418"/>
    <x v="1361"/>
    <n v="1375008417"/>
    <x v="1363"/>
    <b v="0"/>
    <n v="63"/>
    <b v="1"/>
    <x v="25"/>
    <n v="107"/>
    <n v="59.46"/>
    <x v="7"/>
    <x v="25"/>
  </r>
  <r>
    <n v="2306"/>
    <s v="Cook Up a Record with Dewveall"/>
    <s v="Indie rockers, Dewveall, are recording new music. Take a seat at the table; let them cook you a meal and sing you some songs."/>
    <x v="113"/>
    <n v="3736.55"/>
    <x v="0"/>
    <x v="0"/>
    <s v="USD"/>
    <n v="1331352129"/>
    <x v="1362"/>
    <n v="1328760128"/>
    <x v="1364"/>
    <b v="1"/>
    <n v="73"/>
    <b v="1"/>
    <x v="12"/>
    <n v="107"/>
    <n v="51.19"/>
    <x v="7"/>
    <x v="12"/>
  </r>
  <r>
    <n v="341"/>
    <s v="Video of Connections: A Mural"/>
    <s v="Documentary: Creation of large-scale outdoor mural by young artists. Time lapse. From blank concrete wall to colorful, visual story."/>
    <x v="113"/>
    <n v="3735"/>
    <x v="0"/>
    <x v="0"/>
    <s v="USD"/>
    <n v="1412135940"/>
    <x v="1363"/>
    <n v="1410555997"/>
    <x v="1365"/>
    <b v="1"/>
    <n v="55"/>
    <b v="1"/>
    <x v="8"/>
    <n v="107"/>
    <n v="67.91"/>
    <x v="5"/>
    <x v="8"/>
  </r>
  <r>
    <n v="3496"/>
    <s v="Resurrecting LIZZIE BORDEN LIVE"/>
    <s v="A one-woman play based on Lizzie Borden who was accused of the brutal hatchet murders of her father and step-mother.  Workshop Oct NYC."/>
    <x v="121"/>
    <n v="3732"/>
    <x v="0"/>
    <x v="0"/>
    <s v="USD"/>
    <n v="1473625166"/>
    <x v="1364"/>
    <n v="1470169165"/>
    <x v="1366"/>
    <b v="0"/>
    <n v="78"/>
    <b v="1"/>
    <x v="11"/>
    <n v="124"/>
    <n v="47.85"/>
    <x v="6"/>
    <x v="11"/>
  </r>
  <r>
    <n v="3374"/>
    <s v="HELP BUILD &quot;THE CASTLE&quot;"/>
    <s v="A rare  production of World acclaimed playwright Howard Barker's groundbreaking &amp; provocative 'The Castle'."/>
    <x v="113"/>
    <n v="3730"/>
    <x v="0"/>
    <x v="11"/>
    <s v="CAD"/>
    <n v="1446053616"/>
    <x v="1365"/>
    <n v="1443461615"/>
    <x v="1367"/>
    <b v="0"/>
    <n v="52"/>
    <b v="1"/>
    <x v="11"/>
    <n v="107"/>
    <n v="71.73"/>
    <x v="6"/>
    <x v="11"/>
  </r>
  <r>
    <n v="2968"/>
    <s v="The Curse of the Babywoman @ FringeNYC"/>
    <s v="The Curse of the Babywoman is real â€” and it is coming to FringeNYC this August."/>
    <x v="113"/>
    <n v="3710"/>
    <x v="0"/>
    <x v="0"/>
    <s v="USD"/>
    <n v="1471406340"/>
    <x v="1366"/>
    <n v="1470227659"/>
    <x v="1368"/>
    <b v="0"/>
    <n v="47"/>
    <b v="1"/>
    <x v="11"/>
    <n v="106"/>
    <n v="78.94"/>
    <x v="6"/>
    <x v="11"/>
  </r>
  <r>
    <n v="29"/>
    <s v="The JOB Prelude."/>
    <s v="Genuine, no cliche Cop dramedy. Stories based on Adam's time as a Constable. What really goes on? Think you know the Police? Find out."/>
    <x v="121"/>
    <n v="3700"/>
    <x v="0"/>
    <x v="1"/>
    <s v="GBP"/>
    <n v="1406045368"/>
    <x v="1367"/>
    <n v="1403453367"/>
    <x v="1369"/>
    <b v="0"/>
    <n v="117"/>
    <b v="1"/>
    <x v="16"/>
    <n v="123"/>
    <n v="31.62"/>
    <x v="5"/>
    <x v="16"/>
  </r>
  <r>
    <n v="108"/>
    <s v="GLASS: A Love Story"/>
    <s v="When a man can't find love, his Google GLASS does the searching for him. A short film shot with Google Glass."/>
    <x v="186"/>
    <n v="3700"/>
    <x v="0"/>
    <x v="0"/>
    <s v="USD"/>
    <n v="1370011370"/>
    <x v="1368"/>
    <n v="1364827369"/>
    <x v="1370"/>
    <b v="0"/>
    <n v="47"/>
    <b v="1"/>
    <x v="27"/>
    <n v="247"/>
    <n v="78.72"/>
    <x v="5"/>
    <x v="27"/>
  </r>
  <r>
    <n v="4035"/>
    <s v="The Lost Boy"/>
    <s v="&quot;Stories are where you go to look for the truth of your own life.&quot; (Frank Delaney)"/>
    <x v="26"/>
    <n v="3685"/>
    <x v="2"/>
    <x v="0"/>
    <s v="USD"/>
    <n v="1413925887"/>
    <x v="1369"/>
    <n v="1411333886"/>
    <x v="1371"/>
    <b v="0"/>
    <n v="25"/>
    <b v="0"/>
    <x v="11"/>
    <n v="37"/>
    <n v="147.4"/>
    <x v="6"/>
    <x v="11"/>
  </r>
  <r>
    <n v="2554"/>
    <s v="Patagonia Winds: Wind Quintet Commission Project"/>
    <s v="Join forces with the Patagonia Winds to commission a new wind quintet to premiere at the 2015 National Flute Association Convention!"/>
    <x v="121"/>
    <n v="3684"/>
    <x v="0"/>
    <x v="0"/>
    <s v="USD"/>
    <n v="1433131140"/>
    <x v="1370"/>
    <n v="1430445162"/>
    <x v="1372"/>
    <b v="0"/>
    <n v="67"/>
    <b v="1"/>
    <x v="25"/>
    <n v="123"/>
    <n v="54.99"/>
    <x v="7"/>
    <x v="25"/>
  </r>
  <r>
    <n v="852"/>
    <s v="Covers Album - Limited Vinyl Pressing"/>
    <s v="Limited edition 2x12&quot; vinyl pressing of our latest album &quot;Who Do You Think We Are?&quot;"/>
    <x v="113"/>
    <n v="3674"/>
    <x v="0"/>
    <x v="0"/>
    <s v="USD"/>
    <n v="1477342800"/>
    <x v="1371"/>
    <n v="1476386394"/>
    <x v="1373"/>
    <b v="0"/>
    <n v="62"/>
    <b v="1"/>
    <x v="20"/>
    <n v="105"/>
    <n v="59.26"/>
    <x v="7"/>
    <x v="20"/>
  </r>
  <r>
    <n v="530"/>
    <s v="Corners Grove"/>
    <s v="Corners Grove is a coming-of-age play about leaving home, gender identity and the death of Whitney Houston; will benefit Win NYC."/>
    <x v="219"/>
    <n v="3670"/>
    <x v="0"/>
    <x v="0"/>
    <s v="USD"/>
    <n v="1435111200"/>
    <x v="1372"/>
    <n v="1433254267"/>
    <x v="1374"/>
    <b v="0"/>
    <n v="29"/>
    <b v="1"/>
    <x v="11"/>
    <n v="108"/>
    <n v="126.55"/>
    <x v="6"/>
    <x v="11"/>
  </r>
  <r>
    <n v="3333"/>
    <s v="From Providence to Cuba: A Historic Theater Adventure"/>
    <s v="Providence's Latino theater, ECAS Theater, is headed to Cuba in July to premiere an original Cuban play there. Help us make history!"/>
    <x v="113"/>
    <n v="3660"/>
    <x v="0"/>
    <x v="0"/>
    <s v="USD"/>
    <n v="1434384880"/>
    <x v="1373"/>
    <n v="1432484079"/>
    <x v="1375"/>
    <b v="0"/>
    <n v="111"/>
    <b v="1"/>
    <x v="11"/>
    <n v="105"/>
    <n v="32.97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x v="113"/>
    <n v="3659"/>
    <x v="0"/>
    <x v="0"/>
    <s v="USD"/>
    <n v="1451881207"/>
    <x v="1374"/>
    <n v="1449116406"/>
    <x v="1376"/>
    <b v="0"/>
    <n v="46"/>
    <b v="1"/>
    <x v="11"/>
    <n v="105"/>
    <n v="79.540000000000006"/>
    <x v="6"/>
    <x v="11"/>
  </r>
  <r>
    <n v="3350"/>
    <s v="Visions"/>
    <s v="Nora Wageners TheaterstÃ¼ck lÃ¤dt den Zuschauer ein auf eine teils lustige, teils dÃ¼stere Reise ins Wohnzimmer der jungen, arbeitslosen K"/>
    <x v="113"/>
    <n v="3655"/>
    <x v="0"/>
    <x v="17"/>
    <s v="EUR"/>
    <n v="1448838000"/>
    <x v="1375"/>
    <n v="1445791810"/>
    <x v="1377"/>
    <b v="0"/>
    <n v="51"/>
    <b v="1"/>
    <x v="11"/>
    <n v="104"/>
    <n v="71.67"/>
    <x v="6"/>
    <x v="11"/>
  </r>
  <r>
    <n v="2285"/>
    <s v="Blue Sky Alert &amp; The Retro Rock Machine of Fun"/>
    <s v="BSA is headed to Nashville, TN USA to record our first album at the historic Welcome to 1979 Studio. Come re-write history with us..."/>
    <x v="121"/>
    <n v="3641"/>
    <x v="0"/>
    <x v="0"/>
    <s v="USD"/>
    <n v="1340944043"/>
    <x v="1376"/>
    <n v="1338352042"/>
    <x v="1378"/>
    <b v="0"/>
    <n v="79"/>
    <b v="1"/>
    <x v="15"/>
    <n v="121"/>
    <n v="46.09"/>
    <x v="7"/>
    <x v="15"/>
  </r>
  <r>
    <n v="354"/>
    <s v="The Carousel - 2016 Tribeca Film Festival Official Selection"/>
    <s v="A carousel has spun since 1925 in a small town in NY. It once inspired Rod Serling and has since become a portal into the Twilight Zone"/>
    <x v="113"/>
    <n v="3638"/>
    <x v="0"/>
    <x v="0"/>
    <s v="USD"/>
    <n v="1460141521"/>
    <x v="1377"/>
    <n v="1457553120"/>
    <x v="1379"/>
    <b v="1"/>
    <n v="29"/>
    <b v="1"/>
    <x v="8"/>
    <n v="104"/>
    <n v="125.45"/>
    <x v="5"/>
    <x v="8"/>
  </r>
  <r>
    <n v="3488"/>
    <s v="Gorilla Theater Productions Presents: Phase 3"/>
    <s v="GTP has been protected financially by The Director since 2012. Now it's time for the community. Do you want GTP? Are we worth it?"/>
    <x v="121"/>
    <n v="3636"/>
    <x v="0"/>
    <x v="0"/>
    <s v="USD"/>
    <n v="1429286400"/>
    <x v="1378"/>
    <n v="1427221559"/>
    <x v="1380"/>
    <b v="0"/>
    <n v="29"/>
    <b v="1"/>
    <x v="11"/>
    <n v="121"/>
    <n v="125.38"/>
    <x v="6"/>
    <x v="11"/>
  </r>
  <r>
    <n v="88"/>
    <s v="The Recursion Theorem (Short Film)"/>
    <s v="Imprisoned in an unfamiliar reality with strange new rules, Dan Everett struggles to find meaning and reason in this sci-fi noir short."/>
    <x v="113"/>
    <n v="3600"/>
    <x v="0"/>
    <x v="0"/>
    <s v="USD"/>
    <n v="1403452131"/>
    <x v="1379"/>
    <n v="1401205730"/>
    <x v="1381"/>
    <b v="0"/>
    <n v="60"/>
    <b v="1"/>
    <x v="27"/>
    <n v="103"/>
    <n v="60"/>
    <x v="5"/>
    <x v="27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n v="3600"/>
    <x v="0"/>
    <x v="0"/>
    <s v="USD"/>
    <n v="1305625164"/>
    <x v="1380"/>
    <n v="1300354763"/>
    <x v="1382"/>
    <b v="0"/>
    <n v="46"/>
    <b v="1"/>
    <x v="27"/>
    <n v="120"/>
    <n v="78.260000000000005"/>
    <x v="5"/>
    <x v="27"/>
  </r>
  <r>
    <n v="776"/>
    <s v="Run Ragged"/>
    <s v="Would anything change if women were in charge? Book Clubs, readers, and critics herald the latest by award-winning author, Aguila."/>
    <x v="40"/>
    <n v="3598"/>
    <x v="2"/>
    <x v="0"/>
    <s v="USD"/>
    <n v="1444539600"/>
    <x v="1381"/>
    <n v="1441297644"/>
    <x v="1383"/>
    <b v="0"/>
    <n v="57"/>
    <b v="0"/>
    <x v="35"/>
    <n v="51"/>
    <n v="63.12"/>
    <x v="1"/>
    <x v="35"/>
  </r>
  <r>
    <n v="3715"/>
    <s v="The Inspectors Call"/>
    <s v="Vibrant contemporary political theatre, exploring the professional and human impact of the growing corporate culture in education."/>
    <x v="113"/>
    <n v="3590"/>
    <x v="0"/>
    <x v="1"/>
    <s v="GBP"/>
    <n v="1427806320"/>
    <x v="1382"/>
    <n v="1422834818"/>
    <x v="1384"/>
    <b v="0"/>
    <n v="27"/>
    <b v="1"/>
    <x v="11"/>
    <n v="103"/>
    <n v="132.96"/>
    <x v="6"/>
    <x v="11"/>
  </r>
  <r>
    <n v="822"/>
    <s v="Soul Easy - Making music for our friends."/>
    <s v="Soul Easy recording our first full length CD.  Inspired by lots of friends and lots of good times."/>
    <x v="121"/>
    <n v="3575"/>
    <x v="0"/>
    <x v="0"/>
    <s v="USD"/>
    <n v="1349477050"/>
    <x v="1383"/>
    <n v="1346885049"/>
    <x v="1385"/>
    <b v="0"/>
    <n v="69"/>
    <b v="1"/>
    <x v="15"/>
    <n v="119"/>
    <n v="51.81"/>
    <x v="7"/>
    <x v="15"/>
  </r>
  <r>
    <n v="2813"/>
    <s v="Hi, Are You Single? by Ryan J. Haddad"/>
    <s v="Ryan has a higher sex drive than you. He also has cerebral palsy. Join him for his hilarious and poignant new solo show!"/>
    <x v="124"/>
    <n v="3572.12"/>
    <x v="0"/>
    <x v="0"/>
    <s v="USD"/>
    <n v="1481737761"/>
    <x v="1384"/>
    <n v="1479577760"/>
    <x v="1386"/>
    <b v="0"/>
    <n v="96"/>
    <b v="1"/>
    <x v="11"/>
    <n v="128"/>
    <n v="37.21"/>
    <x v="6"/>
    <x v="11"/>
  </r>
  <r>
    <n v="967"/>
    <s v="Better Beanie"/>
    <s v="Better Beanie is the new therapeutic wearable designed to assist you while keeping your hands free."/>
    <x v="16"/>
    <n v="3562"/>
    <x v="2"/>
    <x v="0"/>
    <s v="USD"/>
    <n v="1461301574"/>
    <x v="1385"/>
    <n v="1456121173"/>
    <x v="1387"/>
    <b v="0"/>
    <n v="81"/>
    <b v="0"/>
    <x v="1"/>
    <n v="18"/>
    <n v="43.98"/>
    <x v="0"/>
    <x v="1"/>
  </r>
  <r>
    <n v="751"/>
    <s v="Surviving the Journey: Letters from the Railroad"/>
    <s v="A young cancer survivor embarks on a cross country railroad adventure while writing her memoir through letters."/>
    <x v="121"/>
    <n v="3555"/>
    <x v="0"/>
    <x v="0"/>
    <s v="USD"/>
    <n v="1312470475"/>
    <x v="1386"/>
    <n v="1308496074"/>
    <x v="1388"/>
    <b v="0"/>
    <n v="62"/>
    <b v="1"/>
    <x v="17"/>
    <n v="119"/>
    <n v="57.34"/>
    <x v="1"/>
    <x v="17"/>
  </r>
  <r>
    <n v="687"/>
    <s v="Power Go: Cargador Solar para Dispositivos MÃ³viles"/>
    <s v="Power Go es una linea de cargadores solares para dispositivos mÃ³viles, amigables con el medio ambiente y de bajo costo."/>
    <x v="4"/>
    <n v="3550"/>
    <x v="2"/>
    <x v="14"/>
    <s v="MXN"/>
    <n v="1486317653"/>
    <x v="1387"/>
    <n v="1481133652"/>
    <x v="1389"/>
    <b v="0"/>
    <n v="6"/>
    <b v="0"/>
    <x v="1"/>
    <n v="4"/>
    <n v="591.66999999999996"/>
    <x v="0"/>
    <x v="1"/>
  </r>
  <r>
    <n v="3689"/>
    <s v="Random Us"/>
    <s v="A humorous, touching play about the joys and challenges of a married couple's tender, yet intense relationship &quot;Love is never random&quot;"/>
    <x v="121"/>
    <n v="3550"/>
    <x v="0"/>
    <x v="0"/>
    <s v="USD"/>
    <n v="1434925500"/>
    <x v="1388"/>
    <n v="1432410638"/>
    <x v="1390"/>
    <b v="0"/>
    <n v="62"/>
    <b v="1"/>
    <x v="11"/>
    <n v="118"/>
    <n v="57.26"/>
    <x v="6"/>
    <x v="11"/>
  </r>
  <r>
    <n v="2220"/>
    <s v="Be Part of Darkpine's Debut EP"/>
    <s v="Darkpine is recording and releasing a 5-track EP within the coming months this summer and hopes for your support."/>
    <x v="113"/>
    <n v="3540"/>
    <x v="0"/>
    <x v="0"/>
    <s v="USD"/>
    <n v="1374888436"/>
    <x v="1389"/>
    <n v="1372296435"/>
    <x v="1391"/>
    <b v="0"/>
    <n v="69"/>
    <b v="1"/>
    <x v="13"/>
    <n v="101"/>
    <n v="51.3"/>
    <x v="7"/>
    <x v="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n v="3535"/>
    <x v="0"/>
    <x v="0"/>
    <s v="USD"/>
    <n v="1295928000"/>
    <x v="1390"/>
    <n v="1288160402"/>
    <x v="1392"/>
    <b v="1"/>
    <n v="104"/>
    <b v="1"/>
    <x v="11"/>
    <n v="101"/>
    <n v="33.99"/>
    <x v="6"/>
    <x v="11"/>
  </r>
  <r>
    <n v="2935"/>
    <s v="Fresco presents SNOW WHITE - GARAGE OPERA!"/>
    <s v="Fresco brings a full scale operatic production to your neighborhood - SNOW WHITE, set to the world's greatest music!"/>
    <x v="113"/>
    <n v="3531"/>
    <x v="0"/>
    <x v="0"/>
    <s v="USD"/>
    <n v="1472490000"/>
    <x v="1391"/>
    <n v="1467468007"/>
    <x v="1393"/>
    <b v="0"/>
    <n v="39"/>
    <b v="1"/>
    <x v="19"/>
    <n v="101"/>
    <n v="90.54"/>
    <x v="6"/>
    <x v="19"/>
  </r>
  <r>
    <n v="4106"/>
    <s v="David Facer, Paradox Magic"/>
    <s v="No magic show has ever integrated theatre arts like this.  World of Paradox is designed for all audiences and is interactive in nature."/>
    <x v="1"/>
    <n v="3530"/>
    <x v="2"/>
    <x v="0"/>
    <s v="USD"/>
    <n v="1427936400"/>
    <x v="1392"/>
    <n v="1424221865"/>
    <x v="1394"/>
    <b v="0"/>
    <n v="33"/>
    <b v="0"/>
    <x v="11"/>
    <n v="71"/>
    <n v="106.97"/>
    <x v="6"/>
    <x v="11"/>
  </r>
  <r>
    <n v="3671"/>
    <s v="Kylie for President"/>
    <s v="Bring a touring character education play about making wise choices to elementary students in Kentuckiana. Vote Kylie for President!"/>
    <x v="113"/>
    <n v="3530"/>
    <x v="0"/>
    <x v="0"/>
    <s v="USD"/>
    <n v="1405915140"/>
    <x v="1393"/>
    <n v="1404140666"/>
    <x v="1395"/>
    <b v="0"/>
    <n v="40"/>
    <b v="1"/>
    <x v="11"/>
    <n v="101"/>
    <n v="88.25"/>
    <x v="6"/>
    <x v="11"/>
  </r>
  <r>
    <n v="3382"/>
    <s v="Cosmic Fear or The Day Brad Pitt Got Paranoia - EdFringe '16"/>
    <s v="Peter Brook Award Nominees Empty Deck need Â£3500 to get 'Cosmic Fear or The Day Brad Pitt Got Paranoia' to the Edinburgh Fringe!"/>
    <x v="113"/>
    <n v="3526"/>
    <x v="0"/>
    <x v="1"/>
    <s v="GBP"/>
    <n v="1470092340"/>
    <x v="1394"/>
    <n v="1467973255"/>
    <x v="1396"/>
    <b v="0"/>
    <n v="46"/>
    <b v="1"/>
    <x v="11"/>
    <n v="101"/>
    <n v="76.650000000000006"/>
    <x v="6"/>
    <x v="11"/>
  </r>
  <r>
    <n v="3151"/>
    <s v="&quot;The Holiday Bug&quot; 2014 Puppet Show"/>
    <s v="A Multi-Media Puppet Show, with large cable control puppets to tell a hilarious story for all ages."/>
    <x v="113"/>
    <n v="3514"/>
    <x v="0"/>
    <x v="0"/>
    <s v="USD"/>
    <n v="1410379774"/>
    <x v="1395"/>
    <n v="1407787773"/>
    <x v="1397"/>
    <b v="1"/>
    <n v="34"/>
    <b v="1"/>
    <x v="11"/>
    <n v="100"/>
    <n v="103.35"/>
    <x v="6"/>
    <x v="11"/>
  </r>
  <r>
    <n v="270"/>
    <s v="rock on: inside the archive of an unlikely rock photographer"/>
    <s v="Journey behind the lens of the legendary Jini Dellaccio, one of the first women rock â€˜nâ€™ roll photographers."/>
    <x v="216"/>
    <n v="3510"/>
    <x v="0"/>
    <x v="0"/>
    <s v="USD"/>
    <n v="1306296000"/>
    <x v="1396"/>
    <n v="1301950069"/>
    <x v="1398"/>
    <b v="1"/>
    <n v="61"/>
    <b v="1"/>
    <x v="8"/>
    <n v="153"/>
    <n v="57.54"/>
    <x v="5"/>
    <x v="8"/>
  </r>
  <r>
    <n v="3015"/>
    <s v="A Sign for 34 West"/>
    <s v="We're turning an old yogurt shop into a live theater in downtown Charleston.   Please help us hang our sign!"/>
    <x v="166"/>
    <n v="3508"/>
    <x v="0"/>
    <x v="0"/>
    <s v="USD"/>
    <n v="1402459200"/>
    <x v="1397"/>
    <n v="1401125237"/>
    <x v="1399"/>
    <b v="0"/>
    <n v="40"/>
    <b v="1"/>
    <x v="9"/>
    <n v="103"/>
    <n v="87.7"/>
    <x v="6"/>
    <x v="9"/>
  </r>
  <r>
    <n v="3387"/>
    <s v="LIBERTY! EQUALITY! AND FIREWORKS!... A Civil Rights Play"/>
    <s v="Pollyanna just completed an extremely successful run of this new educational play and wants to tour to more under-served communities."/>
    <x v="121"/>
    <n v="3506"/>
    <x v="0"/>
    <x v="0"/>
    <s v="USD"/>
    <n v="1418581088"/>
    <x v="1398"/>
    <n v="1415125087"/>
    <x v="1400"/>
    <b v="0"/>
    <n v="35"/>
    <b v="1"/>
    <x v="11"/>
    <n v="117"/>
    <n v="100.17"/>
    <x v="6"/>
    <x v="11"/>
  </r>
  <r>
    <n v="8"/>
    <s v="Sizzling in the Kitchen Flynn Style"/>
    <s v="Help us raise the funds to film our pilot episode!"/>
    <x v="113"/>
    <n v="3501.52"/>
    <x v="0"/>
    <x v="0"/>
    <s v="USD"/>
    <n v="1460754000"/>
    <x v="1399"/>
    <n v="1460155211"/>
    <x v="1401"/>
    <b v="0"/>
    <n v="12"/>
    <b v="1"/>
    <x v="16"/>
    <n v="100"/>
    <n v="291.79000000000002"/>
    <x v="5"/>
    <x v="16"/>
  </r>
  <r>
    <n v="101"/>
    <s v="In Their Turn : A MFA Thesis Film"/>
    <s v="The spatiotemporal boundaries between a manâ€™s life, and that of his father dissolve. A reflection on experience, image, and memory."/>
    <x v="113"/>
    <n v="3500"/>
    <x v="0"/>
    <x v="0"/>
    <s v="USD"/>
    <n v="1359052710"/>
    <x v="1400"/>
    <n v="1356979109"/>
    <x v="1402"/>
    <b v="0"/>
    <n v="35"/>
    <b v="1"/>
    <x v="27"/>
    <n v="100"/>
    <n v="100"/>
    <x v="5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n v="3500"/>
    <x v="0"/>
    <x v="0"/>
    <s v="USD"/>
    <n v="1311298745"/>
    <x v="1401"/>
    <n v="1309311544"/>
    <x v="1403"/>
    <b v="0"/>
    <n v="56"/>
    <b v="1"/>
    <x v="22"/>
    <n v="175"/>
    <n v="62.5"/>
    <x v="7"/>
    <x v="22"/>
  </r>
  <r>
    <n v="831"/>
    <s v="Let The 7Horse Run!"/>
    <s v="7Horse is a new band with a self-funded album and a show they want to rock in your town!"/>
    <x v="186"/>
    <n v="3500"/>
    <x v="0"/>
    <x v="0"/>
    <s v="USD"/>
    <n v="1335540694"/>
    <x v="1402"/>
    <n v="1332948693"/>
    <x v="1404"/>
    <b v="0"/>
    <n v="20"/>
    <b v="1"/>
    <x v="15"/>
    <n v="233"/>
    <n v="175"/>
    <x v="7"/>
    <x v="15"/>
  </r>
  <r>
    <n v="649"/>
    <s v="VIVO Solar Bag"/>
    <s v="A backpack with a built in solar panel to charge any USB device. Includes removable battery pack, USB cable, and 7 different adapters!"/>
    <x v="60"/>
    <n v="3499"/>
    <x v="0"/>
    <x v="0"/>
    <s v="USD"/>
    <n v="1410904413"/>
    <x v="1403"/>
    <n v="1409090012"/>
    <x v="1405"/>
    <b v="0"/>
    <n v="82"/>
    <b v="1"/>
    <x v="1"/>
    <n v="140"/>
    <n v="42.67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x v="121"/>
    <n v="3486"/>
    <x v="0"/>
    <x v="0"/>
    <s v="USD"/>
    <n v="1444860063"/>
    <x v="1404"/>
    <n v="1442268062"/>
    <x v="1406"/>
    <b v="0"/>
    <n v="63"/>
    <b v="1"/>
    <x v="11"/>
    <n v="116"/>
    <n v="55.33"/>
    <x v="6"/>
    <x v="11"/>
  </r>
  <r>
    <n v="3167"/>
    <s v="Destiny is Judd Nelson: a new play at FringeNYC"/>
    <s v="What is destiny? Explore it with us this August at FringeNYC."/>
    <x v="121"/>
    <n v="3485"/>
    <x v="0"/>
    <x v="0"/>
    <s v="USD"/>
    <n v="1406952781"/>
    <x v="1405"/>
    <n v="1405743180"/>
    <x v="1407"/>
    <b v="1"/>
    <n v="55"/>
    <b v="1"/>
    <x v="11"/>
    <n v="116"/>
    <n v="63.36"/>
    <x v="6"/>
    <x v="11"/>
  </r>
  <r>
    <n v="3560"/>
    <s v="Book Club: A Comedy"/>
    <s v="The world premiere of an endearing play about love, friendship, men's styling putty, Dungeons &amp; Dragons &amp; our capacity for forbearance."/>
    <x v="220"/>
    <n v="3470"/>
    <x v="0"/>
    <x v="11"/>
    <s v="CAD"/>
    <n v="1432694700"/>
    <x v="1406"/>
    <n v="1429651265"/>
    <x v="1408"/>
    <b v="0"/>
    <n v="74"/>
    <b v="1"/>
    <x v="11"/>
    <n v="108"/>
    <n v="46.89"/>
    <x v="6"/>
    <x v="11"/>
  </r>
  <r>
    <n v="2600"/>
    <s v="Help Buttz Return From the Ashes"/>
    <s v="On Sunday November 8, 2015 our food truck burned to the ground. Please help us get rebuilt."/>
    <x v="6"/>
    <n v="3466"/>
    <x v="2"/>
    <x v="0"/>
    <s v="USD"/>
    <n v="1458938200"/>
    <x v="1407"/>
    <n v="1453757799"/>
    <x v="1409"/>
    <b v="0"/>
    <n v="30"/>
    <b v="0"/>
    <x v="29"/>
    <n v="7"/>
    <n v="115.53"/>
    <x v="4"/>
    <x v="29"/>
  </r>
  <r>
    <n v="2165"/>
    <s v="Le Temps Nous Est ComtÃ©"/>
    <s v="Vous aimez le rock fort ? Aidez les Beat Cheese Ã  produire leur premier album ! Do you like cheese? Help us produce our first album!"/>
    <x v="60"/>
    <n v="3466"/>
    <x v="0"/>
    <x v="16"/>
    <s v="EUR"/>
    <n v="1460127635"/>
    <x v="1408"/>
    <n v="1457539234"/>
    <x v="1410"/>
    <b v="0"/>
    <n v="117"/>
    <b v="1"/>
    <x v="15"/>
    <n v="139"/>
    <n v="29.62"/>
    <x v="7"/>
    <x v="15"/>
  </r>
  <r>
    <n v="2088"/>
    <s v="Chris Dorman - Sita worldwide"/>
    <s v="Indie Folk musician, Chris Dorman is releasing his second full length album.  Let's release this record worldwide - grassroots style!"/>
    <x v="121"/>
    <n v="3465.32"/>
    <x v="0"/>
    <x v="0"/>
    <s v="USD"/>
    <n v="1284177540"/>
    <x v="1409"/>
    <n v="1281028151"/>
    <x v="1411"/>
    <b v="0"/>
    <n v="75"/>
    <b v="1"/>
    <x v="12"/>
    <n v="116"/>
    <n v="46.2"/>
    <x v="7"/>
    <x v="12"/>
  </r>
  <r>
    <n v="3584"/>
    <s v="Pramkicker - Edinburgh and Beyond"/>
    <s v="Critically-acclaimed Old Trunk are back with their new play. _x000a_PRAMKICKER. _x000a__x000a_Written by Sadie Hasler &amp; directed by Sarah Mayhew."/>
    <x v="121"/>
    <n v="3465"/>
    <x v="0"/>
    <x v="1"/>
    <s v="GBP"/>
    <n v="1436772944"/>
    <x v="1410"/>
    <n v="1434180943"/>
    <x v="1412"/>
    <b v="0"/>
    <n v="112"/>
    <b v="1"/>
    <x v="11"/>
    <n v="116"/>
    <n v="30.94"/>
    <x v="6"/>
    <x v="11"/>
  </r>
  <r>
    <n v="1676"/>
    <s v="Bridge 19 CD Release Tour"/>
    <s v="Help fund Bridge 19's tour in support of their first duo record, to be released in May 2012."/>
    <x v="121"/>
    <n v="3460"/>
    <x v="0"/>
    <x v="0"/>
    <s v="USD"/>
    <n v="1334980740"/>
    <x v="1411"/>
    <n v="1330968346"/>
    <x v="1413"/>
    <b v="0"/>
    <n v="42"/>
    <b v="1"/>
    <x v="22"/>
    <n v="115"/>
    <n v="82.38"/>
    <x v="7"/>
    <x v="22"/>
  </r>
  <r>
    <n v="1881"/>
    <s v="Story Rock by The Jolly Llamas -- Our First Album!"/>
    <s v="We're now raising money to produce a music video. Those who donate get a vote in deciding which song!"/>
    <x v="151"/>
    <n v="3453.69"/>
    <x v="0"/>
    <x v="0"/>
    <s v="USD"/>
    <n v="1425955189"/>
    <x v="1412"/>
    <n v="1423366788"/>
    <x v="1414"/>
    <b v="0"/>
    <n v="70"/>
    <b v="1"/>
    <x v="12"/>
    <n v="173"/>
    <n v="49.34"/>
    <x v="7"/>
    <x v="12"/>
  </r>
  <r>
    <n v="3720"/>
    <s v="Lakotas and the American Theatre"/>
    <s v="Breaking the American Indian stereotype in the American Theatre."/>
    <x v="196"/>
    <n v="3449"/>
    <x v="0"/>
    <x v="0"/>
    <s v="USD"/>
    <n v="1435881006"/>
    <x v="1413"/>
    <n v="1433980205"/>
    <x v="1415"/>
    <b v="0"/>
    <n v="40"/>
    <b v="1"/>
    <x v="11"/>
    <n v="105"/>
    <n v="86.23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x v="26"/>
    <n v="3441"/>
    <x v="3"/>
    <x v="0"/>
    <s v="USD"/>
    <n v="1491416077"/>
    <x v="1414"/>
    <n v="1488827676"/>
    <x v="1416"/>
    <b v="1"/>
    <n v="26"/>
    <b v="0"/>
    <x v="9"/>
    <n v="34"/>
    <n v="132.35"/>
    <x v="6"/>
    <x v="9"/>
  </r>
  <r>
    <n v="522"/>
    <s v="COMPASS PLAYERS"/>
    <s v="*** TO MAKE DONATIONS IN THE FUTURE                                   GO TO OUR WEBSITE: www.compassplayers.com ***"/>
    <x v="121"/>
    <n v="3440"/>
    <x v="0"/>
    <x v="0"/>
    <s v="USD"/>
    <n v="1458518325"/>
    <x v="1415"/>
    <n v="1456793924"/>
    <x v="1417"/>
    <b v="0"/>
    <n v="31"/>
    <b v="1"/>
    <x v="11"/>
    <n v="115"/>
    <n v="110.97"/>
    <x v="6"/>
    <x v="11"/>
  </r>
  <r>
    <n v="1924"/>
    <s v="The 'Songs from the Bookmark' Sessions"/>
    <s v="We are recording a cd of Songs- About life and love_x000a_from the perspective a conscious country girl_x000a_living in the city."/>
    <x v="121"/>
    <n v="3432"/>
    <x v="0"/>
    <x v="0"/>
    <s v="USD"/>
    <n v="1389814380"/>
    <x v="1416"/>
    <n v="1387390554"/>
    <x v="1418"/>
    <b v="0"/>
    <n v="33"/>
    <b v="1"/>
    <x v="12"/>
    <n v="114"/>
    <n v="104"/>
    <x v="7"/>
    <x v="1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n v="3419"/>
    <x v="0"/>
    <x v="0"/>
    <s v="USD"/>
    <n v="1332011835"/>
    <x v="1417"/>
    <n v="1328559434"/>
    <x v="1419"/>
    <b v="0"/>
    <n v="70"/>
    <b v="1"/>
    <x v="15"/>
    <n v="122"/>
    <n v="48.84"/>
    <x v="7"/>
    <x v="15"/>
  </r>
  <r>
    <n v="1331"/>
    <s v="WORLD'S BEST BATTERY BACKUP: EXO WEARABLE POWER! (Canceled)"/>
    <s v="The World's First Wearable Battery Backup - wireless, modular, flexible, and ultra-lightweight! Click, charge, go!!!"/>
    <x v="12"/>
    <n v="3417"/>
    <x v="1"/>
    <x v="0"/>
    <s v="USD"/>
    <n v="1471435554"/>
    <x v="1418"/>
    <n v="1468843553"/>
    <x v="1420"/>
    <b v="0"/>
    <n v="34"/>
    <b v="0"/>
    <x v="1"/>
    <n v="1"/>
    <n v="100.5"/>
    <x v="0"/>
    <x v="1"/>
  </r>
  <r>
    <n v="2677"/>
    <s v="Tinkr Tech - mobile makerspace"/>
    <s v="A mobile tech lab with cutting edge maker tools that travels to schools to offer free creative workshops for school age kids."/>
    <x v="108"/>
    <n v="3415"/>
    <x v="2"/>
    <x v="0"/>
    <s v="USD"/>
    <n v="1404348143"/>
    <x v="1419"/>
    <n v="1401756142"/>
    <x v="1421"/>
    <b v="0"/>
    <n v="27"/>
    <b v="0"/>
    <x v="24"/>
    <n v="18"/>
    <n v="126.48"/>
    <x v="0"/>
    <x v="24"/>
  </r>
  <r>
    <n v="1568"/>
    <s v="Map &amp; Palette: Chronicling The Voyage of Three Young Artists"/>
    <s v="A world adventure to seek culture and inspiration through art. Putting a visual documentation of our journey into a book."/>
    <x v="17"/>
    <n v="3410"/>
    <x v="1"/>
    <x v="0"/>
    <s v="USD"/>
    <n v="1419384585"/>
    <x v="1420"/>
    <n v="1416360584"/>
    <x v="1422"/>
    <b v="0"/>
    <n v="22"/>
    <b v="0"/>
    <x v="32"/>
    <n v="14"/>
    <n v="155"/>
    <x v="1"/>
    <x v="32"/>
  </r>
  <r>
    <n v="1074"/>
    <s v="Kingdom Espionage"/>
    <s v="An ambitious multiplayer game set in fantastical medieval world where you must defend your castle while attacking others to gain ranks!"/>
    <x v="221"/>
    <n v="3407"/>
    <x v="2"/>
    <x v="0"/>
    <s v="USD"/>
    <n v="1388808545"/>
    <x v="1421"/>
    <n v="1386216544"/>
    <x v="1423"/>
    <b v="0"/>
    <n v="30"/>
    <b v="0"/>
    <x v="18"/>
    <n v="6"/>
    <n v="113.57"/>
    <x v="3"/>
    <x v="18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n v="3407"/>
    <x v="0"/>
    <x v="0"/>
    <s v="USD"/>
    <n v="1427076840"/>
    <x v="1422"/>
    <n v="1421960933"/>
    <x v="1424"/>
    <b v="0"/>
    <n v="30"/>
    <b v="1"/>
    <x v="11"/>
    <n v="114"/>
    <n v="113.57"/>
    <x v="6"/>
    <x v="11"/>
  </r>
  <r>
    <n v="2900"/>
    <s v="Bring Oedipus Revenant to Life!"/>
    <s v="In October, we plan to premiere Oedipus Revenant, a historically grounded horror adaptation of Sophoclesâ€™ classic, Oedipus the Tyrant."/>
    <x v="120"/>
    <n v="3405"/>
    <x v="2"/>
    <x v="0"/>
    <s v="USD"/>
    <n v="1407562632"/>
    <x v="1423"/>
    <n v="1404970631"/>
    <x v="1425"/>
    <b v="0"/>
    <n v="7"/>
    <b v="0"/>
    <x v="11"/>
    <n v="62"/>
    <n v="486.43"/>
    <x v="6"/>
    <x v="11"/>
  </r>
  <r>
    <n v="98"/>
    <s v="CUT OUT"/>
    <s v="&quot;Cut Out&quot; tells the story of a young woman who befriends a neighborhood teen and finds herself involved with gang violence."/>
    <x v="220"/>
    <n v="3400"/>
    <x v="0"/>
    <x v="0"/>
    <s v="USD"/>
    <n v="1354923000"/>
    <x v="1424"/>
    <n v="1351796673"/>
    <x v="1426"/>
    <b v="0"/>
    <n v="60"/>
    <b v="1"/>
    <x v="27"/>
    <n v="106"/>
    <n v="56.67"/>
    <x v="5"/>
    <x v="27"/>
  </r>
  <r>
    <n v="3611"/>
    <s v="Xavier Project: Leftovers"/>
    <s v="How do you retain a sense identity after losing your home, your family and your country? Leftovers is a play about refugees in Nairobi."/>
    <x v="60"/>
    <n v="3400"/>
    <x v="0"/>
    <x v="1"/>
    <s v="GBP"/>
    <n v="1428483201"/>
    <x v="1425"/>
    <n v="1425891200"/>
    <x v="1427"/>
    <b v="0"/>
    <n v="51"/>
    <b v="1"/>
    <x v="11"/>
    <n v="136"/>
    <n v="66.67"/>
    <x v="6"/>
    <x v="11"/>
  </r>
  <r>
    <n v="119"/>
    <s v="Inspire CANCER survivors to tell their STORIES"/>
    <s v="This short film will inspire young adult cancer survivors to share with others the wisdom they have gained from their cancer journey."/>
    <x v="222"/>
    <n v="3398.1"/>
    <x v="0"/>
    <x v="0"/>
    <s v="USD"/>
    <n v="1313276400"/>
    <x v="1426"/>
    <n v="1310693985"/>
    <x v="1428"/>
    <b v="0"/>
    <n v="37"/>
    <b v="1"/>
    <x v="27"/>
    <n v="105"/>
    <n v="91.84"/>
    <x v="5"/>
    <x v="27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x v="1"/>
    <s v="GBP"/>
    <n v="1462017600"/>
    <x v="1427"/>
    <n v="1458820563"/>
    <x v="1429"/>
    <b v="0"/>
    <n v="72"/>
    <b v="1"/>
    <x v="4"/>
    <n v="170"/>
    <n v="47.18"/>
    <x v="0"/>
    <x v="4"/>
  </r>
  <r>
    <n v="3223"/>
    <s v="Good People by David Lindsay-Abaire at Waterfront Playhouse"/>
    <s v="Bringing David Lindsay-Abaire's award-winning story of our times to the East Bay."/>
    <x v="224"/>
    <n v="3395"/>
    <x v="0"/>
    <x v="0"/>
    <s v="USD"/>
    <n v="1440100976"/>
    <x v="1428"/>
    <n v="1437508975"/>
    <x v="1430"/>
    <b v="1"/>
    <n v="74"/>
    <b v="1"/>
    <x v="11"/>
    <n v="110"/>
    <n v="45.88"/>
    <x v="6"/>
    <x v="11"/>
  </r>
  <r>
    <n v="34"/>
    <s v="#Josh: T.V. Show Sizzle Reel"/>
    <s v="A digitally dependent Josh, is forced to coexist with his promiscuous problematic cousin Wes, and face his fears of a human connection"/>
    <x v="204"/>
    <n v="3392"/>
    <x v="0"/>
    <x v="0"/>
    <s v="USD"/>
    <n v="1407224601"/>
    <x v="1429"/>
    <n v="1405928600"/>
    <x v="1431"/>
    <b v="0"/>
    <n v="68"/>
    <b v="1"/>
    <x v="16"/>
    <n v="130"/>
    <n v="49.88"/>
    <x v="5"/>
    <x v="16"/>
  </r>
  <r>
    <n v="2696"/>
    <s v="The Military Moms Food Truck"/>
    <s v="The dream to own a food truck, rolling wherever the army sends me, hiring other military spouses and veterans alike! Giving back!"/>
    <x v="24"/>
    <n v="3390"/>
    <x v="2"/>
    <x v="0"/>
    <s v="USD"/>
    <n v="1419538560"/>
    <x v="1430"/>
    <n v="1416600959"/>
    <x v="1432"/>
    <b v="0"/>
    <n v="38"/>
    <b v="0"/>
    <x v="29"/>
    <n v="6"/>
    <n v="89.21"/>
    <x v="4"/>
    <x v="29"/>
  </r>
  <r>
    <n v="3604"/>
    <s v="Suddenly Split &amp; Swiping Over"/>
    <s v="â€œSuddenly Split &amp; Swiping Overâ€ is a sassy and heartfelt one-woman show about ending a longterm relationship and starting over."/>
    <x v="121"/>
    <n v="3385"/>
    <x v="0"/>
    <x v="0"/>
    <s v="USD"/>
    <n v="1461913140"/>
    <x v="1431"/>
    <n v="1461370955"/>
    <x v="1433"/>
    <b v="0"/>
    <n v="69"/>
    <b v="1"/>
    <x v="11"/>
    <n v="113"/>
    <n v="49.06"/>
    <x v="6"/>
    <x v="11"/>
  </r>
  <r>
    <n v="2115"/>
    <s v="The Violet Tone and the City of Angels!"/>
    <s v="The Violet Tone is heading to California but we need your help!  We've been at this for years and finally have a shot!"/>
    <x v="186"/>
    <n v="3385"/>
    <x v="0"/>
    <x v="0"/>
    <s v="USD"/>
    <n v="1298167001"/>
    <x v="1432"/>
    <n v="1295575000"/>
    <x v="1434"/>
    <b v="0"/>
    <n v="36"/>
    <b v="1"/>
    <x v="12"/>
    <n v="226"/>
    <n v="94.03"/>
    <x v="7"/>
    <x v="12"/>
  </r>
  <r>
    <n v="3680"/>
    <s v="Loading Dock Theatre Presents: The Dudleys! A Family Game"/>
    <s v="In The Dudleys! family memories are brought to life as a malfunctioning 8-bit video game. Press Start."/>
    <x v="121"/>
    <n v="3383"/>
    <x v="0"/>
    <x v="0"/>
    <s v="USD"/>
    <n v="1475664834"/>
    <x v="1433"/>
    <n v="1473850433"/>
    <x v="1435"/>
    <b v="0"/>
    <n v="34"/>
    <b v="1"/>
    <x v="11"/>
    <n v="113"/>
    <n v="99.5"/>
    <x v="6"/>
    <x v="11"/>
  </r>
  <r>
    <n v="1882"/>
    <s v="American Lit or...Trespassing for Beginners"/>
    <s v="New songs have been popping out of Mark Donato for years now and he's got a large, squirming litter of them in need of triage.  Help!"/>
    <x v="191"/>
    <n v="3380"/>
    <x v="0"/>
    <x v="0"/>
    <s v="USD"/>
    <n v="1341964080"/>
    <x v="1434"/>
    <n v="1339109211"/>
    <x v="1436"/>
    <b v="0"/>
    <n v="81"/>
    <b v="1"/>
    <x v="12"/>
    <n v="101"/>
    <n v="41.73"/>
    <x v="7"/>
    <x v="12"/>
  </r>
  <r>
    <n v="1821"/>
    <s v="Glass Cloud on the road!"/>
    <s v="Glass Cloud tour dates are already beginning to pile up. They are turning to YOU to help get them from town to town."/>
    <x v="60"/>
    <n v="3372.25"/>
    <x v="0"/>
    <x v="0"/>
    <s v="USD"/>
    <n v="1330760367"/>
    <x v="1435"/>
    <n v="1326872366"/>
    <x v="1437"/>
    <b v="0"/>
    <n v="57"/>
    <b v="1"/>
    <x v="15"/>
    <n v="135"/>
    <n v="59.16"/>
    <x v="7"/>
    <x v="15"/>
  </r>
  <r>
    <n v="1474"/>
    <s v="Bring the Seattle Geekly podcast back!"/>
    <s v="We ended the Seattle Geekly podcast back in mid 2011, We've been thinking of bringing it back but we need help monetarily."/>
    <x v="121"/>
    <n v="3368"/>
    <x v="0"/>
    <x v="0"/>
    <s v="USD"/>
    <n v="1379093292"/>
    <x v="1436"/>
    <n v="1376501291"/>
    <x v="1438"/>
    <b v="1"/>
    <n v="76"/>
    <b v="1"/>
    <x v="2"/>
    <n v="112"/>
    <n v="44.32"/>
    <x v="1"/>
    <x v="2"/>
  </r>
  <r>
    <n v="3526"/>
    <s v="Human, Kind Theater Project"/>
    <s v="By day we perform Acts of Kindness, by night we perform free theater, all sustained by the love of our neighbors, not ticket prices."/>
    <x v="196"/>
    <n v="3366"/>
    <x v="0"/>
    <x v="0"/>
    <s v="USD"/>
    <n v="1461823140"/>
    <x v="1437"/>
    <n v="1459411370"/>
    <x v="1439"/>
    <b v="0"/>
    <n v="34"/>
    <b v="1"/>
    <x v="11"/>
    <n v="102"/>
    <n v="99"/>
    <x v="6"/>
    <x v="11"/>
  </r>
  <r>
    <n v="2806"/>
    <s v="And Now: The World!"/>
    <s v="A one woman show about the challenges of being a feminist in a digital age. Touring 6 UK cities. Now with Stretch Goals!"/>
    <x v="121"/>
    <n v="3363"/>
    <x v="0"/>
    <x v="1"/>
    <s v="GBP"/>
    <n v="1438772400"/>
    <x v="1438"/>
    <n v="1435645489"/>
    <x v="1440"/>
    <b v="0"/>
    <n v="76"/>
    <b v="1"/>
    <x v="11"/>
    <n v="112"/>
    <n v="44.25"/>
    <x v="6"/>
    <x v="11"/>
  </r>
  <r>
    <n v="2476"/>
    <s v="Arts &amp; Crafts"/>
    <s v="Eleven songs, the accumulation of several memorable occurrences in a sleepy town; stories of fiction &amp; fact."/>
    <x v="220"/>
    <n v="3360.72"/>
    <x v="0"/>
    <x v="0"/>
    <s v="USD"/>
    <n v="1415004770"/>
    <x v="1439"/>
    <n v="1412149969"/>
    <x v="1441"/>
    <b v="0"/>
    <n v="55"/>
    <b v="1"/>
    <x v="12"/>
    <n v="105"/>
    <n v="61.1"/>
    <x v="7"/>
    <x v="12"/>
  </r>
  <r>
    <n v="378"/>
    <s v="Where is Home?"/>
    <s v="Ugandan Filmmaker and Activist Kamoga Hassan's new documentary follows Ugandan LGBT asylum seekers asking the question &quot;Where is home?&quot;"/>
    <x v="121"/>
    <n v="3353"/>
    <x v="0"/>
    <x v="11"/>
    <s v="CAD"/>
    <n v="1453765920"/>
    <x v="1440"/>
    <n v="1451655807"/>
    <x v="1442"/>
    <b v="0"/>
    <n v="83"/>
    <b v="1"/>
    <x v="8"/>
    <n v="112"/>
    <n v="40.4"/>
    <x v="5"/>
    <x v="8"/>
  </r>
  <r>
    <n v="3341"/>
    <s v="Today I Live"/>
    <s v="A London flat, two stories play simultaneously. Irish mapmaker 1821, Iranian artist present day. Each senses the other. Worlds collide."/>
    <x v="191"/>
    <n v="3350"/>
    <x v="0"/>
    <x v="1"/>
    <s v="GBP"/>
    <n v="1465750800"/>
    <x v="1441"/>
    <n v="1463771420"/>
    <x v="1443"/>
    <b v="0"/>
    <n v="28"/>
    <b v="1"/>
    <x v="11"/>
    <n v="100"/>
    <n v="119.64"/>
    <x v="6"/>
    <x v="11"/>
  </r>
  <r>
    <n v="3322"/>
    <s v="Familiar Strangers â€” A Staged Reading"/>
    <s v="Familiar Strangers follows the journey of a community of people living homeless on the streets in and around Tompkins Square Park."/>
    <x v="196"/>
    <n v="3350"/>
    <x v="0"/>
    <x v="0"/>
    <s v="USD"/>
    <n v="1466567700"/>
    <x v="1442"/>
    <n v="1464653695"/>
    <x v="1444"/>
    <b v="0"/>
    <n v="23"/>
    <b v="1"/>
    <x v="11"/>
    <n v="102"/>
    <n v="145.65"/>
    <x v="6"/>
    <x v="11"/>
  </r>
  <r>
    <n v="1358"/>
    <s v="The Masada Story Project"/>
    <s v="I am working on a book about what people do when they visit Masada, an ancient fortress in the Judean desert."/>
    <x v="121"/>
    <n v="3350"/>
    <x v="0"/>
    <x v="0"/>
    <s v="USD"/>
    <n v="1309009323"/>
    <x v="1443"/>
    <n v="1306417322"/>
    <x v="1445"/>
    <b v="0"/>
    <n v="49"/>
    <b v="1"/>
    <x v="17"/>
    <n v="112"/>
    <n v="68.37"/>
    <x v="1"/>
    <x v="17"/>
  </r>
  <r>
    <n v="1887"/>
    <s v="Welcome To The Club - Music Video Project"/>
    <s v="Our dream of recording our second single in London and making it big in the UK is closer than ever! Do you want to be a part of it?"/>
    <x v="121"/>
    <n v="3335"/>
    <x v="0"/>
    <x v="5"/>
    <s v="EUR"/>
    <n v="1449178200"/>
    <x v="1444"/>
    <n v="1447614731"/>
    <x v="1446"/>
    <b v="0"/>
    <n v="8"/>
    <b v="1"/>
    <x v="12"/>
    <n v="111"/>
    <n v="416.88"/>
    <x v="7"/>
    <x v="12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n v="3330"/>
    <x v="0"/>
    <x v="0"/>
    <s v="USD"/>
    <n v="1460260800"/>
    <x v="1445"/>
    <n v="1458336671"/>
    <x v="1447"/>
    <b v="0"/>
    <n v="36"/>
    <b v="1"/>
    <x v="11"/>
    <n v="111"/>
    <n v="92.5"/>
    <x v="6"/>
    <x v="11"/>
  </r>
  <r>
    <n v="2462"/>
    <s v="Help CHURCHES turn this song into an LGBT anthem!"/>
    <s v="CHURCHES, an indie rock band from Oakland, CA, is recording a new single about marriage equality and pressing it to 7&quot; vinyl."/>
    <x v="121"/>
    <n v="3321.25"/>
    <x v="0"/>
    <x v="0"/>
    <s v="USD"/>
    <n v="1342672096"/>
    <x v="1446"/>
    <n v="1340944095"/>
    <x v="1448"/>
    <b v="0"/>
    <n v="115"/>
    <b v="1"/>
    <x v="12"/>
    <n v="111"/>
    <n v="28.88"/>
    <x v="7"/>
    <x v="12"/>
  </r>
  <r>
    <n v="2831"/>
    <s v="Tackett &amp; Pyke put on a Play"/>
    <s v="We each wrote a play and would like to produce them for you for nothing more than art's sake!"/>
    <x v="121"/>
    <n v="3320"/>
    <x v="0"/>
    <x v="0"/>
    <s v="USD"/>
    <n v="1437076070"/>
    <x v="1447"/>
    <n v="1434484069"/>
    <x v="1449"/>
    <b v="0"/>
    <n v="52"/>
    <b v="1"/>
    <x v="11"/>
    <n v="111"/>
    <n v="63.85"/>
    <x v="6"/>
    <x v="11"/>
  </r>
  <r>
    <n v="2672"/>
    <s v="Open Tools for Science and Science Education"/>
    <s v="Manylabs aims to help support 20 new residents working on open, low-cost, accessible tools for science and science education."/>
    <x v="26"/>
    <n v="3319"/>
    <x v="2"/>
    <x v="0"/>
    <s v="USD"/>
    <n v="1451282400"/>
    <x v="1448"/>
    <n v="1449436389"/>
    <x v="1450"/>
    <b v="1"/>
    <n v="47"/>
    <b v="0"/>
    <x v="24"/>
    <n v="33"/>
    <n v="70.62"/>
    <x v="0"/>
    <x v="24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n v="3319"/>
    <x v="0"/>
    <x v="0"/>
    <s v="USD"/>
    <n v="1420489560"/>
    <x v="1449"/>
    <n v="1417469638"/>
    <x v="1451"/>
    <b v="0"/>
    <n v="43"/>
    <b v="1"/>
    <x v="11"/>
    <n v="111"/>
    <n v="77.19"/>
    <x v="6"/>
    <x v="11"/>
  </r>
  <r>
    <n v="746"/>
    <s v="Attention: People With Body Parts"/>
    <s v="This is a book of letters. Letters to our body parts."/>
    <x v="225"/>
    <n v="3318"/>
    <x v="0"/>
    <x v="0"/>
    <s v="USD"/>
    <n v="1348372740"/>
    <x v="1450"/>
    <n v="1346806908"/>
    <x v="1452"/>
    <b v="0"/>
    <n v="97"/>
    <b v="1"/>
    <x v="17"/>
    <n v="111"/>
    <n v="34.21"/>
    <x v="1"/>
    <x v="17"/>
  </r>
  <r>
    <n v="1339"/>
    <s v="Linkoo (Canceled)"/>
    <s v="World's Smallest customizable Phone &amp; GPS Watch for kids !"/>
    <x v="6"/>
    <n v="3317"/>
    <x v="1"/>
    <x v="0"/>
    <s v="USD"/>
    <n v="1418056315"/>
    <x v="1451"/>
    <n v="1414164714"/>
    <x v="1453"/>
    <b v="0"/>
    <n v="37"/>
    <b v="0"/>
    <x v="1"/>
    <n v="7"/>
    <n v="89.65"/>
    <x v="0"/>
    <x v="1"/>
  </r>
  <r>
    <n v="3261"/>
    <s v="Scrappy Shakespeare: A Midsummer Night's Dream"/>
    <s v="Six Spartanburg-based professional actors perform A Midsummer Night's Dream outdoors in downtown Spartanburg."/>
    <x v="196"/>
    <n v="3315"/>
    <x v="0"/>
    <x v="0"/>
    <s v="USD"/>
    <n v="1437067476"/>
    <x v="1452"/>
    <n v="1434475475"/>
    <x v="1454"/>
    <b v="1"/>
    <n v="49"/>
    <b v="1"/>
    <x v="11"/>
    <n v="100"/>
    <n v="67.650000000000006"/>
    <x v="6"/>
    <x v="11"/>
  </r>
  <r>
    <n v="3513"/>
    <s v="Send Truth AND Consequences To TNT's 2014 Youth Conference"/>
    <s v="Brazos Valley TROUPE is taking an original work, Truth AND Consequences, to the Texas Nonprofit Theaters 2014 Youth Conference"/>
    <x v="124"/>
    <n v="3315"/>
    <x v="0"/>
    <x v="0"/>
    <s v="USD"/>
    <n v="1401857940"/>
    <x v="1453"/>
    <n v="1400725111"/>
    <x v="1455"/>
    <b v="0"/>
    <n v="44"/>
    <b v="1"/>
    <x v="11"/>
    <n v="118"/>
    <n v="75.34"/>
    <x v="6"/>
    <x v="11"/>
  </r>
  <r>
    <n v="2601"/>
    <s v="Launch a TARDIS into SPACE!"/>
    <s v="I'll be launching a small model TARDIS into (near) SPACE and filming the ascension and descension as a mini-documentary for YouTube."/>
    <x v="207"/>
    <n v="3307"/>
    <x v="0"/>
    <x v="0"/>
    <s v="USD"/>
    <n v="1347508740"/>
    <x v="1454"/>
    <n v="1346276348"/>
    <x v="1456"/>
    <b v="1"/>
    <n v="151"/>
    <b v="1"/>
    <x v="4"/>
    <n v="661"/>
    <n v="21.9"/>
    <x v="0"/>
    <x v="4"/>
  </r>
  <r>
    <n v="2163"/>
    <s v="Help MONGREL record our new cd !"/>
    <s v="Mongrel is looking to hit the studio once again in June so we can bring you a new cd later this year and we need your help!"/>
    <x v="60"/>
    <n v="3305"/>
    <x v="0"/>
    <x v="0"/>
    <s v="USD"/>
    <n v="1433735400"/>
    <x v="1455"/>
    <n v="1429306519"/>
    <x v="1457"/>
    <b v="0"/>
    <n v="44"/>
    <b v="1"/>
    <x v="15"/>
    <n v="132"/>
    <n v="75.11"/>
    <x v="7"/>
    <x v="15"/>
  </r>
  <r>
    <n v="1094"/>
    <s v="Sprocket Junkie"/>
    <s v="An action racing game for iOS. Set in a steampunk world, players battle their way to the finish line on customizable rocket engines!"/>
    <x v="53"/>
    <n v="3294.01"/>
    <x v="2"/>
    <x v="0"/>
    <s v="USD"/>
    <n v="1318180033"/>
    <x v="1456"/>
    <n v="1315588032"/>
    <x v="1458"/>
    <b v="0"/>
    <n v="27"/>
    <b v="0"/>
    <x v="18"/>
    <n v="18"/>
    <n v="122"/>
    <x v="3"/>
    <x v="18"/>
  </r>
  <r>
    <n v="3621"/>
    <s v="EverScape"/>
    <s v="Bare Theatre and Sonorous Road collaborate on the NC debut of  Allan Maule's gamer fantasy play that was extended in New York."/>
    <x v="121"/>
    <n v="3292"/>
    <x v="0"/>
    <x v="0"/>
    <s v="USD"/>
    <n v="1475269200"/>
    <x v="1457"/>
    <n v="1473200843"/>
    <x v="1459"/>
    <b v="0"/>
    <n v="70"/>
    <b v="1"/>
    <x v="11"/>
    <n v="110"/>
    <n v="47.03"/>
    <x v="6"/>
    <x v="11"/>
  </r>
  <r>
    <n v="53"/>
    <s v="Rolling out Vegan Mashup's Season 2"/>
    <s v="Delicious TV's Vegan Mashup launching season two on public television"/>
    <x v="121"/>
    <n v="3289"/>
    <x v="0"/>
    <x v="0"/>
    <s v="USD"/>
    <n v="1396648800"/>
    <x v="1458"/>
    <n v="1395407444"/>
    <x v="1460"/>
    <b v="0"/>
    <n v="117"/>
    <b v="1"/>
    <x v="16"/>
    <n v="110"/>
    <n v="28.11"/>
    <x v="5"/>
    <x v="16"/>
  </r>
  <r>
    <n v="2980"/>
    <s v="INDEPENDENCE NYC"/>
    <s v="1 director, 4 actors, and a whole lotta determination. Help us bring this brilliant story to the heart of NYC!"/>
    <x v="121"/>
    <n v="3275"/>
    <x v="0"/>
    <x v="0"/>
    <s v="USD"/>
    <n v="1440381600"/>
    <x v="1459"/>
    <n v="1438639129"/>
    <x v="1461"/>
    <b v="0"/>
    <n v="24"/>
    <b v="1"/>
    <x v="11"/>
    <n v="109"/>
    <n v="136.46"/>
    <x v="6"/>
    <x v="11"/>
  </r>
  <r>
    <n v="3688"/>
    <s v="The Tulip Tree 2014"/>
    <s v="The Tulip Tree is a project I have been passionate about for 5 years. It is an unforgettable story that has never been told."/>
    <x v="121"/>
    <n v="3275"/>
    <x v="0"/>
    <x v="1"/>
    <s v="GBP"/>
    <n v="1407524004"/>
    <x v="1460"/>
    <n v="1404932003"/>
    <x v="1462"/>
    <b v="0"/>
    <n v="39"/>
    <b v="1"/>
    <x v="11"/>
    <n v="109"/>
    <n v="83.97"/>
    <x v="6"/>
    <x v="11"/>
  </r>
  <r>
    <n v="3702"/>
    <s v="SANKARA"/>
    <s v="Shakespeare's &quot;Julius Caesar&quot; inspires the unforgettable story of the &quot;African Che Guevara&quot; Thomas Sankara, President of Burkina Faso."/>
    <x v="121"/>
    <n v="3275"/>
    <x v="0"/>
    <x v="1"/>
    <s v="GBP"/>
    <n v="1468191540"/>
    <x v="1461"/>
    <n v="1464958483"/>
    <x v="1463"/>
    <b v="0"/>
    <n v="21"/>
    <b v="1"/>
    <x v="11"/>
    <n v="109"/>
    <n v="155.94999999999999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x v="121"/>
    <n v="3273"/>
    <x v="0"/>
    <x v="1"/>
    <s v="GBP"/>
    <n v="1450051200"/>
    <x v="807"/>
    <n v="1447594175"/>
    <x v="1464"/>
    <b v="0"/>
    <n v="46"/>
    <b v="1"/>
    <x v="11"/>
    <n v="109"/>
    <n v="71.150000000000006"/>
    <x v="6"/>
    <x v="11"/>
  </r>
  <r>
    <n v="3834"/>
    <s v="Better to Have Loved...?"/>
    <s v="About the impact of addiction on relationships; my play hopes to inspire &amp; support those affected to connect with their own creativity"/>
    <x v="121"/>
    <n v="3271"/>
    <x v="0"/>
    <x v="1"/>
    <s v="GBP"/>
    <n v="1434624067"/>
    <x v="1462"/>
    <n v="1432032066"/>
    <x v="1465"/>
    <b v="0"/>
    <n v="57"/>
    <b v="1"/>
    <x v="11"/>
    <n v="109"/>
    <n v="57.39"/>
    <x v="6"/>
    <x v="11"/>
  </r>
  <r>
    <n v="3186"/>
    <s v="Honest"/>
    <s v="Honest is an exciting and dark new play by Bristol based writer Alice Nicholas, touring the South of England and London this October."/>
    <x v="220"/>
    <n v="3270"/>
    <x v="0"/>
    <x v="1"/>
    <s v="GBP"/>
    <n v="1410901200"/>
    <x v="1463"/>
    <n v="1408313437"/>
    <x v="1466"/>
    <b v="1"/>
    <n v="70"/>
    <b v="1"/>
    <x v="11"/>
    <n v="102"/>
    <n v="46.71"/>
    <x v="6"/>
    <x v="11"/>
  </r>
  <r>
    <n v="2932"/>
    <s v="Magpie- A Melbourne Written Dramatic Musical"/>
    <s v="When a rich girl fakes destitution so she can audition for a homeless talent show, she bridges our wealth gap with a tragic love."/>
    <x v="224"/>
    <n v="3258"/>
    <x v="0"/>
    <x v="8"/>
    <s v="AUD"/>
    <n v="1424516400"/>
    <x v="1464"/>
    <n v="1421812636"/>
    <x v="1467"/>
    <b v="0"/>
    <n v="38"/>
    <b v="1"/>
    <x v="19"/>
    <n v="105"/>
    <n v="85.74"/>
    <x v="6"/>
    <x v="19"/>
  </r>
  <r>
    <n v="2444"/>
    <s v="Trish's Truffles &amp; Sweet Treats."/>
    <s v="Chocolate Truffles &amp; Sweet Treats handcrafted the European traditional way.  One bite and you will always want to eat dessert first!"/>
    <x v="121"/>
    <n v="3258"/>
    <x v="0"/>
    <x v="0"/>
    <s v="USD"/>
    <n v="1464199591"/>
    <x v="1465"/>
    <n v="1461607590"/>
    <x v="1468"/>
    <b v="0"/>
    <n v="61"/>
    <b v="1"/>
    <x v="7"/>
    <n v="109"/>
    <n v="53.41"/>
    <x v="4"/>
    <x v="7"/>
  </r>
  <r>
    <n v="3410"/>
    <s v="the southland company - LAUNCH LOS ANGELES"/>
    <s v="Join us in a campaign benefitting the southland company and its interdisciplinary artistic efforts in Los Angeles."/>
    <x v="121"/>
    <n v="3255"/>
    <x v="0"/>
    <x v="0"/>
    <s v="USD"/>
    <n v="1465196400"/>
    <x v="1466"/>
    <n v="1462841989"/>
    <x v="1469"/>
    <b v="0"/>
    <n v="40"/>
    <b v="1"/>
    <x v="11"/>
    <n v="109"/>
    <n v="81.38"/>
    <x v="6"/>
    <x v="11"/>
  </r>
  <r>
    <n v="3583"/>
    <s v="The Tragedy of Mario and Juliet"/>
    <s v="Bumbling architect Romeo and handsome contractor Mario meet their match while building a balcony for Verona, NJ siren, Juliet."/>
    <x v="121"/>
    <n v="3255"/>
    <x v="0"/>
    <x v="0"/>
    <s v="USD"/>
    <n v="1460970805"/>
    <x v="1467"/>
    <n v="1455790404"/>
    <x v="1470"/>
    <b v="0"/>
    <n v="24"/>
    <b v="1"/>
    <x v="11"/>
    <n v="109"/>
    <n v="135.63"/>
    <x v="6"/>
    <x v="11"/>
  </r>
  <r>
    <n v="2084"/>
    <s v="Project: Ballerina Black UK Tour"/>
    <s v="Los Angeles based Ballerina Black are on their way to tour the UK in May. Join our club &amp; help make it happen."/>
    <x v="121"/>
    <n v="3250"/>
    <x v="0"/>
    <x v="0"/>
    <s v="USD"/>
    <n v="1399186740"/>
    <x v="1468"/>
    <n v="1396468781"/>
    <x v="1471"/>
    <b v="0"/>
    <n v="46"/>
    <b v="1"/>
    <x v="12"/>
    <n v="108"/>
    <n v="70.650000000000006"/>
    <x v="7"/>
    <x v="12"/>
  </r>
  <r>
    <n v="2312"/>
    <s v="DINOWALRUS: 3RD RECORD ON VINYL"/>
    <s v="Help Brooklyn psychedelic synth rockers DINOWALRUS release their 3rd Record, COMPLEXION, on vinyl!"/>
    <x v="121"/>
    <n v="3236"/>
    <x v="0"/>
    <x v="0"/>
    <s v="USD"/>
    <n v="1397862000"/>
    <x v="1469"/>
    <n v="1395155477"/>
    <x v="1472"/>
    <b v="1"/>
    <n v="79"/>
    <b v="1"/>
    <x v="12"/>
    <n v="108"/>
    <n v="40.96"/>
    <x v="7"/>
    <x v="12"/>
  </r>
  <r>
    <n v="2319"/>
    <s v="Nevada Color recording first full-length album &quot;Adventures&quot;"/>
    <s v="The upcoming debut full-length album from Nevada Color &quot;Adventures&quot; will be available Spring 2014 with your help!"/>
    <x v="121"/>
    <n v="3231"/>
    <x v="0"/>
    <x v="0"/>
    <s v="USD"/>
    <n v="1387072685"/>
    <x v="1470"/>
    <n v="1384480684"/>
    <x v="1473"/>
    <b v="1"/>
    <n v="77"/>
    <b v="1"/>
    <x v="12"/>
    <n v="108"/>
    <n v="41.96"/>
    <x v="7"/>
    <x v="12"/>
  </r>
  <r>
    <n v="797"/>
    <s v="Lust Control NEW CD!!!"/>
    <s v="Help Lust Control Kickstart their first cd in 20 years!!  To be mixed by Rocky Gray (Living Sacrifice, Soul Embraced, Evanescence)!!"/>
    <x v="121"/>
    <n v="3226"/>
    <x v="0"/>
    <x v="0"/>
    <s v="USD"/>
    <n v="1335672000"/>
    <x v="1471"/>
    <n v="1332978687"/>
    <x v="1474"/>
    <b v="0"/>
    <n v="71"/>
    <b v="1"/>
    <x v="15"/>
    <n v="108"/>
    <n v="45.44"/>
    <x v="7"/>
    <x v="15"/>
  </r>
  <r>
    <n v="1212"/>
    <s v="Faces of Yoga: A Coffee Table Photo Book"/>
    <s v="Faces of Yoga is a series of uncomfortable photos of people in strange positions. The photo book will be ready for the holiday season!"/>
    <x v="60"/>
    <n v="3226"/>
    <x v="0"/>
    <x v="0"/>
    <s v="USD"/>
    <n v="1448586000"/>
    <x v="1472"/>
    <n v="1447195694"/>
    <x v="1475"/>
    <b v="0"/>
    <n v="83"/>
    <b v="1"/>
    <x v="3"/>
    <n v="129"/>
    <n v="38.869999999999997"/>
    <x v="2"/>
    <x v="3"/>
  </r>
  <r>
    <n v="3040"/>
    <s v="Jayhawk Makeover"/>
    <s v="48 hours of deck screws, dry wall, hard hats and needed renovation to help the Jayhawk rise from the ashes."/>
    <x v="121"/>
    <n v="3225"/>
    <x v="0"/>
    <x v="0"/>
    <s v="USD"/>
    <n v="1435359600"/>
    <x v="1473"/>
    <n v="1434999620"/>
    <x v="1476"/>
    <b v="0"/>
    <n v="42"/>
    <b v="1"/>
    <x v="9"/>
    <n v="108"/>
    <n v="76.790000000000006"/>
    <x v="6"/>
    <x v="9"/>
  </r>
  <r>
    <n v="2258"/>
    <s v="A Sundered World"/>
    <s v="A Dungeon World campaign setting that takes place after the end of the worlds."/>
    <x v="200"/>
    <n v="3223"/>
    <x v="0"/>
    <x v="0"/>
    <s v="USD"/>
    <n v="1434045687"/>
    <x v="1474"/>
    <n v="1431453686"/>
    <x v="1477"/>
    <b v="0"/>
    <n v="205"/>
    <b v="1"/>
    <x v="5"/>
    <n v="147"/>
    <n v="15.72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x v="121"/>
    <n v="3222"/>
    <x v="0"/>
    <x v="0"/>
    <s v="USD"/>
    <n v="1434857482"/>
    <x v="1475"/>
    <n v="1433647881"/>
    <x v="1478"/>
    <b v="0"/>
    <n v="19"/>
    <b v="1"/>
    <x v="17"/>
    <n v="107"/>
    <n v="169.58"/>
    <x v="1"/>
    <x v="17"/>
  </r>
  <r>
    <n v="1848"/>
    <s v="Hopeless Jack First National Tour"/>
    <s v="Hopeless Jack &amp; the Handsome Devil's first American tour. Help us bring our dirty brand of &quot;Roots &amp; Roll&quot; across the country!"/>
    <x v="121"/>
    <n v="3221"/>
    <x v="0"/>
    <x v="0"/>
    <s v="USD"/>
    <n v="1312095540"/>
    <x v="1476"/>
    <n v="1306608887"/>
    <x v="1479"/>
    <b v="0"/>
    <n v="24"/>
    <b v="1"/>
    <x v="15"/>
    <n v="107"/>
    <n v="134.21"/>
    <x v="7"/>
    <x v="15"/>
  </r>
  <r>
    <n v="1003"/>
    <s v="Fashion loves Technology: Lamour, the connected heating shoe (Canceled)"/>
    <s v="Connected, heating, premium quality and comfortable leather sneakers - hand-crafted in France."/>
    <x v="16"/>
    <n v="3211"/>
    <x v="1"/>
    <x v="16"/>
    <s v="EUR"/>
    <n v="1489680061"/>
    <x v="1477"/>
    <n v="1487091660"/>
    <x v="1480"/>
    <b v="0"/>
    <n v="15"/>
    <b v="0"/>
    <x v="1"/>
    <n v="16"/>
    <n v="214.07"/>
    <x v="0"/>
    <x v="1"/>
  </r>
  <r>
    <n v="1188"/>
    <s v="Because Dance."/>
    <s v="A photobook of young dancers and their inspiring stories, photographed in beautiful and unique locations."/>
    <x v="151"/>
    <n v="3211"/>
    <x v="0"/>
    <x v="11"/>
    <s v="CAD"/>
    <n v="1482943740"/>
    <x v="1478"/>
    <n v="1481129339"/>
    <x v="1481"/>
    <b v="0"/>
    <n v="85"/>
    <b v="1"/>
    <x v="3"/>
    <n v="161"/>
    <n v="37.78"/>
    <x v="2"/>
    <x v="3"/>
  </r>
  <r>
    <n v="1929"/>
    <s v="Surplus 1980 album funds for release on CD/LP."/>
    <s v="Trying to raise funds to release a full-length album on LP and CD by my post-punk studio project, Surplus 1980."/>
    <x v="220"/>
    <n v="3210"/>
    <x v="0"/>
    <x v="0"/>
    <s v="USD"/>
    <n v="1309825866"/>
    <x v="1479"/>
    <n v="1306197065"/>
    <x v="1482"/>
    <b v="0"/>
    <n v="75"/>
    <b v="1"/>
    <x v="12"/>
    <n v="100"/>
    <n v="42.8"/>
    <x v="7"/>
    <x v="12"/>
  </r>
  <r>
    <n v="2971"/>
    <s v="World Premiere of &quot;The Piano&quot;"/>
    <s v="An Asian-Jewish-American family collides with music, food, and identity crises in this world premiere New York theater production."/>
    <x v="220"/>
    <n v="3205"/>
    <x v="0"/>
    <x v="0"/>
    <s v="USD"/>
    <n v="1409500078"/>
    <x v="1480"/>
    <n v="1406908077"/>
    <x v="1483"/>
    <b v="0"/>
    <n v="43"/>
    <b v="1"/>
    <x v="11"/>
    <n v="100"/>
    <n v="74.53"/>
    <x v="6"/>
    <x v="11"/>
  </r>
  <r>
    <n v="2488"/>
    <s v="Pull Some Strings For Jameson Elder"/>
    <s v="Nashville independent singer/songwriter Jameson Elder making a new album! Check out the video to preview the single &quot;Take Me Back&quot;!"/>
    <x v="121"/>
    <n v="3201"/>
    <x v="0"/>
    <x v="0"/>
    <s v="USD"/>
    <n v="1321459908"/>
    <x v="1481"/>
    <n v="1318864307"/>
    <x v="1484"/>
    <b v="0"/>
    <n v="65"/>
    <b v="1"/>
    <x v="12"/>
    <n v="107"/>
    <n v="49.25"/>
    <x v="7"/>
    <x v="12"/>
  </r>
  <r>
    <n v="1179"/>
    <s v="El Camion Roja"/>
    <s v="Mexican Style Food Truck, run by a Red Seal Chef, in a town with NO MEXICAN FOOD! That is a culinary emergency situation!"/>
    <x v="24"/>
    <n v="3200"/>
    <x v="2"/>
    <x v="11"/>
    <s v="CAD"/>
    <n v="1446052627"/>
    <x v="1482"/>
    <n v="1443460626"/>
    <x v="1485"/>
    <b v="0"/>
    <n v="5"/>
    <b v="0"/>
    <x v="29"/>
    <n v="5"/>
    <n v="640"/>
    <x v="4"/>
    <x v="29"/>
  </r>
  <r>
    <n v="896"/>
    <s v="Hardsoul Poets New Album!"/>
    <s v="The people have spoken...the stars have aligned...Hardsoul Poets are making a new record and we want our fans on the front lines."/>
    <x v="36"/>
    <n v="3200"/>
    <x v="2"/>
    <x v="0"/>
    <s v="USD"/>
    <n v="1440734400"/>
    <x v="1483"/>
    <n v="1438549025"/>
    <x v="1486"/>
    <b v="0"/>
    <n v="72"/>
    <b v="0"/>
    <x v="12"/>
    <n v="40"/>
    <n v="44.44"/>
    <x v="7"/>
    <x v="12"/>
  </r>
  <r>
    <n v="2552"/>
    <s v="DAVID, The Oratorio"/>
    <s v="World Premiere of a new oratorio with chorus, soloists, and orchestra, based on the Old Testament king and prophet, DAVID"/>
    <x v="121"/>
    <n v="3195"/>
    <x v="0"/>
    <x v="0"/>
    <s v="USD"/>
    <n v="1488741981"/>
    <x v="1484"/>
    <n v="1486149980"/>
    <x v="1487"/>
    <b v="0"/>
    <n v="18"/>
    <b v="1"/>
    <x v="25"/>
    <n v="107"/>
    <n v="177.5"/>
    <x v="7"/>
    <x v="25"/>
  </r>
  <r>
    <n v="3509"/>
    <s v="PL@Y, an all-original fusion of comedy, rock, and dance"/>
    <s v="PL@Y is an original comedic fantasy spectacle inspired by the original music of the Amboys and classic rabbit-hole fiction archetypes"/>
    <x v="121"/>
    <n v="3190"/>
    <x v="0"/>
    <x v="0"/>
    <s v="USD"/>
    <n v="1416545700"/>
    <x v="1485"/>
    <n v="1415392665"/>
    <x v="1488"/>
    <b v="0"/>
    <n v="33"/>
    <b v="1"/>
    <x v="11"/>
    <n v="106"/>
    <n v="96.67"/>
    <x v="6"/>
    <x v="11"/>
  </r>
  <r>
    <n v="1020"/>
    <s v="Sleepwreck - Disasterpiece EP (Jump Drives!)"/>
    <s v="I've got an awesome new batch of tracks that I think you're going to Love. CDs? So 1990! I present to you... SLEEPWRECK JUMP DRIVES!"/>
    <x v="226"/>
    <n v="3186"/>
    <x v="0"/>
    <x v="11"/>
    <s v="CAD"/>
    <n v="1433206020"/>
    <x v="1486"/>
    <n v="1430617208"/>
    <x v="1489"/>
    <b v="0"/>
    <n v="30"/>
    <b v="1"/>
    <x v="13"/>
    <n v="206"/>
    <n v="106.2"/>
    <x v="7"/>
    <x v="13"/>
  </r>
  <r>
    <n v="3634"/>
    <s v="Alice - A New Musical"/>
    <s v="Alice is an original musical for all ages with a unique new story based on Alice's Adventures in Wonderland, premiering in summer 2017."/>
    <x v="35"/>
    <n v="3185"/>
    <x v="2"/>
    <x v="11"/>
    <s v="CAD"/>
    <n v="1484366340"/>
    <x v="1487"/>
    <n v="1480219173"/>
    <x v="1490"/>
    <b v="0"/>
    <n v="18"/>
    <b v="0"/>
    <x v="19"/>
    <n v="4"/>
    <n v="176.94"/>
    <x v="6"/>
    <x v="19"/>
  </r>
  <r>
    <n v="3364"/>
    <s v="Cancel The Sunshine"/>
    <s v="Cancel The SunshineÂ is a new play that explores living with a mental health condition in an honest, witty and articulate way."/>
    <x v="121"/>
    <n v="3178"/>
    <x v="0"/>
    <x v="1"/>
    <s v="GBP"/>
    <n v="1458075600"/>
    <x v="492"/>
    <n v="1456183648"/>
    <x v="1491"/>
    <b v="0"/>
    <n v="72"/>
    <b v="1"/>
    <x v="11"/>
    <n v="106"/>
    <n v="44.14"/>
    <x v="6"/>
    <x v="11"/>
  </r>
  <r>
    <n v="3469"/>
    <s v="An Evening of Original One Acts"/>
    <s v="Original plays written, performed, and produced by young and diverse theater artists - alumni from Hostos Lincoln Academy in the Bronx."/>
    <x v="124"/>
    <n v="3175"/>
    <x v="0"/>
    <x v="0"/>
    <s v="USD"/>
    <n v="1461857045"/>
    <x v="1488"/>
    <n v="1459265044"/>
    <x v="1492"/>
    <b v="0"/>
    <n v="63"/>
    <b v="1"/>
    <x v="11"/>
    <n v="113"/>
    <n v="50.4"/>
    <x v="6"/>
    <x v="11"/>
  </r>
  <r>
    <n v="1984"/>
    <s v="Love Locks - a photographic journey"/>
    <s v="Does love lasts longer than &quot;Love Locks&quot; ?_x000a__x000a_A photographic journey into the lives of these 'love-locked' couples."/>
    <x v="51"/>
    <n v="3172"/>
    <x v="2"/>
    <x v="0"/>
    <s v="USD"/>
    <n v="1417377481"/>
    <x v="1489"/>
    <n v="1412189880"/>
    <x v="1493"/>
    <b v="0"/>
    <n v="7"/>
    <b v="0"/>
    <x v="36"/>
    <n v="21"/>
    <n v="453.14"/>
    <x v="2"/>
    <x v="36"/>
  </r>
  <r>
    <n v="412"/>
    <s v="Southern Oregon VS. LNG"/>
    <s v="A short film about property rights, salmon, and ratepayers in the controversy over exporting natural gas through southern Oregon"/>
    <x v="60"/>
    <n v="3171"/>
    <x v="0"/>
    <x v="0"/>
    <s v="USD"/>
    <n v="1343238578"/>
    <x v="1490"/>
    <n v="1341856177"/>
    <x v="1494"/>
    <b v="0"/>
    <n v="55"/>
    <b v="1"/>
    <x v="8"/>
    <n v="127"/>
    <n v="57.65"/>
    <x v="5"/>
    <x v="8"/>
  </r>
  <r>
    <n v="2640"/>
    <s v="Save the Astronomy Van"/>
    <s v="Hi,_x000a_My Name is David Frey and I Provide Free Public Astronomy programs in San Francisco, Mt. Tamalpias, Yosemite and Novato CA."/>
    <x v="121"/>
    <n v="3170"/>
    <x v="0"/>
    <x v="0"/>
    <s v="USD"/>
    <n v="1433735474"/>
    <x v="1491"/>
    <n v="1428551473"/>
    <x v="1495"/>
    <b v="0"/>
    <n v="69"/>
    <b v="1"/>
    <x v="4"/>
    <n v="106"/>
    <n v="45.94"/>
    <x v="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n v="3160"/>
    <x v="0"/>
    <x v="0"/>
    <s v="USD"/>
    <n v="1423693903"/>
    <x v="1492"/>
    <n v="1421101902"/>
    <x v="1496"/>
    <b v="0"/>
    <n v="66"/>
    <b v="1"/>
    <x v="11"/>
    <n v="105"/>
    <n v="47.88"/>
    <x v="6"/>
    <x v="11"/>
  </r>
  <r>
    <n v="2630"/>
    <s v="Asteroid What! - Very Near Earth Asteroids"/>
    <s v="Free and easy to use information when asteroids pass closer than the Moon. Stretch - take photos of all of these asteroids"/>
    <x v="151"/>
    <n v="3158"/>
    <x v="0"/>
    <x v="8"/>
    <s v="AUD"/>
    <n v="1467280800"/>
    <x v="1493"/>
    <n v="1464921111"/>
    <x v="1497"/>
    <b v="0"/>
    <n v="81"/>
    <b v="1"/>
    <x v="4"/>
    <n v="158"/>
    <n v="38.99"/>
    <x v="0"/>
    <x v="4"/>
  </r>
  <r>
    <n v="2655"/>
    <s v="Balloons (Canceled)"/>
    <s v="Thank you for your support!"/>
    <x v="51"/>
    <n v="3155"/>
    <x v="1"/>
    <x v="0"/>
    <s v="USD"/>
    <n v="1455048000"/>
    <x v="1494"/>
    <n v="1452631646"/>
    <x v="1498"/>
    <b v="0"/>
    <n v="43"/>
    <b v="0"/>
    <x v="4"/>
    <n v="21"/>
    <n v="73.37"/>
    <x v="0"/>
    <x v="4"/>
  </r>
  <r>
    <n v="805"/>
    <s v="Virtual CH - The One-Man-Mixed-Media-Rock-Band Debut"/>
    <s v="Be a part of Virtual CH's debut Video and Record release.  Help fund their debut music video and record mixing expenses."/>
    <x v="121"/>
    <n v="3150"/>
    <x v="0"/>
    <x v="0"/>
    <s v="USD"/>
    <n v="1310857200"/>
    <x v="1495"/>
    <n v="1306525511"/>
    <x v="1499"/>
    <b v="0"/>
    <n v="54"/>
    <b v="1"/>
    <x v="15"/>
    <n v="105"/>
    <n v="58.33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x v="121"/>
    <n v="3148"/>
    <x v="0"/>
    <x v="0"/>
    <s v="USD"/>
    <n v="1471977290"/>
    <x v="1496"/>
    <n v="1466793289"/>
    <x v="1500"/>
    <b v="0"/>
    <n v="39"/>
    <b v="1"/>
    <x v="11"/>
    <n v="105"/>
    <n v="80.72"/>
    <x v="6"/>
    <x v="11"/>
  </r>
  <r>
    <n v="3238"/>
    <s v="All Bare Theatre bring THE MAIDS to Edinburgh 2015"/>
    <s v="A bit of role-play never hurt anyone, right? Two maids play a game of murder. Genet's THE MAIDS in a visceral production by ALL BARE."/>
    <x v="124"/>
    <n v="3145"/>
    <x v="0"/>
    <x v="1"/>
    <s v="GBP"/>
    <n v="1435752898"/>
    <x v="1497"/>
    <n v="1433160897"/>
    <x v="1501"/>
    <b v="1"/>
    <n v="79"/>
    <b v="1"/>
    <x v="11"/>
    <n v="112"/>
    <n v="39.81"/>
    <x v="6"/>
    <x v="11"/>
  </r>
  <r>
    <n v="2992"/>
    <s v="Th'underGrounds"/>
    <s v="Creating a non-profit CAFE &amp; VILLAGE COMMONS in SE Portland, in service to Neighbors, Kids, Artists &amp; the Underserved"/>
    <x v="121"/>
    <n v="3135"/>
    <x v="0"/>
    <x v="0"/>
    <s v="USD"/>
    <n v="1476037510"/>
    <x v="1498"/>
    <n v="1473445509"/>
    <x v="1502"/>
    <b v="0"/>
    <n v="64"/>
    <b v="1"/>
    <x v="9"/>
    <n v="105"/>
    <n v="48.98"/>
    <x v="6"/>
    <x v="9"/>
  </r>
  <r>
    <n v="3380"/>
    <s v="A Hard Rain - New York Debut"/>
    <s v="A Hard Rain is a new play that takes place on the eve of the Stonewall riots in the â€˜hiddenâ€™ gay bars of 1969 Greenwich Village."/>
    <x v="121"/>
    <n v="3133"/>
    <x v="0"/>
    <x v="0"/>
    <s v="USD"/>
    <n v="1417305178"/>
    <x v="1499"/>
    <n v="1414277577"/>
    <x v="1503"/>
    <b v="0"/>
    <n v="28"/>
    <b v="1"/>
    <x v="11"/>
    <n v="104"/>
    <n v="111.89"/>
    <x v="6"/>
    <x v="11"/>
  </r>
  <r>
    <n v="1276"/>
    <s v="MR. DREAM GOES TO JAIL"/>
    <s v="Sponsor this Brooklyn punk band's debut seven-inch, MR. DREAM GOES TO JAIL."/>
    <x v="121"/>
    <n v="3132.63"/>
    <x v="0"/>
    <x v="0"/>
    <s v="USD"/>
    <n v="1251777600"/>
    <x v="1500"/>
    <n v="1247504046"/>
    <x v="1504"/>
    <b v="1"/>
    <n v="68"/>
    <b v="1"/>
    <x v="15"/>
    <n v="104"/>
    <n v="46.07"/>
    <x v="7"/>
    <x v="15"/>
  </r>
  <r>
    <n v="1687"/>
    <s v="Fike // You Say Speak We Say Move"/>
    <s v="Be a part of bringing &quot;YOU SAY SPEAK WE SAY MOVE&quot; into existence with FIKE. This is our first album since moving back to Baton Rouge!"/>
    <x v="26"/>
    <n v="3125"/>
    <x v="3"/>
    <x v="0"/>
    <s v="USD"/>
    <n v="1491855300"/>
    <x v="1501"/>
    <n v="1488935244"/>
    <x v="1505"/>
    <b v="0"/>
    <n v="39"/>
    <b v="0"/>
    <x v="14"/>
    <n v="31"/>
    <n v="80.13"/>
    <x v="7"/>
    <x v="14"/>
  </r>
  <r>
    <n v="1752"/>
    <s v="Adfectus Book"/>
    <s v="A little book of calm, in picture form, that will soothe the soul and un-furrow the brow."/>
    <x v="181"/>
    <n v="3122"/>
    <x v="0"/>
    <x v="1"/>
    <s v="GBP"/>
    <n v="1476425082"/>
    <x v="1502"/>
    <n v="1473833081"/>
    <x v="1506"/>
    <b v="0"/>
    <n v="90"/>
    <b v="1"/>
    <x v="3"/>
    <n v="260"/>
    <n v="34.69"/>
    <x v="2"/>
    <x v="3"/>
  </r>
  <r>
    <n v="3222"/>
    <s v="Shakespeare in ASL - and FREE for everyone"/>
    <s v="Shakespeare's classic re-imagined as a spoken and signed production for deaf and hearing audiences"/>
    <x v="60"/>
    <n v="3120"/>
    <x v="0"/>
    <x v="0"/>
    <s v="USD"/>
    <n v="1445722140"/>
    <x v="1503"/>
    <n v="1443016696"/>
    <x v="1507"/>
    <b v="1"/>
    <n v="84"/>
    <b v="1"/>
    <x v="11"/>
    <n v="125"/>
    <n v="37.14"/>
    <x v="6"/>
    <x v="11"/>
  </r>
  <r>
    <n v="3616"/>
    <s v="Taming of the Shrew - New Wimbledon Theatre"/>
    <s v="A vibrant, gender-inverted film-noir adaptation of Shakespeare's brutal comedy Taming of the Shrew, a visceral physical spectacle."/>
    <x v="60"/>
    <n v="3120"/>
    <x v="0"/>
    <x v="1"/>
    <s v="GBP"/>
    <n v="1426801664"/>
    <x v="1504"/>
    <n v="1424213263"/>
    <x v="1508"/>
    <b v="0"/>
    <n v="45"/>
    <b v="1"/>
    <x v="11"/>
    <n v="125"/>
    <n v="69.33"/>
    <x v="6"/>
    <x v="11"/>
  </r>
  <r>
    <n v="3414"/>
    <s v="PCSF PlayOffs 2016"/>
    <s v="A new twist on our annual festival of fully-produced plays by member playwrights, performed by a talented ensemble cast!"/>
    <x v="121"/>
    <n v="3105"/>
    <x v="0"/>
    <x v="0"/>
    <s v="USD"/>
    <n v="1480579140"/>
    <x v="1505"/>
    <n v="1478030324"/>
    <x v="1509"/>
    <b v="0"/>
    <n v="44"/>
    <b v="1"/>
    <x v="11"/>
    <n v="104"/>
    <n v="70.569999999999993"/>
    <x v="6"/>
    <x v="11"/>
  </r>
  <r>
    <n v="3168"/>
    <s v="Cosmicomics"/>
    <s v="A dazzling aerial show that brings to life the whimsical and romantic short stories of beloved fantasy author Italo Calvino."/>
    <x v="60"/>
    <n v="3105"/>
    <x v="0"/>
    <x v="0"/>
    <s v="USD"/>
    <n v="1402696800"/>
    <x v="1506"/>
    <n v="1399948352"/>
    <x v="1510"/>
    <b v="1"/>
    <n v="61"/>
    <b v="1"/>
    <x v="11"/>
    <n v="124"/>
    <n v="50.9"/>
    <x v="6"/>
    <x v="11"/>
  </r>
  <r>
    <n v="1310"/>
    <s v="k5-jkt.by kiger (Canceled)"/>
    <s v="An essential hoodie that holds all sized smart phones and keep your headphone wires tangle free."/>
    <x v="16"/>
    <n v="3100"/>
    <x v="1"/>
    <x v="0"/>
    <s v="USD"/>
    <n v="1471622450"/>
    <x v="1507"/>
    <n v="1467734449"/>
    <x v="1511"/>
    <b v="0"/>
    <n v="24"/>
    <b v="0"/>
    <x v="1"/>
    <n v="16"/>
    <n v="129.16999999999999"/>
    <x v="0"/>
    <x v="1"/>
  </r>
  <r>
    <n v="114"/>
    <s v="l'esprit d'escalier-a senior film"/>
    <s v="This film explores the complicated nature that exists in all human relationships. A mother and a daughter seek to find happiness."/>
    <x v="121"/>
    <n v="3100"/>
    <x v="0"/>
    <x v="0"/>
    <s v="USD"/>
    <n v="1326436488"/>
    <x v="1508"/>
    <n v="1321252487"/>
    <x v="1512"/>
    <b v="0"/>
    <n v="35"/>
    <b v="1"/>
    <x v="27"/>
    <n v="103"/>
    <n v="88.57"/>
    <x v="5"/>
    <x v="27"/>
  </r>
  <r>
    <n v="2825"/>
    <s v="The Night Before Christmas"/>
    <s v="Help Saltmine Theatre Company tell the exciting story of St Nicholas and the importance of gratefulness in their new Christmas show."/>
    <x v="121"/>
    <n v="3100"/>
    <x v="0"/>
    <x v="1"/>
    <s v="GBP"/>
    <n v="1449255686"/>
    <x v="1509"/>
    <n v="1446663685"/>
    <x v="1513"/>
    <b v="0"/>
    <n v="51"/>
    <b v="1"/>
    <x v="11"/>
    <n v="103"/>
    <n v="60.78"/>
    <x v="6"/>
    <x v="11"/>
  </r>
  <r>
    <n v="3696"/>
    <s v="&quot;Lifted&quot; - The Theatre Shed's 10 Year Anniversary Show"/>
    <s v="We are 10 years old - please help us celebrate the last 10 years and secure our future for the next 10 years."/>
    <x v="151"/>
    <n v="3100"/>
    <x v="0"/>
    <x v="1"/>
    <s v="GBP"/>
    <n v="1423838916"/>
    <x v="1510"/>
    <n v="1418654915"/>
    <x v="1514"/>
    <b v="0"/>
    <n v="78"/>
    <b v="1"/>
    <x v="11"/>
    <n v="155"/>
    <n v="39.74"/>
    <x v="6"/>
    <x v="11"/>
  </r>
  <r>
    <n v="3667"/>
    <s v="The Stolen Inches, Edinburgh 2015"/>
    <s v="A short man takes his tall family to court for stealing his height. Help Small Things Theatre take this big story to EdFringe 2015!"/>
    <x v="121"/>
    <n v="3095.11"/>
    <x v="0"/>
    <x v="1"/>
    <s v="GBP"/>
    <n v="1437261419"/>
    <x v="1511"/>
    <n v="1434669418"/>
    <x v="1515"/>
    <b v="0"/>
    <n v="58"/>
    <b v="1"/>
    <x v="11"/>
    <n v="103"/>
    <n v="53.36"/>
    <x v="6"/>
    <x v="11"/>
  </r>
  <r>
    <n v="3573"/>
    <s v="Licensed To Ill"/>
    <s v="London based theatre makers collaborating to create a new show about the history of HipHop."/>
    <x v="121"/>
    <n v="3084"/>
    <x v="0"/>
    <x v="1"/>
    <s v="GBP"/>
    <n v="1415440846"/>
    <x v="1512"/>
    <n v="1412845245"/>
    <x v="1516"/>
    <b v="0"/>
    <n v="78"/>
    <b v="1"/>
    <x v="11"/>
    <n v="103"/>
    <n v="39.54"/>
    <x v="6"/>
    <x v="11"/>
  </r>
  <r>
    <n v="3595"/>
    <s v="The Flu Season"/>
    <s v="A new theatre company staging Will Eno's The Flu Season in Seattle"/>
    <x v="204"/>
    <n v="3081"/>
    <x v="0"/>
    <x v="0"/>
    <s v="USD"/>
    <n v="1426229940"/>
    <x v="1513"/>
    <n v="1423959122"/>
    <x v="1517"/>
    <b v="0"/>
    <n v="62"/>
    <b v="1"/>
    <x v="11"/>
    <n v="119"/>
    <n v="49.69"/>
    <x v="6"/>
    <x v="11"/>
  </r>
  <r>
    <n v="3515"/>
    <s v="Twelfth Night by William Shakespeare"/>
    <s v="We are casting an all-inclusive production of Shakespeare's Twelfth Night in a non-traditional performance space."/>
    <x v="121"/>
    <n v="3080"/>
    <x v="0"/>
    <x v="0"/>
    <s v="USD"/>
    <n v="1433097171"/>
    <x v="1514"/>
    <n v="1430505170"/>
    <x v="1518"/>
    <b v="0"/>
    <n v="46"/>
    <b v="1"/>
    <x v="11"/>
    <n v="103"/>
    <n v="66.959999999999994"/>
    <x v="6"/>
    <x v="11"/>
  </r>
  <r>
    <n v="3625"/>
    <s v="Village Pub Theatre- FRINGE 2015"/>
    <s v="Help us run Leithâ€™s acclaimed, year round pub theatre VPT as part of Edinburgh Fringe 2015. Presenting 72 short plays over two weeks."/>
    <x v="121"/>
    <n v="3080"/>
    <x v="0"/>
    <x v="1"/>
    <s v="GBP"/>
    <n v="1435851577"/>
    <x v="1515"/>
    <n v="1433259576"/>
    <x v="1519"/>
    <b v="0"/>
    <n v="78"/>
    <b v="1"/>
    <x v="11"/>
    <n v="103"/>
    <n v="39.49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x v="60"/>
    <n v="3067"/>
    <x v="0"/>
    <x v="1"/>
    <s v="GBP"/>
    <n v="1354269600"/>
    <x v="1516"/>
    <n v="1351663604"/>
    <x v="1520"/>
    <b v="0"/>
    <n v="121"/>
    <b v="1"/>
    <x v="17"/>
    <n v="123"/>
    <n v="25.35"/>
    <x v="1"/>
    <x v="17"/>
  </r>
  <r>
    <n v="2181"/>
    <s v="Broken Contract Rulebook Relaunch"/>
    <s v="Broken Contract is a sci-fi, action/adventure, miniature based game of sci-fi worker insurrection in a dystopian future for 2+ players."/>
    <x v="151"/>
    <n v="3062"/>
    <x v="0"/>
    <x v="0"/>
    <s v="USD"/>
    <n v="1487635653"/>
    <x v="1517"/>
    <n v="1486426052"/>
    <x v="1521"/>
    <b v="0"/>
    <n v="53"/>
    <b v="1"/>
    <x v="5"/>
    <n v="153"/>
    <n v="57.77"/>
    <x v="3"/>
    <x v="5"/>
  </r>
  <r>
    <n v="3659"/>
    <s v="Reality of Love Remix (Love in Disguise)"/>
    <s v="We want you to analyze while we dramatize if people who romanticize can recognize true love in a disguise."/>
    <x v="121"/>
    <n v="3061"/>
    <x v="0"/>
    <x v="0"/>
    <s v="USD"/>
    <n v="1426775940"/>
    <x v="1518"/>
    <n v="1424414349"/>
    <x v="1522"/>
    <b v="0"/>
    <n v="13"/>
    <b v="1"/>
    <x v="11"/>
    <n v="102"/>
    <n v="235.46"/>
    <x v="6"/>
    <x v="11"/>
  </r>
  <r>
    <n v="1664"/>
    <s v="Grace Sings Grace"/>
    <s v="Korean-American Soprano Grace's Debut Album - coming up in June 2012. Come and be part of this exciting project!"/>
    <x v="60"/>
    <n v="3060.22"/>
    <x v="0"/>
    <x v="0"/>
    <s v="USD"/>
    <n v="1331870340"/>
    <x v="1519"/>
    <n v="1328033817"/>
    <x v="1523"/>
    <b v="0"/>
    <n v="89"/>
    <b v="1"/>
    <x v="22"/>
    <n v="122"/>
    <n v="34.380000000000003"/>
    <x v="7"/>
    <x v="22"/>
  </r>
  <r>
    <n v="1014"/>
    <s v="CHEMION: The World's First Smart Glasses (Canceled)"/>
    <s v="CHEMION is an eyewear device that lets you show your creativity to the world."/>
    <x v="26"/>
    <n v="3060"/>
    <x v="1"/>
    <x v="0"/>
    <s v="USD"/>
    <n v="1420070615"/>
    <x v="1520"/>
    <n v="1415750614"/>
    <x v="1524"/>
    <b v="0"/>
    <n v="16"/>
    <b v="0"/>
    <x v="1"/>
    <n v="31"/>
    <n v="191.25"/>
    <x v="0"/>
    <x v="1"/>
  </r>
  <r>
    <n v="3354"/>
    <s v="Strangeloop Theatre - A Focus on New Works"/>
    <s v="Help Strangeloop Theatre create and support new work by sponsoring our 2015-2016 season."/>
    <x v="121"/>
    <n v="3058"/>
    <x v="0"/>
    <x v="0"/>
    <s v="USD"/>
    <n v="1446091260"/>
    <x v="1521"/>
    <n v="1443029205"/>
    <x v="1525"/>
    <b v="0"/>
    <n v="55"/>
    <b v="1"/>
    <x v="11"/>
    <n v="102"/>
    <n v="55.6"/>
    <x v="6"/>
    <x v="11"/>
  </r>
  <r>
    <n v="2802"/>
    <s v="The Eulogy of Toby Peach - Edinburgh Festival 2015"/>
    <s v="An honest &amp; inspiring journey with cancer, discovery of self-mortality &amp; celebration of life. Winner of IdeasTap Underbelly Award 2015."/>
    <x v="121"/>
    <n v="3055"/>
    <x v="0"/>
    <x v="1"/>
    <s v="GBP"/>
    <n v="1438875107"/>
    <x v="1522"/>
    <n v="1436283106"/>
    <x v="1526"/>
    <b v="0"/>
    <n v="90"/>
    <b v="1"/>
    <x v="11"/>
    <n v="102"/>
    <n v="33.94"/>
    <x v="6"/>
    <x v="11"/>
  </r>
  <r>
    <n v="1390"/>
    <s v="New Music Video/Artist Development"/>
    <s v="Breakout Artist Management will be working with us on a brand new music video and we need your help!"/>
    <x v="124"/>
    <n v="3055"/>
    <x v="0"/>
    <x v="0"/>
    <s v="USD"/>
    <n v="1430154720"/>
    <x v="1523"/>
    <n v="1427224605"/>
    <x v="1527"/>
    <b v="0"/>
    <n v="19"/>
    <b v="1"/>
    <x v="15"/>
    <n v="109"/>
    <n v="160.79"/>
    <x v="7"/>
    <x v="15"/>
  </r>
  <r>
    <n v="3284"/>
    <s v="Help fund Black Enough!"/>
    <s v="Black Enough is an LSU student-staged performance exploring the effects of white supremacy on the black community."/>
    <x v="121"/>
    <n v="3048"/>
    <x v="0"/>
    <x v="0"/>
    <s v="USD"/>
    <n v="1454047140"/>
    <x v="1524"/>
    <n v="1452546852"/>
    <x v="1528"/>
    <b v="0"/>
    <n v="15"/>
    <b v="1"/>
    <x v="11"/>
    <n v="102"/>
    <n v="203.2"/>
    <x v="6"/>
    <x v="11"/>
  </r>
  <r>
    <n v="3672"/>
    <s v="The Bombing of the Grand Hotel. A compelling new play"/>
    <s v="1984. An IRA bomb explodes at the Grand Hotel. Years on, the bomber and a victim's daughter meet. The meeting changes both their lives."/>
    <x v="121"/>
    <n v="3046"/>
    <x v="0"/>
    <x v="1"/>
    <s v="GBP"/>
    <n v="1411771384"/>
    <x v="1525"/>
    <n v="1409179383"/>
    <x v="1529"/>
    <b v="0"/>
    <n v="57"/>
    <b v="1"/>
    <x v="11"/>
    <n v="102"/>
    <n v="53.44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x v="1"/>
    <n v="3045"/>
    <x v="2"/>
    <x v="0"/>
    <s v="USD"/>
    <n v="1443408550"/>
    <x v="1526"/>
    <n v="1439952549"/>
    <x v="1530"/>
    <b v="0"/>
    <n v="17"/>
    <b v="0"/>
    <x v="11"/>
    <n v="61"/>
    <n v="179.12"/>
    <x v="6"/>
    <x v="11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n v="3045"/>
    <x v="0"/>
    <x v="0"/>
    <s v="USD"/>
    <n v="1408815440"/>
    <x v="1527"/>
    <n v="1404927439"/>
    <x v="1531"/>
    <b v="0"/>
    <n v="29"/>
    <b v="1"/>
    <x v="11"/>
    <n v="102"/>
    <n v="105"/>
    <x v="6"/>
    <x v="11"/>
  </r>
  <r>
    <n v="837"/>
    <s v="Take 147 - Nothin' to Lose CD Project"/>
    <s v="Take 147 is currently in the process of recording the debut album called, &quot;Nothin' to Lose&quot;."/>
    <x v="60"/>
    <n v="3045"/>
    <x v="0"/>
    <x v="0"/>
    <s v="USD"/>
    <n v="1398988662"/>
    <x v="1528"/>
    <n v="1396396661"/>
    <x v="1532"/>
    <b v="0"/>
    <n v="62"/>
    <b v="1"/>
    <x v="15"/>
    <n v="122"/>
    <n v="49.11"/>
    <x v="7"/>
    <x v="15"/>
  </r>
  <r>
    <n v="405"/>
    <s v="The Healing Effect Movie"/>
    <s v="Come, join our movie movement.  A new documentary about the healing power of food."/>
    <x v="227"/>
    <n v="3036"/>
    <x v="0"/>
    <x v="0"/>
    <s v="USD"/>
    <n v="1394071339"/>
    <x v="1529"/>
    <n v="1391479338"/>
    <x v="1533"/>
    <b v="0"/>
    <n v="55"/>
    <b v="1"/>
    <x v="8"/>
    <n v="108"/>
    <n v="55.2"/>
    <x v="5"/>
    <x v="8"/>
  </r>
  <r>
    <n v="337"/>
    <s v="Slingers - A Documentary about Small Town Beekeepers."/>
    <s v="A documentary that tells the story of local beekeepers. Specifically one family who turns their annual harvest into a community event."/>
    <x v="121"/>
    <n v="3035.05"/>
    <x v="0"/>
    <x v="0"/>
    <s v="USD"/>
    <n v="1426298708"/>
    <x v="1530"/>
    <n v="1423710307"/>
    <x v="1534"/>
    <b v="1"/>
    <n v="31"/>
    <b v="1"/>
    <x v="8"/>
    <n v="101"/>
    <n v="97.9"/>
    <x v="5"/>
    <x v="8"/>
  </r>
  <r>
    <n v="2789"/>
    <s v="The Adventurers Club"/>
    <s v="BNT's Biggest Adventure So Far: Our 2015 full length production!"/>
    <x v="121"/>
    <n v="3035"/>
    <x v="0"/>
    <x v="0"/>
    <s v="USD"/>
    <n v="1426132800"/>
    <x v="1531"/>
    <n v="1424477933"/>
    <x v="1535"/>
    <b v="0"/>
    <n v="24"/>
    <b v="1"/>
    <x v="11"/>
    <n v="101"/>
    <n v="126.46"/>
    <x v="6"/>
    <x v="11"/>
  </r>
  <r>
    <n v="3003"/>
    <s v="Outskirts Theatre Co. Finds a Home!"/>
    <s v="We finally found a place to call home! Help us move in to (and collaborate with) the NEW Fischer Creative Arts Center in Waukesha, WI!"/>
    <x v="121"/>
    <n v="3035"/>
    <x v="0"/>
    <x v="0"/>
    <s v="USD"/>
    <n v="1456811940"/>
    <x v="1532"/>
    <n v="1454098975"/>
    <x v="1536"/>
    <b v="0"/>
    <n v="17"/>
    <b v="1"/>
    <x v="9"/>
    <n v="101"/>
    <n v="178.53"/>
    <x v="6"/>
    <x v="9"/>
  </r>
  <r>
    <n v="3008"/>
    <s v="Baby It's Cold Outside: Silver Spring Stage HVAC Fund!"/>
    <s v="Help fund Silver Spring Stage's HVAC costs for the upcoming year! Don't leave us out in the cold (pun intended)!"/>
    <x v="121"/>
    <n v="3035"/>
    <x v="0"/>
    <x v="0"/>
    <s v="USD"/>
    <n v="1453352719"/>
    <x v="1533"/>
    <n v="1450760718"/>
    <x v="1537"/>
    <b v="0"/>
    <n v="26"/>
    <b v="1"/>
    <x v="9"/>
    <n v="101"/>
    <n v="116.73"/>
    <x v="6"/>
    <x v="9"/>
  </r>
  <r>
    <n v="3174"/>
    <s v="A Race Redux"/>
    <s v="This adaptation uses the text of Oâ€™Neill to explore race, and asks the audience if stereotypes impact a characters guilt or innocence."/>
    <x v="121"/>
    <n v="3034"/>
    <x v="0"/>
    <x v="0"/>
    <s v="USD"/>
    <n v="1408999508"/>
    <x v="1534"/>
    <n v="1407789907"/>
    <x v="1538"/>
    <b v="1"/>
    <n v="23"/>
    <b v="1"/>
    <x v="11"/>
    <n v="101"/>
    <n v="131.91"/>
    <x v="6"/>
    <x v="11"/>
  </r>
  <r>
    <n v="210"/>
    <s v="Like Son, Like Father"/>
    <s v="A tender short film about a young man who needs advice from  someone he had no intention of ever meeting, his biological father."/>
    <x v="32"/>
    <n v="3030"/>
    <x v="2"/>
    <x v="0"/>
    <s v="USD"/>
    <n v="1443675600"/>
    <x v="1535"/>
    <n v="1441157591"/>
    <x v="1539"/>
    <b v="0"/>
    <n v="33"/>
    <b v="0"/>
    <x v="10"/>
    <n v="25"/>
    <n v="91.82"/>
    <x v="5"/>
    <x v="10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n v="3030"/>
    <x v="0"/>
    <x v="0"/>
    <s v="USD"/>
    <n v="1440003820"/>
    <x v="1536"/>
    <n v="1437411819"/>
    <x v="1540"/>
    <b v="0"/>
    <n v="36"/>
    <b v="1"/>
    <x v="11"/>
    <n v="101"/>
    <n v="84.17"/>
    <x v="6"/>
    <x v="11"/>
  </r>
  <r>
    <n v="3467"/>
    <s v="Venus in Fur, Los Angeles."/>
    <s v="Venus in Fur, By David Ives."/>
    <x v="121"/>
    <n v="3030"/>
    <x v="0"/>
    <x v="0"/>
    <s v="USD"/>
    <n v="1426864032"/>
    <x v="1537"/>
    <n v="1424275631"/>
    <x v="1541"/>
    <b v="0"/>
    <n v="47"/>
    <b v="1"/>
    <x v="11"/>
    <n v="101"/>
    <n v="64.47"/>
    <x v="6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n v="3025.66"/>
    <x v="0"/>
    <x v="0"/>
    <s v="USD"/>
    <n v="1336528804"/>
    <x v="1538"/>
    <n v="1331348403"/>
    <x v="1542"/>
    <b v="0"/>
    <n v="48"/>
    <b v="1"/>
    <x v="15"/>
    <n v="101"/>
    <n v="63.03"/>
    <x v="7"/>
    <x v="15"/>
  </r>
  <r>
    <n v="1847"/>
    <s v="Deathtrap America Spring 2015 Tour"/>
    <s v="Deathtrap America is touring the country this spring.  Your pledge will help us across the country with Faster Pussycat and QueensrÃ¿che"/>
    <x v="60"/>
    <n v="3022"/>
    <x v="0"/>
    <x v="0"/>
    <s v="USD"/>
    <n v="1429594832"/>
    <x v="1539"/>
    <n v="1427780431"/>
    <x v="1543"/>
    <b v="0"/>
    <n v="38"/>
    <b v="1"/>
    <x v="15"/>
    <n v="121"/>
    <n v="79.53"/>
    <x v="7"/>
    <x v="15"/>
  </r>
  <r>
    <n v="659"/>
    <s v="Lulu Watch Designs - Apple Watch"/>
    <s v="Sync up your lifestyle"/>
    <x v="121"/>
    <n v="3017"/>
    <x v="0"/>
    <x v="0"/>
    <s v="USD"/>
    <n v="1440339295"/>
    <x v="1540"/>
    <n v="1437747294"/>
    <x v="1544"/>
    <b v="0"/>
    <n v="21"/>
    <b v="1"/>
    <x v="1"/>
    <n v="101"/>
    <n v="143.66999999999999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n v="3017"/>
    <x v="0"/>
    <x v="1"/>
    <s v="GBP"/>
    <n v="1487286000"/>
    <x v="1541"/>
    <n v="1484843947"/>
    <x v="1545"/>
    <b v="0"/>
    <n v="34"/>
    <b v="1"/>
    <x v="11"/>
    <n v="101"/>
    <n v="88.74"/>
    <x v="6"/>
    <x v="11"/>
  </r>
  <r>
    <n v="406"/>
    <s v="The Desert River Bends"/>
    <s v="The Desert River Bends is a short documentary following the alternative lifestyles of three middle-age river guides in Moab UT."/>
    <x v="124"/>
    <n v="3015.73"/>
    <x v="0"/>
    <x v="0"/>
    <s v="USD"/>
    <n v="1304920740"/>
    <x v="1542"/>
    <n v="1301975636"/>
    <x v="1546"/>
    <b v="0"/>
    <n v="35"/>
    <b v="1"/>
    <x v="8"/>
    <n v="108"/>
    <n v="86.16"/>
    <x v="5"/>
    <x v="8"/>
  </r>
  <r>
    <n v="10"/>
    <s v="Big in Beijing. A reality tv show about eccentric Beijing."/>
    <s v="Making a reality show casting the real elites of China. They are fun, young, wild, and ambitious. Filmed in Beijing with real risks."/>
    <x v="121"/>
    <n v="3015"/>
    <x v="0"/>
    <x v="0"/>
    <s v="USD"/>
    <n v="1403660279"/>
    <x v="1543"/>
    <n v="1400636278"/>
    <x v="1547"/>
    <b v="0"/>
    <n v="19"/>
    <b v="1"/>
    <x v="16"/>
    <n v="101"/>
    <n v="158.68"/>
    <x v="5"/>
    <x v="16"/>
  </r>
  <r>
    <n v="3785"/>
    <s v="Send &quot;Pawn&quot; to Edinburgh!"/>
    <s v="Chess. Betrayal. Blueberry yoghurts. &quot;Pawn&quot; - a new musical by Oxford students - needs funding to go to the Edinburgh Fringe!"/>
    <x v="151"/>
    <n v="3015"/>
    <x v="0"/>
    <x v="1"/>
    <s v="GBP"/>
    <n v="1470132180"/>
    <x v="1544"/>
    <n v="1467040768"/>
    <x v="1548"/>
    <b v="0"/>
    <n v="30"/>
    <b v="1"/>
    <x v="19"/>
    <n v="151"/>
    <n v="100.5"/>
    <x v="6"/>
    <x v="19"/>
  </r>
  <r>
    <n v="652"/>
    <s v="The Zossom Phone Case"/>
    <s v="Zossom is a smart phone case with a strap. Forget the days of shattered screens and scratches. The Zossom case keeps your phone safe."/>
    <x v="121"/>
    <n v="3014"/>
    <x v="0"/>
    <x v="0"/>
    <s v="USD"/>
    <n v="1480613650"/>
    <x v="1545"/>
    <n v="1478018049"/>
    <x v="1549"/>
    <b v="0"/>
    <n v="28"/>
    <b v="1"/>
    <x v="1"/>
    <n v="100"/>
    <n v="107.64"/>
    <x v="0"/>
    <x v="1"/>
  </r>
  <r>
    <n v="733"/>
    <s v="Sinatra Cookbook - Recipes for the Ruby framework"/>
    <s v="Sinatra Cookbook is an ebook featuring 12 fantastic example applications built on the Sinatra framework and many well known Ruby gems."/>
    <x v="60"/>
    <n v="3012"/>
    <x v="0"/>
    <x v="1"/>
    <s v="GBP"/>
    <n v="1387533892"/>
    <x v="1546"/>
    <n v="1384941891"/>
    <x v="1550"/>
    <b v="0"/>
    <n v="169"/>
    <b v="1"/>
    <x v="17"/>
    <n v="120"/>
    <n v="17.82"/>
    <x v="1"/>
    <x v="17"/>
  </r>
  <r>
    <n v="2089"/>
    <s v="Little Moses EP"/>
    <s v="Little Moses is trying to record their first EP, and we can't do it without your help!"/>
    <x v="60"/>
    <n v="3010.01"/>
    <x v="0"/>
    <x v="0"/>
    <s v="USD"/>
    <n v="1375408194"/>
    <x v="1547"/>
    <n v="1372384193"/>
    <x v="1551"/>
    <b v="0"/>
    <n v="62"/>
    <b v="1"/>
    <x v="12"/>
    <n v="120"/>
    <n v="48.55"/>
    <x v="7"/>
    <x v="12"/>
  </r>
  <r>
    <n v="3609"/>
    <s v="KHOJALY - Giving a voice to refugees across the world"/>
    <s v="KHOJALY is a new play that gives a voice to refugees the world over, telling the story of the survivors of the 1992 massacre in Khojaly"/>
    <x v="228"/>
    <n v="3005"/>
    <x v="0"/>
    <x v="1"/>
    <s v="GBP"/>
    <n v="1459378085"/>
    <x v="1548"/>
    <n v="1456789684"/>
    <x v="1552"/>
    <b v="0"/>
    <n v="21"/>
    <b v="1"/>
    <x v="11"/>
    <n v="153"/>
    <n v="143.1"/>
    <x v="6"/>
    <x v="11"/>
  </r>
  <r>
    <n v="2560"/>
    <s v="Courting Rites of Cranes CD recording"/>
    <s v="New CD of favourite chamber music by Welsh composer Michael Parkin featuring debut recordings by outstanding young musicians."/>
    <x v="121"/>
    <n v="3003"/>
    <x v="0"/>
    <x v="1"/>
    <s v="GBP"/>
    <n v="1425682174"/>
    <x v="1549"/>
    <n v="1423090173"/>
    <x v="1553"/>
    <b v="0"/>
    <n v="21"/>
    <b v="1"/>
    <x v="25"/>
    <n v="100"/>
    <n v="143"/>
    <x v="7"/>
    <x v="25"/>
  </r>
  <r>
    <n v="1824"/>
    <s v="Tin Man's Broken Wisdom Fund"/>
    <s v="cd fund raiser"/>
    <x v="121"/>
    <n v="3002"/>
    <x v="0"/>
    <x v="0"/>
    <s v="USD"/>
    <n v="1389146880"/>
    <x v="1550"/>
    <n v="1387403966"/>
    <x v="1554"/>
    <b v="0"/>
    <n v="40"/>
    <b v="1"/>
    <x v="15"/>
    <n v="100"/>
    <n v="75.05"/>
    <x v="7"/>
    <x v="15"/>
  </r>
  <r>
    <n v="4048"/>
    <s v="Speechless"/>
    <s v="The unspoken story of growing up disabled with cerebral palsy and no speech. This inclusive company fights ignorance using dark humour."/>
    <x v="92"/>
    <n v="3001"/>
    <x v="2"/>
    <x v="1"/>
    <s v="GBP"/>
    <n v="1460373187"/>
    <x v="1551"/>
    <n v="1457352786"/>
    <x v="1555"/>
    <b v="0"/>
    <n v="91"/>
    <b v="0"/>
    <x v="11"/>
    <n v="18"/>
    <n v="32.979999999999997"/>
    <x v="6"/>
    <x v="11"/>
  </r>
  <r>
    <n v="166"/>
    <s v="Pressure"/>
    <s v="A young teen makes a bad decision after joining gang and the film expresses his choices that led him to that point."/>
    <x v="1"/>
    <n v="3000"/>
    <x v="2"/>
    <x v="0"/>
    <s v="USD"/>
    <n v="1484531362"/>
    <x v="1552"/>
    <n v="1481939361"/>
    <x v="1556"/>
    <b v="0"/>
    <n v="1"/>
    <b v="0"/>
    <x v="10"/>
    <n v="60"/>
    <n v="3000"/>
    <x v="5"/>
    <x v="10"/>
  </r>
  <r>
    <n v="1857"/>
    <s v="Holy Water Moses - A Hail Dale Project"/>
    <s v="We need to get back to Nashville to record our second record, a full LP this time.  It ain't cheap and we need your help!"/>
    <x v="121"/>
    <n v="3000"/>
    <x v="0"/>
    <x v="0"/>
    <s v="USD"/>
    <n v="1410546413"/>
    <x v="1553"/>
    <n v="1407954412"/>
    <x v="1557"/>
    <b v="0"/>
    <n v="22"/>
    <b v="1"/>
    <x v="15"/>
    <n v="100"/>
    <n v="136.36000000000001"/>
    <x v="7"/>
    <x v="15"/>
  </r>
  <r>
    <n v="2097"/>
    <s v="Caverns of Sonora"/>
    <s v="Engine is ready to record our sophomore release. The songs are written, the musicians are ready. Help us bring this into existence!"/>
    <x v="121"/>
    <n v="3000"/>
    <x v="0"/>
    <x v="0"/>
    <s v="USD"/>
    <n v="1322751735"/>
    <x v="1554"/>
    <n v="1317564134"/>
    <x v="1558"/>
    <b v="0"/>
    <n v="38"/>
    <b v="1"/>
    <x v="12"/>
    <n v="100"/>
    <n v="78.95"/>
    <x v="7"/>
    <x v="12"/>
  </r>
  <r>
    <n v="2830"/>
    <s v="Nakhtik and Avalon"/>
    <s v="Avalon is a new South African Township play and Nakhtik is a  danced political lecture."/>
    <x v="121"/>
    <n v="3000"/>
    <x v="0"/>
    <x v="0"/>
    <s v="USD"/>
    <n v="1399867140"/>
    <x v="1555"/>
    <n v="1398802147"/>
    <x v="1559"/>
    <b v="0"/>
    <n v="11"/>
    <b v="1"/>
    <x v="11"/>
    <n v="100"/>
    <n v="272.73"/>
    <x v="6"/>
    <x v="11"/>
  </r>
  <r>
    <n v="3375"/>
    <s v="The Frida Kahlo of Penge West"/>
    <s v="Production of wickedly funny new play for two women, written by iconic songwriter and ex-London's Burning man, Chris Larner"/>
    <x v="121"/>
    <n v="3000"/>
    <x v="0"/>
    <x v="1"/>
    <s v="GBP"/>
    <n v="1400423973"/>
    <x v="1556"/>
    <n v="1399387172"/>
    <x v="1560"/>
    <b v="0"/>
    <n v="17"/>
    <b v="1"/>
    <x v="11"/>
    <n v="100"/>
    <n v="176.47"/>
    <x v="6"/>
    <x v="11"/>
  </r>
  <r>
    <n v="3412"/>
    <s v="Joe Orton's Fred &amp; Madge"/>
    <s v="Rough Haired Pointer present for the first time ever Joe Orton's 'Fred &amp; Madge' at the Hope Theatre, Islington this Sept and Oct"/>
    <x v="121"/>
    <n v="3000"/>
    <x v="0"/>
    <x v="1"/>
    <s v="GBP"/>
    <n v="1411858862"/>
    <x v="1557"/>
    <n v="1409266861"/>
    <x v="1561"/>
    <b v="0"/>
    <n v="26"/>
    <b v="1"/>
    <x v="11"/>
    <n v="100"/>
    <n v="115.38"/>
    <x v="6"/>
    <x v="11"/>
  </r>
  <r>
    <n v="3623"/>
    <s v="Since I've Been Here"/>
    <s v="An original play exploring the complications of romantic relationships in all forms."/>
    <x v="60"/>
    <n v="3000"/>
    <x v="0"/>
    <x v="0"/>
    <s v="USD"/>
    <n v="1406358000"/>
    <x v="1558"/>
    <n v="1404841269"/>
    <x v="1562"/>
    <b v="0"/>
    <n v="34"/>
    <b v="1"/>
    <x v="11"/>
    <n v="120"/>
    <n v="88.24"/>
    <x v="6"/>
    <x v="11"/>
  </r>
  <r>
    <n v="3754"/>
    <s v="Little Shop of Horrors"/>
    <s v="CitÃ© des Arts needs your help in funding their fall production of the hit musical comedy &quot;Little Shop of Horrors.&quot;"/>
    <x v="60"/>
    <n v="3000"/>
    <x v="0"/>
    <x v="0"/>
    <s v="USD"/>
    <n v="1406350740"/>
    <x v="1559"/>
    <n v="1403125736"/>
    <x v="1563"/>
    <b v="0"/>
    <n v="27"/>
    <b v="1"/>
    <x v="19"/>
    <n v="120"/>
    <n v="111.11"/>
    <x v="6"/>
    <x v="19"/>
  </r>
  <r>
    <n v="3780"/>
    <s v="Melissa Youth OnSTAGE Season 5. Act Like you Mean it!"/>
    <s v="Melissa Youth OnSTAGE (MYO) provides kids in North Collin County with the very best in youth theatre opportunities."/>
    <x v="60"/>
    <n v="3000"/>
    <x v="0"/>
    <x v="0"/>
    <s v="USD"/>
    <n v="1436817960"/>
    <x v="1560"/>
    <n v="1433999784"/>
    <x v="1564"/>
    <b v="0"/>
    <n v="30"/>
    <b v="1"/>
    <x v="19"/>
    <n v="120"/>
    <n v="100"/>
    <x v="6"/>
    <x v="19"/>
  </r>
  <r>
    <n v="498"/>
    <s v="ANGAL TENTARA and The Root of All Evil"/>
    <s v="AT is an Interactive Animation made for the iPad where the user becomes part of the story. It's a fantastic journey of discovery!"/>
    <x v="229"/>
    <n v="2994"/>
    <x v="2"/>
    <x v="0"/>
    <s v="USD"/>
    <n v="1324664249"/>
    <x v="1561"/>
    <n v="1321035448"/>
    <x v="1565"/>
    <b v="0"/>
    <n v="22"/>
    <b v="0"/>
    <x v="23"/>
    <n v="5"/>
    <n v="136.09"/>
    <x v="5"/>
    <x v="23"/>
  </r>
  <r>
    <n v="3911"/>
    <s v="Ministers of Grace"/>
    <s v="â€˜Ministers of Graceâ€™ imagines what the movie Ghostbusters would be like if written by William Shakespeare."/>
    <x v="36"/>
    <n v="2993"/>
    <x v="2"/>
    <x v="0"/>
    <s v="USD"/>
    <n v="1417033777"/>
    <x v="1562"/>
    <n v="1414438176"/>
    <x v="1566"/>
    <b v="0"/>
    <n v="36"/>
    <b v="0"/>
    <x v="11"/>
    <n v="37"/>
    <n v="83.14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x v="60"/>
    <n v="2990"/>
    <x v="0"/>
    <x v="0"/>
    <s v="USD"/>
    <n v="1393156857"/>
    <x v="1563"/>
    <n v="1390564856"/>
    <x v="1567"/>
    <b v="0"/>
    <n v="99"/>
    <b v="1"/>
    <x v="5"/>
    <n v="120"/>
    <n v="30.2"/>
    <x v="3"/>
    <x v="5"/>
  </r>
  <r>
    <n v="1104"/>
    <s v="Street Heroes - A Facebook Beat 'em Up"/>
    <s v="Street Heroes is a retro 2D side-scrolling multiplayer beat 'em up for Facebook that brings classic arcade fun to a social platform"/>
    <x v="24"/>
    <n v="2971"/>
    <x v="2"/>
    <x v="1"/>
    <s v="GBP"/>
    <n v="1402480221"/>
    <x v="1564"/>
    <n v="1399888220"/>
    <x v="1568"/>
    <b v="0"/>
    <n v="37"/>
    <b v="0"/>
    <x v="18"/>
    <n v="5"/>
    <n v="80.3"/>
    <x v="3"/>
    <x v="18"/>
  </r>
  <r>
    <n v="1912"/>
    <s v="SOLO TESTER: Electrical Wiring Testing &amp; Troubleshooter"/>
    <s v="Finally! Electrical Wiring Testing Made Easy...  Designed by a Professional for Professionals, Homeowners and DIYs, Too!"/>
    <x v="1"/>
    <n v="2965"/>
    <x v="2"/>
    <x v="0"/>
    <s v="USD"/>
    <n v="1433395560"/>
    <x v="1565"/>
    <n v="1430803559"/>
    <x v="1569"/>
    <b v="0"/>
    <n v="42"/>
    <b v="0"/>
    <x v="6"/>
    <n v="59"/>
    <n v="70.599999999999994"/>
    <x v="0"/>
    <x v="6"/>
  </r>
  <r>
    <n v="1002"/>
    <s v="Lokett: Customizable Smartphone Memory Necklace (Canceled)"/>
    <s v="A modern day locket that uses NFC technology to link your precious photos, videos, apps, and more. Choose our design or submit yours."/>
    <x v="29"/>
    <n v="2960"/>
    <x v="1"/>
    <x v="0"/>
    <s v="USD"/>
    <n v="1450331940"/>
    <x v="1566"/>
    <n v="1447777513"/>
    <x v="1570"/>
    <b v="0"/>
    <n v="22"/>
    <b v="0"/>
    <x v="1"/>
    <n v="30"/>
    <n v="134.55000000000001"/>
    <x v="0"/>
    <x v="1"/>
  </r>
  <r>
    <n v="3401"/>
    <s v="This is why we Live ... (Astonishment)"/>
    <s v="Support a daring new theatre creation               _x000a_Supportez une audacieuse compagnie internationale et aidez-les Ã  crÃ©er leur piÃ¨ce"/>
    <x v="230"/>
    <n v="2954"/>
    <x v="0"/>
    <x v="1"/>
    <s v="GBP"/>
    <n v="1438968146"/>
    <x v="1567"/>
    <n v="1436376145"/>
    <x v="1571"/>
    <b v="0"/>
    <n v="66"/>
    <b v="1"/>
    <x v="11"/>
    <n v="102"/>
    <n v="44.76"/>
    <x v="6"/>
    <x v="11"/>
  </r>
  <r>
    <n v="2786"/>
    <s v="Fierce"/>
    <s v="A heart-melting farce about sex, art and the lovelorn lay-abouts of London-town."/>
    <x v="60"/>
    <n v="2946"/>
    <x v="0"/>
    <x v="1"/>
    <s v="GBP"/>
    <n v="1404913180"/>
    <x v="1568"/>
    <n v="1403703579"/>
    <x v="1572"/>
    <b v="0"/>
    <n v="74"/>
    <b v="1"/>
    <x v="11"/>
    <n v="118"/>
    <n v="39.81"/>
    <x v="6"/>
    <x v="11"/>
  </r>
  <r>
    <n v="1191"/>
    <s v="Good Morning Japan"/>
    <s v="A photo journal capturing 30 days of sweetness in Kyoto, Tokyo, and more. Join me to see the cutest &amp; prettiest images of Japan :)"/>
    <x v="205"/>
    <n v="2945"/>
    <x v="0"/>
    <x v="0"/>
    <s v="USD"/>
    <n v="1458480560"/>
    <x v="1569"/>
    <n v="1455892159"/>
    <x v="1573"/>
    <b v="0"/>
    <n v="33"/>
    <b v="1"/>
    <x v="3"/>
    <n v="109"/>
    <n v="89.24"/>
    <x v="2"/>
    <x v="3"/>
  </r>
  <r>
    <n v="3177"/>
    <s v="Tilted Field presents NO STATIC AT ALL in New York City"/>
    <s v="This one-man play made a splash on the west coast. Help shine a spotlight on this rock &amp; roll spectacle in NEW YORK CITY_x0008_!"/>
    <x v="60"/>
    <n v="2935"/>
    <x v="0"/>
    <x v="0"/>
    <s v="USD"/>
    <n v="1403366409"/>
    <x v="1570"/>
    <n v="1400774408"/>
    <x v="1574"/>
    <b v="1"/>
    <n v="51"/>
    <b v="1"/>
    <x v="11"/>
    <n v="117"/>
    <n v="57.55"/>
    <x v="6"/>
    <x v="11"/>
  </r>
  <r>
    <n v="2166"/>
    <s v="Johnny Rock &amp; Friends: For The Record"/>
    <s v="Drummer John Roccesano (Johnny Rock) produces an album written and performed by friends, recorded and mixed on tape, pressed on vinyl."/>
    <x v="151"/>
    <n v="2932"/>
    <x v="0"/>
    <x v="0"/>
    <s v="USD"/>
    <n v="1417813618"/>
    <x v="1571"/>
    <n v="1413922017"/>
    <x v="1575"/>
    <b v="0"/>
    <n v="32"/>
    <b v="1"/>
    <x v="15"/>
    <n v="147"/>
    <n v="91.63"/>
    <x v="7"/>
    <x v="15"/>
  </r>
  <r>
    <n v="1926"/>
    <s v="Invisible Allies - Hyperdimensional Animals"/>
    <s v="Invisible Allies is a collaboration between well known West Coast downtempo aficionado Bluetech and Philadelphia electronic mastermind KiloWatts.  "/>
    <x v="186"/>
    <n v="2930.69"/>
    <x v="0"/>
    <x v="0"/>
    <s v="USD"/>
    <n v="1288657560"/>
    <x v="1572"/>
    <n v="1286319255"/>
    <x v="1576"/>
    <b v="0"/>
    <n v="107"/>
    <b v="1"/>
    <x v="12"/>
    <n v="195"/>
    <n v="27.39"/>
    <x v="7"/>
    <x v="12"/>
  </r>
  <r>
    <n v="3419"/>
    <s v="HAMLET presented by AC Productions"/>
    <s v="As part of the 400th anniversary of Shakespeareâ€™s death, AC Productions will present a new production of Hamlet adapted by Peter Reid"/>
    <x v="231"/>
    <n v="2930"/>
    <x v="0"/>
    <x v="12"/>
    <s v="EUR"/>
    <n v="1459978200"/>
    <x v="1573"/>
    <n v="1458416584"/>
    <x v="1577"/>
    <b v="0"/>
    <n v="46"/>
    <b v="1"/>
    <x v="11"/>
    <n v="107"/>
    <n v="63.7"/>
    <x v="6"/>
    <x v="11"/>
  </r>
  <r>
    <n v="306"/>
    <s v="Escape/Artist: The Jason Escape Documentary"/>
    <s v="A feature-length documentary on the life of Boston escape artist Jason Escape."/>
    <x v="114"/>
    <n v="2929"/>
    <x v="0"/>
    <x v="0"/>
    <s v="USD"/>
    <n v="1363806333"/>
    <x v="1574"/>
    <n v="1362081932"/>
    <x v="1578"/>
    <b v="1"/>
    <n v="80"/>
    <b v="1"/>
    <x v="8"/>
    <n v="293"/>
    <n v="36.61"/>
    <x v="5"/>
    <x v="8"/>
  </r>
  <r>
    <n v="3705"/>
    <s v="Pennywinkle: A New Chicago Comedy"/>
    <s v="The play satirizes the Chicago improvisation scene exposing the rules of the craft and the eccentricities of its participants"/>
    <x v="232"/>
    <n v="2925"/>
    <x v="0"/>
    <x v="0"/>
    <s v="USD"/>
    <n v="1403546400"/>
    <x v="1575"/>
    <n v="1401714113"/>
    <x v="1579"/>
    <b v="0"/>
    <n v="35"/>
    <b v="1"/>
    <x v="11"/>
    <n v="103"/>
    <n v="83.57"/>
    <x v="6"/>
    <x v="11"/>
  </r>
  <r>
    <n v="2833"/>
    <s v="Star Man Rocket Man"/>
    <s v="A new play about exploring outer space"/>
    <x v="205"/>
    <n v="2923"/>
    <x v="0"/>
    <x v="0"/>
    <s v="USD"/>
    <n v="1444528800"/>
    <x v="1576"/>
    <n v="1442804632"/>
    <x v="1580"/>
    <b v="0"/>
    <n v="35"/>
    <b v="1"/>
    <x v="11"/>
    <n v="108"/>
    <n v="83.51"/>
    <x v="6"/>
    <x v="11"/>
  </r>
  <r>
    <n v="838"/>
    <s v="Be a part of The Paper Melody's next chapter: EP and Videos"/>
    <s v="The Paper Melody wants YOU to be a part of the next chapter! Be a part of the process of our brand new EP and Music Videos!"/>
    <x v="151"/>
    <n v="2908"/>
    <x v="0"/>
    <x v="0"/>
    <s v="USD"/>
    <n v="1326835985"/>
    <x v="1577"/>
    <n v="1324243984"/>
    <x v="1581"/>
    <b v="0"/>
    <n v="61"/>
    <b v="1"/>
    <x v="15"/>
    <n v="145"/>
    <n v="47.67"/>
    <x v="7"/>
    <x v="15"/>
  </r>
  <r>
    <n v="976"/>
    <s v="Cinnamon II The Ultimate Retro Smartwatch"/>
    <s v="The Cinnamon II is an AppleÂ® ][ compatible wrist watch. Featuring 32k of memory and a 1 Mhz cpu. It's the ultimate in geek fashion."/>
    <x v="25"/>
    <n v="2889"/>
    <x v="2"/>
    <x v="8"/>
    <s v="AUD"/>
    <n v="1439515497"/>
    <x v="1578"/>
    <n v="1435627496"/>
    <x v="1582"/>
    <b v="0"/>
    <n v="18"/>
    <b v="0"/>
    <x v="1"/>
    <n v="2"/>
    <n v="160.5"/>
    <x v="0"/>
    <x v="1"/>
  </r>
  <r>
    <n v="2020"/>
    <s v="Low Voltage Metal Sensor for use with Arduino type boards"/>
    <s v="Low Voltage Metal Sensor directly compatible with Arduino type computers for Robotics, &amp; Motor Control, WITHOUT USING MAGNETS!"/>
    <x v="186"/>
    <n v="2885"/>
    <x v="0"/>
    <x v="0"/>
    <s v="USD"/>
    <n v="1400108640"/>
    <x v="1579"/>
    <n v="1396923623"/>
    <x v="1583"/>
    <b v="1"/>
    <n v="122"/>
    <b v="1"/>
    <x v="0"/>
    <n v="192"/>
    <n v="23.65"/>
    <x v="0"/>
    <x v="0"/>
  </r>
  <r>
    <n v="1648"/>
    <s v="Arches - Wide Awake on Vinyl "/>
    <s v="We've finished recording our debut LP &quot;Wide Awake&quot; and would love to have it pressed on vinyl, but we need your help"/>
    <x v="216"/>
    <n v="2881"/>
    <x v="0"/>
    <x v="0"/>
    <s v="USD"/>
    <n v="1300636482"/>
    <x v="1580"/>
    <n v="1298048081"/>
    <x v="1584"/>
    <b v="0"/>
    <n v="90"/>
    <b v="1"/>
    <x v="22"/>
    <n v="125"/>
    <n v="32.01"/>
    <x v="7"/>
    <x v="22"/>
  </r>
  <r>
    <n v="3726"/>
    <s v="Howard's End 3.0"/>
    <s v="A week of rehearsal culminating in a staged reading of our three-actor adaptation of &quot;Howards End,&quot; for potential producers."/>
    <x v="233"/>
    <n v="2879"/>
    <x v="0"/>
    <x v="0"/>
    <s v="USD"/>
    <n v="1461963600"/>
    <x v="1581"/>
    <n v="1459567370"/>
    <x v="1585"/>
    <b v="0"/>
    <n v="46"/>
    <b v="1"/>
    <x v="11"/>
    <n v="339"/>
    <n v="62.59"/>
    <x v="6"/>
    <x v="11"/>
  </r>
  <r>
    <n v="3252"/>
    <s v="Modern Love"/>
    <s v="How do we navigate the boundaries between friendship, sexual intimacy and obsessive desire?"/>
    <x v="234"/>
    <n v="2876"/>
    <x v="0"/>
    <x v="1"/>
    <s v="GBP"/>
    <n v="1473247240"/>
    <x v="1582"/>
    <n v="1470655239"/>
    <x v="1586"/>
    <b v="1"/>
    <n v="50"/>
    <b v="1"/>
    <x v="11"/>
    <n v="128"/>
    <n v="57.52"/>
    <x v="6"/>
    <x v="11"/>
  </r>
  <r>
    <n v="1166"/>
    <s v="Fire On High: Organic Food Truck on a Mission"/>
    <s v="Making delicious healthy food affordable &amp; accessible to ALL Cincinnati neighborhoods. Locally sourced, seasonally-inspired menu"/>
    <x v="51"/>
    <n v="2871"/>
    <x v="2"/>
    <x v="0"/>
    <s v="USD"/>
    <n v="1435291200"/>
    <x v="1583"/>
    <n v="1432640341"/>
    <x v="1587"/>
    <b v="0"/>
    <n v="8"/>
    <b v="0"/>
    <x v="29"/>
    <n v="19"/>
    <n v="358.88"/>
    <x v="4"/>
    <x v="29"/>
  </r>
  <r>
    <n v="3582"/>
    <s v="REALLY REALLY"/>
    <s v="A contemporary American play touching on the scorching realities of growing up in the Millennial generation."/>
    <x v="114"/>
    <n v="2870"/>
    <x v="0"/>
    <x v="0"/>
    <s v="USD"/>
    <n v="1459822682"/>
    <x v="1584"/>
    <n v="1458613081"/>
    <x v="1588"/>
    <b v="0"/>
    <n v="49"/>
    <b v="1"/>
    <x v="11"/>
    <n v="287"/>
    <n v="58.57"/>
    <x v="6"/>
    <x v="11"/>
  </r>
  <r>
    <n v="2832"/>
    <s v="Secret Diaries"/>
    <s v="Charting the big stuff in life from dance routines to coming out; exploring homophobia, family, friendship &amp; finding your own voice."/>
    <x v="60"/>
    <n v="2867.99"/>
    <x v="0"/>
    <x v="1"/>
    <s v="GBP"/>
    <n v="1416780000"/>
    <x v="1585"/>
    <n v="1414342893"/>
    <x v="1589"/>
    <b v="0"/>
    <n v="95"/>
    <b v="1"/>
    <x v="11"/>
    <n v="115"/>
    <n v="30.19"/>
    <x v="6"/>
    <x v="11"/>
  </r>
  <r>
    <n v="3777"/>
    <s v="The Musical Adventure of Mimi and the Ghosts"/>
    <s v="This musical adventure is a funny and heartwarming story of Mimi, a rebellious young girl who is spirited to Ghostlynd."/>
    <x v="151"/>
    <n v="2864"/>
    <x v="0"/>
    <x v="0"/>
    <s v="USD"/>
    <n v="1411790400"/>
    <x v="1586"/>
    <n v="1409884820"/>
    <x v="1590"/>
    <b v="0"/>
    <n v="59"/>
    <b v="1"/>
    <x v="19"/>
    <n v="143"/>
    <n v="48.54"/>
    <x v="6"/>
    <x v="19"/>
  </r>
  <r>
    <n v="3230"/>
    <s v="#CLOUD$ - a modern adaptation of Aristophanes' Clouds"/>
    <s v="Recently under fire for its cheeky and contextual revisiting of an ancient comedy, this show has lost funding and needs your support!"/>
    <x v="204"/>
    <n v="2857"/>
    <x v="0"/>
    <x v="0"/>
    <s v="USD"/>
    <n v="1412135940"/>
    <x v="1363"/>
    <n v="1410840125"/>
    <x v="1591"/>
    <b v="1"/>
    <n v="37"/>
    <b v="1"/>
    <x v="11"/>
    <n v="110"/>
    <n v="77.22"/>
    <x v="6"/>
    <x v="11"/>
  </r>
  <r>
    <n v="3484"/>
    <s v="Macbeth in the Basement"/>
    <s v="MACBETH IN THE BASEMENT will premiere at the Capital Fringe Festival in July 2016. A teenage kingâ€™s rise and fall in a vicious game."/>
    <x v="60"/>
    <n v="2856"/>
    <x v="0"/>
    <x v="0"/>
    <s v="USD"/>
    <n v="1466014499"/>
    <x v="1587"/>
    <n v="1463422498"/>
    <x v="1592"/>
    <b v="0"/>
    <n v="44"/>
    <b v="1"/>
    <x v="11"/>
    <n v="114"/>
    <n v="64.91"/>
    <x v="6"/>
    <x v="11"/>
  </r>
  <r>
    <n v="1016"/>
    <s v="YEPZONâ„¢ FREEDOM: A Personal Safety Alarm w/Global Locator"/>
    <s v="Send an alert for help and find missing people, pets, and valuables with the touch of a button. Get yours today!"/>
    <x v="4"/>
    <n v="2842"/>
    <x v="1"/>
    <x v="0"/>
    <s v="USD"/>
    <n v="1459992856"/>
    <x v="1588"/>
    <n v="1456108455"/>
    <x v="1593"/>
    <b v="0"/>
    <n v="38"/>
    <b v="0"/>
    <x v="1"/>
    <n v="3"/>
    <n v="74.790000000000006"/>
    <x v="0"/>
    <x v="1"/>
  </r>
  <r>
    <n v="1374"/>
    <s v="Sisters of Murphyâ€™s full-length album"/>
    <s v="After two successful EPs, Sisters of Murphy is back in the studio to release our first full-length album. We want YOU to be part of it!"/>
    <x v="186"/>
    <n v="2842"/>
    <x v="0"/>
    <x v="0"/>
    <s v="USD"/>
    <n v="1458874388"/>
    <x v="1589"/>
    <n v="1456285987"/>
    <x v="1594"/>
    <b v="0"/>
    <n v="66"/>
    <b v="1"/>
    <x v="15"/>
    <n v="189"/>
    <n v="43.06"/>
    <x v="7"/>
    <x v="15"/>
  </r>
  <r>
    <n v="1392"/>
    <s v="Telesomniac's Debut Album"/>
    <s v="Telesomniac is a rock band from Provo, UT releasing their debut album Thirty-One Flashes in the Dark."/>
    <x v="60"/>
    <n v="2841"/>
    <x v="0"/>
    <x v="0"/>
    <s v="USD"/>
    <n v="1456976586"/>
    <x v="1590"/>
    <n v="1454298185"/>
    <x v="1595"/>
    <b v="0"/>
    <n v="104"/>
    <b v="1"/>
    <x v="15"/>
    <n v="114"/>
    <n v="27.32"/>
    <x v="7"/>
    <x v="15"/>
  </r>
  <r>
    <n v="2671"/>
    <s v="Tunnel Lab - Tech startup accelerator hubs in the favelas"/>
    <s v="We will build hubs so that teens can use tech to develop business solutions to their communities greatest challenges. Help us!"/>
    <x v="17"/>
    <n v="2836"/>
    <x v="2"/>
    <x v="0"/>
    <s v="USD"/>
    <n v="1419017880"/>
    <x v="1591"/>
    <n v="1416419915"/>
    <x v="1596"/>
    <b v="1"/>
    <n v="84"/>
    <b v="0"/>
    <x v="24"/>
    <n v="11"/>
    <n v="33.76"/>
    <x v="0"/>
    <x v="24"/>
  </r>
  <r>
    <n v="803"/>
    <s v="The Beautiful Refrain's &quot;Page One&quot; Project"/>
    <s v="We're recording our first single in Nashville this summer and sending it to radio with Shamrock Media Group.  We need your help!!"/>
    <x v="216"/>
    <n v="2835"/>
    <x v="0"/>
    <x v="0"/>
    <s v="USD"/>
    <n v="1306630800"/>
    <x v="1592"/>
    <n v="1304376477"/>
    <x v="1597"/>
    <b v="0"/>
    <n v="38"/>
    <b v="1"/>
    <x v="15"/>
    <n v="123"/>
    <n v="74.61"/>
    <x v="7"/>
    <x v="15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n v="2833"/>
    <x v="0"/>
    <x v="0"/>
    <s v="USD"/>
    <n v="1446731817"/>
    <x v="1593"/>
    <n v="1444913816"/>
    <x v="1598"/>
    <b v="0"/>
    <n v="43"/>
    <b v="1"/>
    <x v="8"/>
    <n v="142"/>
    <n v="65.88"/>
    <x v="5"/>
    <x v="8"/>
  </r>
  <r>
    <n v="1650"/>
    <s v="The Psalm Praise Project, Vol. 2"/>
    <s v="Help me record a CD that uses pop styling to give a fresh sound to ancient wisdom from scripture!"/>
    <x v="151"/>
    <n v="2831"/>
    <x v="0"/>
    <x v="0"/>
    <s v="USD"/>
    <n v="1381314437"/>
    <x v="1594"/>
    <n v="1378722436"/>
    <x v="1599"/>
    <b v="0"/>
    <n v="32"/>
    <b v="1"/>
    <x v="22"/>
    <n v="142"/>
    <n v="88.47"/>
    <x v="7"/>
    <x v="22"/>
  </r>
  <r>
    <n v="793"/>
    <s v="Dead Tree Duo's first full length album! Let's make it!"/>
    <s v="Dead Tree Duo has been fortunate enough to record a full length album at Threshold Studios in NYC!  Now it's time to manufacture them!"/>
    <x v="231"/>
    <n v="2826.43"/>
    <x v="0"/>
    <x v="0"/>
    <s v="USD"/>
    <n v="1372827540"/>
    <x v="1595"/>
    <n v="1371491243"/>
    <x v="1600"/>
    <b v="0"/>
    <n v="32"/>
    <b v="1"/>
    <x v="15"/>
    <n v="103"/>
    <n v="88.33"/>
    <x v="7"/>
    <x v="15"/>
  </r>
  <r>
    <n v="4036"/>
    <s v="3 Days In Savannah"/>
    <s v="&quot;3 Days In Savannah&quot; explores the issues of love, racism, and regret while reminding us that, &quot;life is a game and love is the prize.&quot;"/>
    <x v="70"/>
    <n v="2823"/>
    <x v="2"/>
    <x v="0"/>
    <s v="USD"/>
    <n v="1404253800"/>
    <x v="1596"/>
    <n v="1402784963"/>
    <x v="1601"/>
    <b v="0"/>
    <n v="17"/>
    <b v="0"/>
    <x v="11"/>
    <n v="47"/>
    <n v="166.06"/>
    <x v="6"/>
    <x v="11"/>
  </r>
  <r>
    <n v="3263"/>
    <s v="Titus Andronicus (with an all-female cast &amp; crew)"/>
    <s v="Shakespeare's bloodiest tragedy, performed and produced exclusively by women."/>
    <x v="60"/>
    <n v="2804.16"/>
    <x v="0"/>
    <x v="0"/>
    <s v="USD"/>
    <n v="1446238800"/>
    <x v="1597"/>
    <n v="1444220587"/>
    <x v="1602"/>
    <b v="1"/>
    <n v="68"/>
    <b v="1"/>
    <x v="11"/>
    <n v="112"/>
    <n v="41.24"/>
    <x v="6"/>
    <x v="11"/>
  </r>
  <r>
    <n v="3457"/>
    <s v="The Impossible Adventures Of Supernova Jones"/>
    <s v="Robots, Space Battles, Mystery, and Intrigue. Nothing is Impossible..."/>
    <x v="151"/>
    <n v="2804"/>
    <x v="0"/>
    <x v="0"/>
    <s v="USD"/>
    <n v="1423720740"/>
    <x v="1598"/>
    <n v="1421081856"/>
    <x v="1603"/>
    <b v="0"/>
    <n v="55"/>
    <b v="1"/>
    <x v="11"/>
    <n v="140"/>
    <n v="50.98"/>
    <x v="6"/>
    <x v="11"/>
  </r>
  <r>
    <n v="2880"/>
    <s v="BELIEF on the Isle of Skye"/>
    <s v="BELIEF leaves res &amp; crosses nations, swims the Atlantic, landing on Isle where Salish meets Gaelic, where humanity transcends barriers"/>
    <x v="32"/>
    <n v="2800"/>
    <x v="2"/>
    <x v="0"/>
    <s v="USD"/>
    <n v="1440090300"/>
    <x v="1599"/>
    <n v="1436305451"/>
    <x v="1604"/>
    <b v="0"/>
    <n v="29"/>
    <b v="0"/>
    <x v="11"/>
    <n v="23"/>
    <n v="96.55"/>
    <x v="6"/>
    <x v="11"/>
  </r>
  <r>
    <n v="2626"/>
    <s v="SAGANet STEM Mentoring Lab Accreditation"/>
    <s v="Support the accreditation of our online STEM Mentoring Program with the International Mentoring Association"/>
    <x v="60"/>
    <n v="2800"/>
    <x v="0"/>
    <x v="0"/>
    <s v="USD"/>
    <n v="1433343869"/>
    <x v="1600"/>
    <n v="1430751868"/>
    <x v="1605"/>
    <b v="0"/>
    <n v="50"/>
    <b v="1"/>
    <x v="4"/>
    <n v="112"/>
    <n v="56"/>
    <x v="0"/>
    <x v="4"/>
  </r>
  <r>
    <n v="1669"/>
    <s v="Summer Gill 'Stormy Weather' EP"/>
    <s v="Hi guys! I'll be recording a 6-7 song EP this summer and I need your help to make it happen! _x000a_Any support is appreciated!"/>
    <x v="151"/>
    <n v="2795"/>
    <x v="0"/>
    <x v="0"/>
    <s v="USD"/>
    <n v="1464729276"/>
    <x v="1601"/>
    <n v="1459545275"/>
    <x v="1606"/>
    <b v="0"/>
    <n v="52"/>
    <b v="1"/>
    <x v="22"/>
    <n v="140"/>
    <n v="53.75"/>
    <x v="7"/>
    <x v="22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x v="1602"/>
    <n v="1396631499"/>
    <x v="1607"/>
    <b v="0"/>
    <n v="48"/>
    <b v="0"/>
    <x v="28"/>
    <n v="43"/>
    <n v="58.08"/>
    <x v="3"/>
    <x v="28"/>
  </r>
  <r>
    <n v="3337"/>
    <s v="Das Ding - A Globetrotting Comedy"/>
    <s v="StoneCrabs is thrilled to bring to the UK the first English production of Philipp LÃ¶hleâ€™s play Das Ding (The Thing)."/>
    <x v="60"/>
    <n v="2755"/>
    <x v="0"/>
    <x v="1"/>
    <s v="GBP"/>
    <n v="1412974800"/>
    <x v="1603"/>
    <n v="1411109166"/>
    <x v="1608"/>
    <b v="0"/>
    <n v="34"/>
    <b v="1"/>
    <x v="11"/>
    <n v="110"/>
    <n v="81.03"/>
    <x v="6"/>
    <x v="11"/>
  </r>
  <r>
    <n v="38"/>
    <s v="Brewz Brothers TV"/>
    <s v="A television show about three brothers from Chicago on a mission to discover and highlight the best breweries in America."/>
    <x v="60"/>
    <n v="2751"/>
    <x v="0"/>
    <x v="0"/>
    <s v="USD"/>
    <n v="1368235344"/>
    <x v="1604"/>
    <n v="1365643343"/>
    <x v="1609"/>
    <b v="0"/>
    <n v="66"/>
    <b v="1"/>
    <x v="16"/>
    <n v="110"/>
    <n v="41.68"/>
    <x v="5"/>
    <x v="16"/>
  </r>
  <r>
    <n v="3530"/>
    <s v="Far From Fiction"/>
    <s v="â€œFar From Fictionâ€ is a powerful play, written by Sally Willis, offering insights into a new understanding of  female psychology."/>
    <x v="231"/>
    <n v="2750"/>
    <x v="0"/>
    <x v="1"/>
    <s v="GBP"/>
    <n v="1460318400"/>
    <x v="1605"/>
    <n v="1457881056"/>
    <x v="1610"/>
    <b v="0"/>
    <n v="22"/>
    <b v="1"/>
    <x v="11"/>
    <n v="100"/>
    <n v="125"/>
    <x v="6"/>
    <x v="11"/>
  </r>
  <r>
    <n v="519"/>
    <s v="M dot Strange's &quot;I am Nightmare&quot;"/>
    <s v="&quot;When the dream of childhood is stolen... a nightmare is born&quot; A dark animated fantasy film by indie filmmaker M dot Strange."/>
    <x v="235"/>
    <n v="2746"/>
    <x v="2"/>
    <x v="0"/>
    <s v="USD"/>
    <n v="1354699421"/>
    <x v="1606"/>
    <n v="1352107420"/>
    <x v="1611"/>
    <b v="0"/>
    <n v="70"/>
    <b v="0"/>
    <x v="23"/>
    <n v="23"/>
    <n v="39.229999999999997"/>
    <x v="5"/>
    <x v="2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n v="2746"/>
    <x v="0"/>
    <x v="0"/>
    <s v="USD"/>
    <n v="1445065210"/>
    <x v="1607"/>
    <n v="1442473209"/>
    <x v="1612"/>
    <b v="0"/>
    <n v="45"/>
    <b v="1"/>
    <x v="11"/>
    <n v="110"/>
    <n v="61.02"/>
    <x v="6"/>
    <x v="11"/>
  </r>
  <r>
    <n v="720"/>
    <s v="Without Utterance: Tales from the Other Side of Language"/>
    <s v="Without Utterance, a crushingly intimate literary memoir told from the inside of losing language, self, and world."/>
    <x v="236"/>
    <n v="2735"/>
    <x v="0"/>
    <x v="0"/>
    <s v="USD"/>
    <n v="1327851291"/>
    <x v="1608"/>
    <n v="1325432090"/>
    <x v="1613"/>
    <b v="0"/>
    <n v="41"/>
    <b v="1"/>
    <x v="17"/>
    <n v="144"/>
    <n v="66.709999999999994"/>
    <x v="1"/>
    <x v="17"/>
  </r>
  <r>
    <n v="1900"/>
    <s v="5 Bucks from 500 Friends"/>
    <s v="Angieâ€™s Curse, an Indie Goth/Dark Rock band &amp; local favorite from Ventura, are ready to record a professional CD of all original songs."/>
    <x v="60"/>
    <n v="2734.11"/>
    <x v="0"/>
    <x v="0"/>
    <s v="USD"/>
    <n v="1349517540"/>
    <x v="1609"/>
    <n v="1347137730"/>
    <x v="1614"/>
    <b v="0"/>
    <n v="54"/>
    <b v="1"/>
    <x v="12"/>
    <n v="109"/>
    <n v="50.63"/>
    <x v="7"/>
    <x v="12"/>
  </r>
  <r>
    <n v="1402"/>
    <s v="Nineteen Fifty Eight - Untitled EP"/>
    <s v="Help us fund our latest project - a 5 track EP: fast-paced, hard-hitting, female-fronted rock with catchy choruses and lyrics to match!"/>
    <x v="60"/>
    <n v="2729"/>
    <x v="0"/>
    <x v="1"/>
    <s v="GBP"/>
    <n v="1430439411"/>
    <x v="1610"/>
    <n v="1425259010"/>
    <x v="1615"/>
    <b v="0"/>
    <n v="113"/>
    <b v="1"/>
    <x v="15"/>
    <n v="109"/>
    <n v="24.15"/>
    <x v="7"/>
    <x v="15"/>
  </r>
  <r>
    <n v="3202"/>
    <s v="Christmas Ain't A Drag - A Musical"/>
    <s v="Falling in love at Christmas should never be a drag! A rocking musical about four lives intersecting at a nightclub at Christmas."/>
    <x v="1"/>
    <n v="2726"/>
    <x v="2"/>
    <x v="0"/>
    <s v="USD"/>
    <n v="1450072740"/>
    <x v="1611"/>
    <n v="1445027345"/>
    <x v="1616"/>
    <b v="0"/>
    <n v="25"/>
    <b v="0"/>
    <x v="19"/>
    <n v="55"/>
    <n v="109.04"/>
    <x v="6"/>
    <x v="19"/>
  </r>
  <r>
    <n v="587"/>
    <s v="Waitresses.com"/>
    <s v="Waitresses.com is an online community devoted to servers around the world. Learn. Connect. Work. Travel. Share._x000a__x000a_Make a pledge today!"/>
    <x v="0"/>
    <n v="2725"/>
    <x v="2"/>
    <x v="11"/>
    <s v="CAD"/>
    <n v="1429207833"/>
    <x v="1612"/>
    <n v="1426615832"/>
    <x v="1617"/>
    <b v="0"/>
    <n v="7"/>
    <b v="0"/>
    <x v="26"/>
    <n v="9"/>
    <n v="389.29"/>
    <x v="0"/>
    <x v="26"/>
  </r>
  <r>
    <n v="3183"/>
    <s v="The Seagull on The River"/>
    <s v="Anton Chekhov's The Seagull. An outdoor Amphitheater in Manhattan. Trees. A River. Daybreak."/>
    <x v="60"/>
    <n v="2725"/>
    <x v="0"/>
    <x v="0"/>
    <s v="USD"/>
    <n v="1377284669"/>
    <x v="1613"/>
    <n v="1375729468"/>
    <x v="1618"/>
    <b v="1"/>
    <n v="68"/>
    <b v="1"/>
    <x v="11"/>
    <n v="109"/>
    <n v="40.07"/>
    <x v="6"/>
    <x v="11"/>
  </r>
  <r>
    <n v="2147"/>
    <s v="Johnny Rocketfingers 3"/>
    <s v="A Point and Click Adventure on Steroids."/>
    <x v="21"/>
    <n v="2716"/>
    <x v="2"/>
    <x v="0"/>
    <s v="USD"/>
    <n v="1416125148"/>
    <x v="1614"/>
    <n v="1413356747"/>
    <x v="1619"/>
    <b v="0"/>
    <n v="55"/>
    <b v="0"/>
    <x v="18"/>
    <n v="1"/>
    <n v="49.38"/>
    <x v="3"/>
    <x v="18"/>
  </r>
  <r>
    <n v="2456"/>
    <s v="Beef Sticks to Chomp On!!"/>
    <s v="These beef sticks will make your taste buds dance with happiness. Plus they are healthier than most available today!"/>
    <x v="186"/>
    <n v="2713"/>
    <x v="0"/>
    <x v="0"/>
    <s v="USD"/>
    <n v="1488063839"/>
    <x v="1615"/>
    <n v="1485471838"/>
    <x v="1620"/>
    <b v="0"/>
    <n v="67"/>
    <b v="1"/>
    <x v="7"/>
    <n v="181"/>
    <n v="40.49"/>
    <x v="4"/>
    <x v="7"/>
  </r>
  <r>
    <n v="1935"/>
    <s v="the last echo AM/PM Project"/>
    <s v="AM/PM is a 20 song dual-disk album that we're trying to record with your help! AM is a pop album and PM is an ambient/intense album!"/>
    <x v="60"/>
    <n v="2710"/>
    <x v="0"/>
    <x v="0"/>
    <s v="USD"/>
    <n v="1403326740"/>
    <x v="1616"/>
    <n v="1400106170"/>
    <x v="1621"/>
    <b v="0"/>
    <n v="50"/>
    <b v="1"/>
    <x v="12"/>
    <n v="108"/>
    <n v="54.2"/>
    <x v="7"/>
    <x v="12"/>
  </r>
  <r>
    <n v="1601"/>
    <s v="Release Soundzero's Debut Album!"/>
    <s v="We're so close to releasing our long-awaited debut album! A little help will go a long way... let's do this!"/>
    <x v="60"/>
    <n v="2706.23"/>
    <x v="0"/>
    <x v="0"/>
    <s v="USD"/>
    <n v="1304561633"/>
    <x v="1617"/>
    <n v="1301969632"/>
    <x v="1622"/>
    <b v="0"/>
    <n v="56"/>
    <b v="1"/>
    <x v="15"/>
    <n v="108"/>
    <n v="48.33"/>
    <x v="7"/>
    <x v="15"/>
  </r>
  <r>
    <n v="2810"/>
    <s v="Bring Bigger, Badder BRIEF HISTORY Back To The Stage!"/>
    <s v="We're remounting the musical that brought down the Bush Administration: A Brief History of the Earth And Everything In It!"/>
    <x v="60"/>
    <n v="2705"/>
    <x v="0"/>
    <x v="0"/>
    <s v="USD"/>
    <n v="1401595140"/>
    <x v="1618"/>
    <n v="1398828063"/>
    <x v="1623"/>
    <b v="0"/>
    <n v="57"/>
    <b v="1"/>
    <x v="11"/>
    <n v="108"/>
    <n v="47.46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x v="6"/>
    <n v="2700"/>
    <x v="3"/>
    <x v="14"/>
    <s v="MXN"/>
    <n v="1490416380"/>
    <x v="1619"/>
    <n v="1487485759"/>
    <x v="1624"/>
    <b v="0"/>
    <n v="6"/>
    <b v="0"/>
    <x v="11"/>
    <n v="5"/>
    <n v="450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x v="1620"/>
    <n v="1379990037"/>
    <x v="1625"/>
    <b v="0"/>
    <n v="79"/>
    <b v="0"/>
    <x v="33"/>
    <n v="42"/>
    <n v="34.18"/>
    <x v="7"/>
    <x v="33"/>
  </r>
  <r>
    <n v="2934"/>
    <s v="Songs for a New World"/>
    <s v="Powerful community theatre production of Jason Robert Brown's &quot;Songs for a New World&quot; in London, Ontario."/>
    <x v="60"/>
    <n v="2700"/>
    <x v="0"/>
    <x v="11"/>
    <s v="CAD"/>
    <n v="1402845364"/>
    <x v="1621"/>
    <n v="1400253363"/>
    <x v="1626"/>
    <b v="0"/>
    <n v="37"/>
    <b v="1"/>
    <x v="19"/>
    <n v="108"/>
    <n v="72.97"/>
    <x v="6"/>
    <x v="19"/>
  </r>
  <r>
    <n v="1199"/>
    <s v="The portrait of the forgotten: Syrian refugees in Jordan"/>
    <s v="There are over 627.295 Syrian refugees in Jordan due to the war. Let me tell you some of their stories with the help of a photobook!"/>
    <x v="237"/>
    <n v="2693"/>
    <x v="0"/>
    <x v="1"/>
    <s v="GBP"/>
    <n v="1436380200"/>
    <x v="1622"/>
    <n v="1433615399"/>
    <x v="1627"/>
    <b v="0"/>
    <n v="9"/>
    <b v="1"/>
    <x v="3"/>
    <n v="101"/>
    <n v="299.22000000000003"/>
    <x v="2"/>
    <x v="3"/>
  </r>
  <r>
    <n v="1673"/>
    <s v="Mastering and Vinyl Production for The Astronomer LP"/>
    <s v="After our exciting mixing session at the Wilco loft, we're ready to master and press vinyl for The Astronomer's newest record!"/>
    <x v="238"/>
    <n v="2690"/>
    <x v="0"/>
    <x v="0"/>
    <s v="USD"/>
    <n v="1425675892"/>
    <x v="1623"/>
    <n v="1423083891"/>
    <x v="1628"/>
    <b v="0"/>
    <n v="59"/>
    <b v="1"/>
    <x v="22"/>
    <n v="128"/>
    <n v="45.59"/>
    <x v="7"/>
    <x v="22"/>
  </r>
  <r>
    <n v="3503"/>
    <s v="Tarantella"/>
    <s v="A group of Sicilian immigrants in New York struggle to deal with conflict from both within the family and from without."/>
    <x v="60"/>
    <n v="2689"/>
    <x v="0"/>
    <x v="1"/>
    <s v="GBP"/>
    <n v="1469359728"/>
    <x v="1624"/>
    <n v="1466767727"/>
    <x v="1629"/>
    <b v="0"/>
    <n v="38"/>
    <b v="1"/>
    <x v="11"/>
    <n v="108"/>
    <n v="70.760000000000005"/>
    <x v="6"/>
    <x v="11"/>
  </r>
  <r>
    <n v="2940"/>
    <s v="ITAVA Players &quot;Little Shop of Horrors&quot;"/>
    <s v="We are asking for people to donate to our theater club, the ITAVA Players, a public high school club from Brooklyn, NY."/>
    <x v="60"/>
    <n v="2681"/>
    <x v="0"/>
    <x v="0"/>
    <s v="USD"/>
    <n v="1421606018"/>
    <x v="1625"/>
    <n v="1418150017"/>
    <x v="1630"/>
    <b v="0"/>
    <n v="33"/>
    <b v="1"/>
    <x v="19"/>
    <n v="107"/>
    <n v="81.239999999999995"/>
    <x v="6"/>
    <x v="19"/>
  </r>
  <r>
    <n v="820"/>
    <s v="Wyatt Lowe &amp; the Ottomatics Summer 2014 Tour!"/>
    <s v="Wyatt Lowe &amp; the Ottomatics will be hitting the road this June on a North and Southwest Summer 2014 tour!"/>
    <x v="151"/>
    <n v="2681"/>
    <x v="0"/>
    <x v="0"/>
    <s v="USD"/>
    <n v="1402290000"/>
    <x v="1626"/>
    <n v="1399666341"/>
    <x v="1631"/>
    <b v="0"/>
    <n v="38"/>
    <b v="1"/>
    <x v="15"/>
    <n v="134"/>
    <n v="70.55"/>
    <x v="7"/>
    <x v="15"/>
  </r>
  <r>
    <n v="1901"/>
    <s v="KiddieRail - making the stairs easier and safer for kids"/>
    <s v="KiddieRail is a height adjustable hand rail of the right size for little children to help them manage the stairs more safely at home."/>
    <x v="239"/>
    <n v="2670"/>
    <x v="2"/>
    <x v="1"/>
    <s v="GBP"/>
    <n v="1432299600"/>
    <x v="1627"/>
    <n v="1429707728"/>
    <x v="1632"/>
    <b v="0"/>
    <n v="25"/>
    <b v="0"/>
    <x v="6"/>
    <n v="3"/>
    <n v="106.8"/>
    <x v="0"/>
    <x v="6"/>
  </r>
  <r>
    <n v="3615"/>
    <s v="See Bob Run by Daniel MacIvor"/>
    <s v="Bob is on the road. Bob is on the run. But from what? Will she make it to her destination and what will she find whens she gets there?"/>
    <x v="60"/>
    <n v="2670"/>
    <x v="0"/>
    <x v="1"/>
    <s v="GBP"/>
    <n v="1449756896"/>
    <x v="1628"/>
    <n v="1447164895"/>
    <x v="1633"/>
    <b v="0"/>
    <n v="72"/>
    <b v="1"/>
    <x v="11"/>
    <n v="107"/>
    <n v="37.08"/>
    <x v="6"/>
    <x v="11"/>
  </r>
  <r>
    <n v="3164"/>
    <s v="Better Than Shakespeare Presents: Much Ado About Something"/>
    <s v="Better than Shakespeare! Theatre Companyâ€™s inaugural production, â€œMuch Ado About Something.â€ The Something is Aliens."/>
    <x v="60"/>
    <n v="2669"/>
    <x v="0"/>
    <x v="0"/>
    <s v="USD"/>
    <n v="1402341615"/>
    <x v="1629"/>
    <n v="1399490414"/>
    <x v="1634"/>
    <b v="1"/>
    <n v="71"/>
    <b v="1"/>
    <x v="11"/>
    <n v="107"/>
    <n v="37.590000000000003"/>
    <x v="6"/>
    <x v="11"/>
  </r>
  <r>
    <n v="2829"/>
    <s v="MUMBURGER by Sarah Kosar"/>
    <s v="In a visceral new play about family, grief and red meat, Sarah Kosar (Royal Court) asks how far we'd go to connect with those we love."/>
    <x v="60"/>
    <n v="2663"/>
    <x v="0"/>
    <x v="1"/>
    <s v="GBP"/>
    <n v="1464863118"/>
    <x v="1630"/>
    <n v="1462443917"/>
    <x v="1635"/>
    <b v="0"/>
    <n v="76"/>
    <b v="1"/>
    <x v="11"/>
    <n v="107"/>
    <n v="35.04"/>
    <x v="6"/>
    <x v="11"/>
  </r>
  <r>
    <n v="2275"/>
    <s v="Samurai Dwarves (Korobokuru)"/>
    <s v="The aim of this project is to extend our existing Samurai Dwarf range from 6 to 9. The new sculpts will be done by Bob Olley."/>
    <x v="240"/>
    <n v="2650.5"/>
    <x v="0"/>
    <x v="1"/>
    <s v="GBP"/>
    <n v="1419259679"/>
    <x v="1631"/>
    <n v="1416667678"/>
    <x v="1636"/>
    <b v="0"/>
    <n v="79"/>
    <b v="1"/>
    <x v="5"/>
    <n v="408"/>
    <n v="33.549999999999997"/>
    <x v="3"/>
    <x v="5"/>
  </r>
  <r>
    <n v="3823"/>
    <s v="FEED"/>
    <s v="Feed, a new play by Garrett Markgraf (based on the novel by M.T. Anderson), Directed by Anna Marck at Oakland University."/>
    <x v="60"/>
    <n v="2650"/>
    <x v="0"/>
    <x v="0"/>
    <s v="USD"/>
    <n v="1437364740"/>
    <x v="1632"/>
    <n v="1434405043"/>
    <x v="1637"/>
    <b v="0"/>
    <n v="41"/>
    <b v="1"/>
    <x v="11"/>
    <n v="106"/>
    <n v="64.63"/>
    <x v="6"/>
    <x v="11"/>
  </r>
  <r>
    <n v="3247"/>
    <s v="Open Letter Theatre presents 'Boys' by Ella Hickson"/>
    <s v="Open Letter Theatre presents 'Boys' by Ella Hickson, at 2015's Edinburgh Fringe Festival! Four students, one flat, one last party!"/>
    <x v="60"/>
    <n v="2646.5"/>
    <x v="0"/>
    <x v="1"/>
    <s v="GBP"/>
    <n v="1436696712"/>
    <x v="1633"/>
    <n v="1434104711"/>
    <x v="1638"/>
    <b v="1"/>
    <n v="57"/>
    <b v="1"/>
    <x v="11"/>
    <n v="106"/>
    <n v="46.43"/>
    <x v="6"/>
    <x v="11"/>
  </r>
  <r>
    <n v="1214"/>
    <s v="Framed Himalaya: Lachen Valley (Campaign Part - 2)"/>
    <s v="A coffee table book with photographs of nature's splendor from the mystical valley of Lachen in the Eastern recesses of the Himalaya."/>
    <x v="151"/>
    <n v="2636"/>
    <x v="0"/>
    <x v="0"/>
    <s v="USD"/>
    <n v="1433880605"/>
    <x v="1634"/>
    <n v="1428696604"/>
    <x v="1639"/>
    <b v="0"/>
    <n v="25"/>
    <b v="1"/>
    <x v="3"/>
    <n v="132"/>
    <n v="105.44"/>
    <x v="2"/>
    <x v="3"/>
  </r>
  <r>
    <n v="3328"/>
    <s v="3 Days In Savannah Part II"/>
    <s v="&quot;3 Days In Savannah&quot; explores the issues of love, racism, and regret while reminding us that, &quot;life is a game and love is the prize.&quot;"/>
    <x v="159"/>
    <n v="2635"/>
    <x v="0"/>
    <x v="0"/>
    <s v="USD"/>
    <n v="1404522000"/>
    <x v="1635"/>
    <n v="1404308882"/>
    <x v="1640"/>
    <b v="0"/>
    <n v="9"/>
    <b v="1"/>
    <x v="11"/>
    <n v="146"/>
    <n v="292.77999999999997"/>
    <x v="6"/>
    <x v="11"/>
  </r>
  <r>
    <n v="2366"/>
    <s v="iDEA On Demand Virtual Activities. Get Active! (Canceled)"/>
    <s v="iDEA virtual activities, the perfect way to encourage children and families to get active - physically, socially and mentally."/>
    <x v="17"/>
    <n v="2630"/>
    <x v="1"/>
    <x v="1"/>
    <s v="GBP"/>
    <n v="1445431533"/>
    <x v="1636"/>
    <n v="1442839532"/>
    <x v="1641"/>
    <b v="0"/>
    <n v="27"/>
    <b v="0"/>
    <x v="26"/>
    <n v="11"/>
    <n v="97.41"/>
    <x v="0"/>
    <x v="26"/>
  </r>
  <r>
    <n v="1928"/>
    <s v="Jollyheads Circus Debut Album &quot;The Kaleidoscope Dawn&quot;"/>
    <s v="Help us master and release our debut album &quot;The Kaleidoscope Dawn&quot;"/>
    <x v="241"/>
    <n v="2630"/>
    <x v="0"/>
    <x v="0"/>
    <s v="USD"/>
    <n v="1367940794"/>
    <x v="1637"/>
    <n v="1365348793"/>
    <x v="1642"/>
    <b v="0"/>
    <n v="34"/>
    <b v="1"/>
    <x v="12"/>
    <n v="103"/>
    <n v="77.349999999999994"/>
    <x v="7"/>
    <x v="12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n v="2630"/>
    <x v="0"/>
    <x v="0"/>
    <s v="USD"/>
    <n v="1465527600"/>
    <x v="1638"/>
    <n v="1462252541"/>
    <x v="1643"/>
    <b v="0"/>
    <n v="54"/>
    <b v="1"/>
    <x v="11"/>
    <n v="175"/>
    <n v="48.7"/>
    <x v="6"/>
    <x v="11"/>
  </r>
  <r>
    <n v="3550"/>
    <s v="MOONFACE"/>
    <s v="MOONFACE explores the formative f***k-ups of adolescence. Fresh, incisive new writing. Monologue, movement and striking naturalism."/>
    <x v="60"/>
    <n v="2620"/>
    <x v="0"/>
    <x v="1"/>
    <s v="GBP"/>
    <n v="1462224398"/>
    <x v="1639"/>
    <n v="1459632397"/>
    <x v="1644"/>
    <b v="0"/>
    <n v="64"/>
    <b v="1"/>
    <x v="11"/>
    <n v="105"/>
    <n v="40.94"/>
    <x v="6"/>
    <x v="11"/>
  </r>
  <r>
    <n v="2475"/>
    <s v="BRANDTSON - &quot;Send Us A Signal&quot; Vinyl LP"/>
    <s v="Help BRANDTSON and DREAMOVERrecords press their 2004 record, &quot;Send Us A Signal&quot;."/>
    <x v="60"/>
    <n v="2618"/>
    <x v="0"/>
    <x v="0"/>
    <s v="USD"/>
    <n v="1278799200"/>
    <x v="1640"/>
    <n v="1273647254"/>
    <x v="1645"/>
    <b v="0"/>
    <n v="81"/>
    <b v="1"/>
    <x v="12"/>
    <n v="105"/>
    <n v="32.32"/>
    <x v="7"/>
    <x v="12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n v="2616"/>
    <x v="0"/>
    <x v="1"/>
    <s v="GBP"/>
    <n v="1459702800"/>
    <x v="1641"/>
    <n v="1457690385"/>
    <x v="1646"/>
    <b v="0"/>
    <n v="38"/>
    <b v="1"/>
    <x v="11"/>
    <n v="174"/>
    <n v="68.84"/>
    <x v="6"/>
    <x v="11"/>
  </r>
  <r>
    <n v="87"/>
    <s v="Village Films Summer Project Fund (TK 2)"/>
    <s v="A father without work uses his daughter to con sympathy from strangers... sound familiar?  Help us make this film!"/>
    <x v="60"/>
    <n v="2615"/>
    <x v="0"/>
    <x v="0"/>
    <s v="USD"/>
    <n v="1275529260"/>
    <x v="1642"/>
    <n v="1274705802"/>
    <x v="1647"/>
    <b v="0"/>
    <n v="25"/>
    <b v="1"/>
    <x v="27"/>
    <n v="105"/>
    <n v="104.6"/>
    <x v="5"/>
    <x v="27"/>
  </r>
  <r>
    <n v="851"/>
    <s v="M.F.Crew, 1er Album &quot;First Ride&quot;"/>
    <s v="Salut, nous c'est M.F.Crew, on a besoin de vous pour produire notre premier album &quot;First Ride&quot; ! :)"/>
    <x v="151"/>
    <n v="2609"/>
    <x v="0"/>
    <x v="16"/>
    <s v="EUR"/>
    <n v="1469994300"/>
    <x v="1643"/>
    <n v="1464815252"/>
    <x v="1648"/>
    <b v="0"/>
    <n v="70"/>
    <b v="1"/>
    <x v="20"/>
    <n v="130"/>
    <n v="37.270000000000003"/>
    <x v="7"/>
    <x v="20"/>
  </r>
  <r>
    <n v="3199"/>
    <s v="Help Milburn Stone Fly High With TARZAN The Musical"/>
    <s v="The Milburn Stone Theatre needs your help to bring its high-flying next blockbuster musical, TARZAN, to life!"/>
    <x v="1"/>
    <n v="2608"/>
    <x v="2"/>
    <x v="0"/>
    <s v="USD"/>
    <n v="1410037200"/>
    <x v="1644"/>
    <n v="1407435417"/>
    <x v="1649"/>
    <b v="0"/>
    <n v="53"/>
    <b v="0"/>
    <x v="19"/>
    <n v="52"/>
    <n v="49.21"/>
    <x v="6"/>
    <x v="19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n v="2608"/>
    <x v="0"/>
    <x v="11"/>
    <s v="CAD"/>
    <n v="1381723140"/>
    <x v="1645"/>
    <n v="1378735982"/>
    <x v="1650"/>
    <b v="1"/>
    <n v="39"/>
    <b v="1"/>
    <x v="20"/>
    <n v="104"/>
    <n v="66.87"/>
    <x v="7"/>
    <x v="20"/>
  </r>
  <r>
    <n v="975"/>
    <s v="Garstin Luxury Stainless Steel Case for the Apple Watch"/>
    <s v="Horologic5 creates a case for the Apple Watch that reflects true luxury &amp; style. Check out the Garstin Luxury Case in 38mm/42mm"/>
    <x v="4"/>
    <n v="2607"/>
    <x v="2"/>
    <x v="0"/>
    <s v="USD"/>
    <n v="1467132185"/>
    <x v="1646"/>
    <n v="1461948184"/>
    <x v="1651"/>
    <b v="0"/>
    <n v="24"/>
    <b v="0"/>
    <x v="1"/>
    <n v="3"/>
    <n v="108.63"/>
    <x v="0"/>
    <x v="1"/>
  </r>
  <r>
    <n v="1259"/>
    <s v="Help Falling From One complete their CD!!!"/>
    <s v="Falling From One is currently in the studio recording their first CD and they need your help!"/>
    <x v="60"/>
    <n v="2606"/>
    <x v="0"/>
    <x v="0"/>
    <s v="USD"/>
    <n v="1402286340"/>
    <x v="1647"/>
    <n v="1399504663"/>
    <x v="1652"/>
    <b v="1"/>
    <n v="96"/>
    <b v="1"/>
    <x v="15"/>
    <n v="104"/>
    <n v="27.15"/>
    <x v="7"/>
    <x v="15"/>
  </r>
  <r>
    <n v="3438"/>
    <s v="KLIPPIES"/>
    <s v="Klippies is the debut play from Johannesburg-born writer Jessica SiÃ¢n, premiering at the Southwark Playhouse, London in May 2015."/>
    <x v="60"/>
    <n v="2605"/>
    <x v="0"/>
    <x v="1"/>
    <s v="GBP"/>
    <n v="1430600400"/>
    <x v="1648"/>
    <n v="1428358566"/>
    <x v="1653"/>
    <b v="0"/>
    <n v="14"/>
    <b v="1"/>
    <x v="11"/>
    <n v="104"/>
    <n v="186.07"/>
    <x v="6"/>
    <x v="11"/>
  </r>
  <r>
    <n v="1893"/>
    <s v="Archeology 7&quot; Vinyl"/>
    <s v="Archeology is looking to gain support to release their 7&quot; vinyl single &quot;Hunger&quot; as well as the b-side, &quot;Kings canyon."/>
    <x v="60"/>
    <n v="2600"/>
    <x v="0"/>
    <x v="0"/>
    <s v="USD"/>
    <n v="1302926340"/>
    <x v="1649"/>
    <n v="1301524584"/>
    <x v="1654"/>
    <b v="0"/>
    <n v="45"/>
    <b v="1"/>
    <x v="12"/>
    <n v="104"/>
    <n v="57.78"/>
    <x v="7"/>
    <x v="12"/>
  </r>
  <r>
    <n v="2840"/>
    <s v="Scarlet at Southwark Playhouse - Theatre Renegade"/>
    <s v="The world premiere of an astounding new play at Southwark Playhouse exploring slut shaming/cyber bullying &amp; the emotional repercussions"/>
    <x v="60"/>
    <n v="2600"/>
    <x v="0"/>
    <x v="1"/>
    <s v="GBP"/>
    <n v="1426698000"/>
    <x v="1650"/>
    <n v="1424825478"/>
    <x v="1655"/>
    <b v="0"/>
    <n v="132"/>
    <b v="1"/>
    <x v="11"/>
    <n v="104"/>
    <n v="19.7"/>
    <x v="6"/>
    <x v="11"/>
  </r>
  <r>
    <n v="3365"/>
    <s v="From the Pulpit to the Runway"/>
    <s v="A dazzling dramatic musical drama that takes place inside a Charm City Church! Help us finance a play that is back by popular demand!"/>
    <x v="60"/>
    <n v="2600"/>
    <x v="0"/>
    <x v="0"/>
    <s v="USD"/>
    <n v="1449973592"/>
    <x v="1651"/>
    <n v="1447381591"/>
    <x v="1656"/>
    <b v="0"/>
    <n v="3"/>
    <b v="1"/>
    <x v="11"/>
    <n v="104"/>
    <n v="866.67"/>
    <x v="6"/>
    <x v="11"/>
  </r>
  <r>
    <n v="1360"/>
    <s v="So Bad, It's Good! - A Book of Bad Movies"/>
    <s v="So Bad, It's Good! is a guide to finding the best films for your bad movie night."/>
    <x v="186"/>
    <n v="2598"/>
    <x v="0"/>
    <x v="0"/>
    <s v="USD"/>
    <n v="1343943420"/>
    <x v="1652"/>
    <n v="1341524219"/>
    <x v="1657"/>
    <b v="0"/>
    <n v="81"/>
    <b v="1"/>
    <x v="17"/>
    <n v="173"/>
    <n v="32.07"/>
    <x v="1"/>
    <x v="17"/>
  </r>
  <r>
    <n v="376"/>
    <s v="Quintessential: The Journey"/>
    <s v="A film about the cosmetics industry. Everything you need to know about the ingredients being used and what alternatives are out there."/>
    <x v="242"/>
    <n v="2596"/>
    <x v="0"/>
    <x v="1"/>
    <s v="GBP"/>
    <n v="1472122316"/>
    <x v="1653"/>
    <n v="1469443915"/>
    <x v="1658"/>
    <b v="0"/>
    <n v="48"/>
    <b v="1"/>
    <x v="8"/>
    <n v="106"/>
    <n v="54.08"/>
    <x v="5"/>
    <x v="8"/>
  </r>
  <r>
    <n v="3505"/>
    <s v="Second Act: The Four Disgracers"/>
    <s v="Four myths._x000a_Four writers._x000a_Four new takes._x000a__x000a_The Four Disgracers comes to the stage to launch a new theatre group, Ixion."/>
    <x v="60"/>
    <n v="2594"/>
    <x v="0"/>
    <x v="0"/>
    <s v="USD"/>
    <n v="1399953600"/>
    <x v="1654"/>
    <n v="1398983244"/>
    <x v="1659"/>
    <b v="0"/>
    <n v="39"/>
    <b v="1"/>
    <x v="11"/>
    <n v="104"/>
    <n v="66.510000000000005"/>
    <x v="6"/>
    <x v="11"/>
  </r>
  <r>
    <n v="2540"/>
    <s v="Vladimir in Butterfly Country"/>
    <s v="â€œVladimir in Butterfly Countryâ€ is a chamber opera by composer Ann Callaway and Jaime Robles, which will premiere October 30, 2011."/>
    <x v="60"/>
    <n v="2585"/>
    <x v="0"/>
    <x v="0"/>
    <s v="USD"/>
    <n v="1319904721"/>
    <x v="1655"/>
    <n v="1314720720"/>
    <x v="1660"/>
    <b v="0"/>
    <n v="27"/>
    <b v="1"/>
    <x v="25"/>
    <n v="103"/>
    <n v="95.74"/>
    <x v="7"/>
    <x v="25"/>
  </r>
  <r>
    <n v="3278"/>
    <s v="Unusual Charles Dickens adaptation at Edinburgh Fringe"/>
    <s v="This Victorian gothic tragedy tells the untold story of Estella Havisham. Combining puppetry, music and striking digital projections."/>
    <x v="60"/>
    <n v="2585"/>
    <x v="0"/>
    <x v="1"/>
    <s v="GBP"/>
    <n v="1433017303"/>
    <x v="1656"/>
    <n v="1430425302"/>
    <x v="1661"/>
    <b v="1"/>
    <n v="34"/>
    <b v="1"/>
    <x v="11"/>
    <n v="103"/>
    <n v="76.03"/>
    <x v="6"/>
    <x v="11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n v="2580"/>
    <x v="0"/>
    <x v="0"/>
    <s v="USD"/>
    <n v="1273911000"/>
    <x v="1657"/>
    <n v="1268822908"/>
    <x v="1662"/>
    <b v="1"/>
    <n v="33"/>
    <b v="1"/>
    <x v="3"/>
    <n v="215"/>
    <n v="78.180000000000007"/>
    <x v="2"/>
    <x v="3"/>
  </r>
  <r>
    <n v="3178"/>
    <s v="Cutting Off Kate Bush"/>
    <s v="Cutting Off Kate Bush is a one-woman show written &amp; performed by Lucy Benson-Brown, premiering at the Edinburgh Fringe Festival 2014"/>
    <x v="186"/>
    <n v="2576"/>
    <x v="0"/>
    <x v="1"/>
    <s v="GBP"/>
    <n v="1405521075"/>
    <x v="1658"/>
    <n v="1402929074"/>
    <x v="1663"/>
    <b v="1"/>
    <n v="78"/>
    <b v="1"/>
    <x v="11"/>
    <n v="172"/>
    <n v="33.03"/>
    <x v="6"/>
    <x v="11"/>
  </r>
  <r>
    <n v="3264"/>
    <s v="Kapow-i GoGo at The PIT"/>
    <s v="The three part comedic saga of Kapow-i GoGo, who saves the world.  Again.  And again."/>
    <x v="60"/>
    <n v="2575"/>
    <x v="0"/>
    <x v="0"/>
    <s v="USD"/>
    <n v="1422482400"/>
    <x v="1659"/>
    <n v="1421089937"/>
    <x v="1664"/>
    <b v="1"/>
    <n v="49"/>
    <b v="1"/>
    <x v="11"/>
    <n v="103"/>
    <n v="52.55"/>
    <x v="6"/>
    <x v="11"/>
  </r>
  <r>
    <n v="2933"/>
    <s v="Three Postcards: Pre-Production Costs"/>
    <s v="An intimate musical about friendship and time, growing up, and coming of age. Music and words that will stay with you for years to come"/>
    <x v="60"/>
    <n v="2569"/>
    <x v="0"/>
    <x v="0"/>
    <s v="USD"/>
    <n v="1465081053"/>
    <x v="1660"/>
    <n v="1462489052"/>
    <x v="1665"/>
    <b v="0"/>
    <n v="54"/>
    <b v="1"/>
    <x v="19"/>
    <n v="103"/>
    <n v="47.57"/>
    <x v="6"/>
    <x v="19"/>
  </r>
  <r>
    <n v="3538"/>
    <s v="'Mooring' - Vocal Point Theatre Project"/>
    <s v="A play about riverside homelessness, inspired by true events. Shows at Brunel Museum, 240 Project and similar community organisations."/>
    <x v="151"/>
    <n v="2569"/>
    <x v="0"/>
    <x v="1"/>
    <s v="GBP"/>
    <n v="1471428340"/>
    <x v="1661"/>
    <n v="1469009139"/>
    <x v="1666"/>
    <b v="0"/>
    <n v="83"/>
    <b v="1"/>
    <x v="11"/>
    <n v="128"/>
    <n v="30.95"/>
    <x v="6"/>
    <x v="11"/>
  </r>
  <r>
    <n v="2315"/>
    <s v="RICE Presses Their Debut Album 'Keep Warm' On Vinyl"/>
    <s v="Rice invites you to be a part of the creation of their first album and spread their message of love."/>
    <x v="60"/>
    <n v="2565"/>
    <x v="0"/>
    <x v="0"/>
    <s v="USD"/>
    <n v="1336238743"/>
    <x v="1662"/>
    <n v="1333646742"/>
    <x v="1667"/>
    <b v="1"/>
    <n v="64"/>
    <b v="1"/>
    <x v="12"/>
    <n v="103"/>
    <n v="40.08"/>
    <x v="7"/>
    <x v="12"/>
  </r>
  <r>
    <n v="3441"/>
    <s v="Putting on a great play in Los Angeles!"/>
    <s v="We are producing the play Bug, by Tracy Letts.  This will be an inspiring show, and a great way to bring help to a great LA charity."/>
    <x v="60"/>
    <n v="2565"/>
    <x v="0"/>
    <x v="0"/>
    <s v="USD"/>
    <n v="1447445820"/>
    <x v="1663"/>
    <n v="1445077120"/>
    <x v="1668"/>
    <b v="0"/>
    <n v="43"/>
    <b v="1"/>
    <x v="11"/>
    <n v="103"/>
    <n v="59.65"/>
    <x v="6"/>
    <x v="11"/>
  </r>
  <r>
    <n v="3597"/>
    <s v="Akvavit Theatre presents NOTHING OF ME by Arne Lygre"/>
    <s v="&quot;I think that I have my own will. I can stop this, I tell myself. But it's not true.&quot;"/>
    <x v="60"/>
    <n v="2565"/>
    <x v="0"/>
    <x v="0"/>
    <s v="USD"/>
    <n v="1456984740"/>
    <x v="1664"/>
    <n v="1455717789"/>
    <x v="1669"/>
    <b v="0"/>
    <n v="33"/>
    <b v="1"/>
    <x v="11"/>
    <n v="103"/>
    <n v="77.73"/>
    <x v="6"/>
    <x v="11"/>
  </r>
  <r>
    <n v="2809"/>
    <s v="Sugarglass Theatre"/>
    <s v="Sugarglass is a Dublin based theatre company committed to international collaboration. 2016 sees the launch of their NYC division."/>
    <x v="60"/>
    <n v="2560"/>
    <x v="0"/>
    <x v="0"/>
    <s v="USD"/>
    <n v="1459348740"/>
    <x v="1665"/>
    <n v="1458647724"/>
    <x v="1670"/>
    <b v="0"/>
    <n v="21"/>
    <b v="1"/>
    <x v="11"/>
    <n v="102"/>
    <n v="121.9"/>
    <x v="6"/>
    <x v="11"/>
  </r>
  <r>
    <n v="3561"/>
    <s v="How You Kiss Me... at FringeNYC 2015"/>
    <s v="How You Kiss Me Is Not How I Like To Be Kissed_x000a__x000a_a new play by Dan Giles_x000a__x000a_coming to FringeNYC 2015_x000a__x000a_www.howyoukissme.com"/>
    <x v="60"/>
    <n v="2560"/>
    <x v="0"/>
    <x v="0"/>
    <s v="USD"/>
    <n v="1438799760"/>
    <x v="1666"/>
    <n v="1437236377"/>
    <x v="1671"/>
    <b v="0"/>
    <n v="54"/>
    <b v="1"/>
    <x v="11"/>
    <n v="102"/>
    <n v="47.41"/>
    <x v="6"/>
    <x v="11"/>
  </r>
  <r>
    <n v="3268"/>
    <s v="EgoPo's Hairy Ape Tours to the Provincetown Festival"/>
    <s v="EgoPo's The Hairy Ape has been invited to the Provincetown Theater Festival! Help us support our artists on this exciting tour."/>
    <x v="151"/>
    <n v="2560"/>
    <x v="0"/>
    <x v="0"/>
    <s v="USD"/>
    <n v="1472074928"/>
    <x v="1667"/>
    <n v="1470692527"/>
    <x v="1672"/>
    <b v="1"/>
    <n v="42"/>
    <b v="1"/>
    <x v="11"/>
    <n v="128"/>
    <n v="60.95"/>
    <x v="6"/>
    <x v="11"/>
  </r>
  <r>
    <n v="3603"/>
    <s v="Thank You For Waiting"/>
    <s v="Help produce &quot;Thank You For Waiting,&quot; a new play that explores friendship, loss, and mental illness, at the 2016 Frigid Festival!"/>
    <x v="186"/>
    <n v="2560"/>
    <x v="0"/>
    <x v="0"/>
    <s v="USD"/>
    <n v="1446759880"/>
    <x v="1668"/>
    <n v="1444164279"/>
    <x v="1673"/>
    <b v="0"/>
    <n v="57"/>
    <b v="1"/>
    <x v="11"/>
    <n v="171"/>
    <n v="44.91"/>
    <x v="6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n v="2555"/>
    <x v="0"/>
    <x v="0"/>
    <s v="USD"/>
    <n v="1425741525"/>
    <x v="1669"/>
    <n v="1423149524"/>
    <x v="1674"/>
    <b v="0"/>
    <n v="31"/>
    <b v="1"/>
    <x v="17"/>
    <n v="102"/>
    <n v="82.42"/>
    <x v="1"/>
    <x v="17"/>
  </r>
  <r>
    <n v="3487"/>
    <s v="Jericho Creek"/>
    <s v="Jericho Creek is an original production by Fledgling Theatre Company which will be performed at The Cockpit Theatre in July 2015"/>
    <x v="151"/>
    <n v="2555"/>
    <x v="0"/>
    <x v="1"/>
    <s v="GBP"/>
    <n v="1435185252"/>
    <x v="1670"/>
    <n v="1432593251"/>
    <x v="1675"/>
    <b v="0"/>
    <n v="66"/>
    <b v="1"/>
    <x v="11"/>
    <n v="128"/>
    <n v="38.71"/>
    <x v="6"/>
    <x v="11"/>
  </r>
  <r>
    <n v="986"/>
    <s v="EMBER wear Ski and Snow Sport Heated Gloves and Mittens"/>
    <s v="Amazing heated snow sport gloves; synonymous with quality, fusing innovative heat technology, style, functionality &amp; unique design."/>
    <x v="16"/>
    <n v="2550"/>
    <x v="2"/>
    <x v="1"/>
    <s v="GBP"/>
    <n v="1452384000"/>
    <x v="1671"/>
    <n v="1447698299"/>
    <x v="1676"/>
    <b v="0"/>
    <n v="23"/>
    <b v="0"/>
    <x v="1"/>
    <n v="13"/>
    <n v="110.87"/>
    <x v="0"/>
    <x v="1"/>
  </r>
  <r>
    <n v="3207"/>
    <s v="The Last Five Years: The Muse Arts Production's Debut Show"/>
    <s v="We are proud to be doing The Last Five Years as our debut! Now, our little company needs your help to make our big dreams come true!"/>
    <x v="120"/>
    <n v="2550"/>
    <x v="2"/>
    <x v="0"/>
    <s v="USD"/>
    <n v="1429767607"/>
    <x v="1672"/>
    <n v="1424587206"/>
    <x v="1677"/>
    <b v="0"/>
    <n v="36"/>
    <b v="0"/>
    <x v="19"/>
    <n v="46"/>
    <n v="70.83"/>
    <x v="6"/>
    <x v="19"/>
  </r>
  <r>
    <n v="758"/>
    <s v="Publish Waiting On Humanity"/>
    <s v="I am publishing my book, Waiting on Humanity and need some finishing funds to do so."/>
    <x v="60"/>
    <n v="2550"/>
    <x v="0"/>
    <x v="0"/>
    <s v="USD"/>
    <n v="1286568268"/>
    <x v="1673"/>
    <n v="1283976267"/>
    <x v="1678"/>
    <b v="0"/>
    <n v="19"/>
    <b v="1"/>
    <x v="17"/>
    <n v="102"/>
    <n v="134.21"/>
    <x v="1"/>
    <x v="17"/>
  </r>
  <r>
    <n v="1295"/>
    <s v="Misfits of London: The Gin Chronicles"/>
    <s v="We had everything sorted for the Fringe, but now our accommodation and Edinburgh angel have fallen through. We're needing vital help."/>
    <x v="60"/>
    <n v="2549"/>
    <x v="0"/>
    <x v="1"/>
    <s v="GBP"/>
    <n v="1438189200"/>
    <x v="1674"/>
    <n v="1435585496"/>
    <x v="1679"/>
    <b v="0"/>
    <n v="64"/>
    <b v="1"/>
    <x v="11"/>
    <n v="102"/>
    <n v="39.83"/>
    <x v="6"/>
    <x v="11"/>
  </r>
  <r>
    <n v="755"/>
    <s v="Rumble Yell: Discovering America's Biggest Bike Ride"/>
    <s v="The hilarious new book about RAGBRAI, America's greatest event that you've never heard of. Crotch lube is entirely optional."/>
    <x v="60"/>
    <n v="2547.69"/>
    <x v="0"/>
    <x v="0"/>
    <s v="USD"/>
    <n v="1369010460"/>
    <x v="1675"/>
    <n v="1366381876"/>
    <x v="1680"/>
    <b v="0"/>
    <n v="68"/>
    <b v="1"/>
    <x v="17"/>
    <n v="102"/>
    <n v="37.47"/>
    <x v="1"/>
    <x v="17"/>
  </r>
  <r>
    <n v="3592"/>
    <s v="boom- a play by Peter Sinn Nachtrieb"/>
    <s v="Sex. Fish. A COMET THAT DESTROYS THE WORLD. boom a play by Peter Sinn Nachtrieb- Feb 19-21 at The Bridge in NYC."/>
    <x v="151"/>
    <n v="2545"/>
    <x v="0"/>
    <x v="0"/>
    <s v="USD"/>
    <n v="1423630740"/>
    <x v="1676"/>
    <n v="1418673306"/>
    <x v="1681"/>
    <b v="0"/>
    <n v="35"/>
    <b v="1"/>
    <x v="11"/>
    <n v="127"/>
    <n v="72.709999999999994"/>
    <x v="6"/>
    <x v="11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x v="0"/>
    <s v="USD"/>
    <n v="1385123713"/>
    <x v="1677"/>
    <n v="1382528112"/>
    <x v="1682"/>
    <b v="0"/>
    <n v="48"/>
    <b v="0"/>
    <x v="33"/>
    <n v="18"/>
    <n v="52.92"/>
    <x v="7"/>
    <x v="33"/>
  </r>
  <r>
    <n v="1241"/>
    <s v="Create The World's Music Shack for students! (education!)"/>
    <s v="We are non-profit founders creating a forest retreat for the inner city students to record\learn music in an inspirational sanctuary."/>
    <x v="1"/>
    <n v="2537"/>
    <x v="1"/>
    <x v="0"/>
    <s v="USD"/>
    <n v="1414994340"/>
    <x v="1678"/>
    <n v="1413057979"/>
    <x v="1683"/>
    <b v="0"/>
    <n v="34"/>
    <b v="0"/>
    <x v="37"/>
    <n v="51"/>
    <n v="74.62"/>
    <x v="7"/>
    <x v="37"/>
  </r>
  <r>
    <n v="726"/>
    <s v="60 Days to a Radiating Faith"/>
    <s v="&quot;60 Days to a Radiating Faith&quot; is a collection of carefully selected Bible verses to encourage those undergoing cancer treatments."/>
    <x v="60"/>
    <n v="2535"/>
    <x v="0"/>
    <x v="0"/>
    <s v="USD"/>
    <n v="1365728487"/>
    <x v="1679"/>
    <n v="1363136486"/>
    <x v="1684"/>
    <b v="0"/>
    <n v="35"/>
    <b v="1"/>
    <x v="17"/>
    <n v="101"/>
    <n v="72.430000000000007"/>
    <x v="1"/>
    <x v="17"/>
  </r>
  <r>
    <n v="1641"/>
    <s v="Tanya Dartson- Run for Your Life music video"/>
    <s v="Music Video For Upbeat and Inspiring Song - Run For Your Life"/>
    <x v="60"/>
    <n v="2535"/>
    <x v="0"/>
    <x v="0"/>
    <s v="USD"/>
    <n v="1418998744"/>
    <x v="1680"/>
    <n v="1416406743"/>
    <x v="1685"/>
    <b v="0"/>
    <n v="26"/>
    <b v="1"/>
    <x v="22"/>
    <n v="101"/>
    <n v="97.5"/>
    <x v="7"/>
    <x v="22"/>
  </r>
  <r>
    <n v="2986"/>
    <s v="Higher Education"/>
    <s v="Support the circus arts and help our aerial students work with more height. With your support, we will install beams at 19ft!"/>
    <x v="243"/>
    <n v="2532"/>
    <x v="0"/>
    <x v="1"/>
    <s v="GBP"/>
    <n v="1462100406"/>
    <x v="1681"/>
    <n v="1456920005"/>
    <x v="1686"/>
    <b v="0"/>
    <n v="56"/>
    <b v="1"/>
    <x v="9"/>
    <n v="106"/>
    <n v="45.21"/>
    <x v="6"/>
    <x v="9"/>
  </r>
  <r>
    <n v="1697"/>
    <s v="Undivided Heart - a worship album by John Gabriel Arends"/>
    <s v="You can help create an awesome new worship album and in return get exclusive rewards ONLY for backers of this project."/>
    <x v="66"/>
    <n v="2526"/>
    <x v="3"/>
    <x v="0"/>
    <s v="USD"/>
    <n v="1491781648"/>
    <x v="1682"/>
    <n v="1489193247"/>
    <x v="1687"/>
    <b v="0"/>
    <n v="22"/>
    <b v="0"/>
    <x v="14"/>
    <n v="20"/>
    <n v="114.82"/>
    <x v="7"/>
    <x v="14"/>
  </r>
  <r>
    <n v="3320"/>
    <s v="Mama Threw Me So High &amp; He Who Speaks"/>
    <s v="Imaginary Theater Company presents two modern day tall tales about family, resilience and redemption."/>
    <x v="60"/>
    <n v="2525"/>
    <x v="0"/>
    <x v="0"/>
    <s v="USD"/>
    <n v="1466557557"/>
    <x v="1683"/>
    <n v="1463965556"/>
    <x v="1688"/>
    <b v="0"/>
    <n v="38"/>
    <b v="1"/>
    <x v="11"/>
    <n v="101"/>
    <n v="66.45"/>
    <x v="6"/>
    <x v="11"/>
  </r>
  <r>
    <n v="3890"/>
    <s v="Something Wicked This Way Comes"/>
    <s v="Will Power Troupe is the only US group invited to perform in London's Shakespeare Festival. We need your help to bring the USA to UK!"/>
    <x v="51"/>
    <n v="2524"/>
    <x v="2"/>
    <x v="0"/>
    <s v="USD"/>
    <n v="1439662344"/>
    <x v="1684"/>
    <n v="1434478343"/>
    <x v="1689"/>
    <b v="0"/>
    <n v="8"/>
    <b v="0"/>
    <x v="11"/>
    <n v="17"/>
    <n v="315.5"/>
    <x v="6"/>
    <x v="11"/>
  </r>
  <r>
    <n v="765"/>
    <s v="Dirty Quiet Money"/>
    <s v="To survive, an American socialite must fight with a Mafia boss in the French Resistance, but will his underworld ruin her in the end?"/>
    <x v="40"/>
    <n v="2521"/>
    <x v="2"/>
    <x v="0"/>
    <s v="USD"/>
    <n v="1413723684"/>
    <x v="1685"/>
    <n v="1411131683"/>
    <x v="1690"/>
    <b v="0"/>
    <n v="44"/>
    <b v="0"/>
    <x v="35"/>
    <n v="36"/>
    <n v="57.3"/>
    <x v="1"/>
    <x v="35"/>
  </r>
  <r>
    <n v="3778"/>
    <s v="Give a Puppet a Hand"/>
    <s v="Sponsor an AVENUE Q puppet for The Barn Players April 2015 production."/>
    <x v="243"/>
    <n v="2521"/>
    <x v="0"/>
    <x v="0"/>
    <s v="USD"/>
    <n v="1423942780"/>
    <x v="1686"/>
    <n v="1418758779"/>
    <x v="1691"/>
    <b v="0"/>
    <n v="36"/>
    <b v="1"/>
    <x v="19"/>
    <n v="105"/>
    <n v="70.03"/>
    <x v="6"/>
    <x v="19"/>
  </r>
  <r>
    <n v="3614"/>
    <s v="Gruesome Playground Injuries"/>
    <s v="A production of &quot;Gruesome Playground Injuries&quot; by Rajiv Joseph July 24th-August 9th at The Bakery in Denver, CO."/>
    <x v="60"/>
    <n v="2520"/>
    <x v="0"/>
    <x v="0"/>
    <s v="USD"/>
    <n v="1434675616"/>
    <x v="1687"/>
    <n v="1432083615"/>
    <x v="1692"/>
    <b v="0"/>
    <n v="71"/>
    <b v="1"/>
    <x v="11"/>
    <n v="101"/>
    <n v="35.49"/>
    <x v="6"/>
    <x v="11"/>
  </r>
  <r>
    <n v="3699"/>
    <s v="Tell Me That You Love Me"/>
    <s v="Tell Me That You Love Me, a new play about the love affair between Actress and Writer, with the novel Arch of Triumph as the backdrop"/>
    <x v="60"/>
    <n v="2520"/>
    <x v="0"/>
    <x v="0"/>
    <s v="USD"/>
    <n v="1413383216"/>
    <x v="1688"/>
    <n v="1410791215"/>
    <x v="1693"/>
    <b v="0"/>
    <n v="40"/>
    <b v="1"/>
    <x v="11"/>
    <n v="101"/>
    <n v="63"/>
    <x v="6"/>
    <x v="11"/>
  </r>
  <r>
    <n v="3318"/>
    <s v="ROOMIES - Atlantic Canada Tour 2016-17"/>
    <s v="Help us strengthen and inspire disability arts in Atlantic Canada"/>
    <x v="151"/>
    <n v="2512"/>
    <x v="0"/>
    <x v="11"/>
    <s v="CAD"/>
    <n v="1460341800"/>
    <x v="1689"/>
    <n v="1456902892"/>
    <x v="1694"/>
    <b v="0"/>
    <n v="32"/>
    <b v="1"/>
    <x v="11"/>
    <n v="126"/>
    <n v="78.5"/>
    <x v="6"/>
    <x v="11"/>
  </r>
  <r>
    <n v="792"/>
    <s v="&quot;Believable Lies&quot; - The Album"/>
    <s v="Rock n' Roll about the intersection of lies and belief: the Believable Lie."/>
    <x v="60"/>
    <n v="2511.11"/>
    <x v="0"/>
    <x v="0"/>
    <s v="USD"/>
    <n v="1383861483"/>
    <x v="1690"/>
    <n v="1381265882"/>
    <x v="1695"/>
    <b v="0"/>
    <n v="60"/>
    <b v="1"/>
    <x v="15"/>
    <n v="100"/>
    <n v="41.85"/>
    <x v="7"/>
    <x v="15"/>
  </r>
  <r>
    <n v="1357"/>
    <s v="Becoming Alicia"/>
    <s v="The search for identity leads one young woman to Mexico, where she follows her grandfather's journey back to America."/>
    <x v="151"/>
    <n v="2506"/>
    <x v="0"/>
    <x v="0"/>
    <s v="USD"/>
    <n v="1362117540"/>
    <x v="1691"/>
    <n v="1359587136"/>
    <x v="1696"/>
    <b v="0"/>
    <n v="65"/>
    <b v="1"/>
    <x v="17"/>
    <n v="125"/>
    <n v="38.549999999999997"/>
    <x v="1"/>
    <x v="17"/>
  </r>
  <r>
    <n v="1635"/>
    <s v="The World Over's New EP, &quot;MOUNTAINS&quot;."/>
    <s v="TWO will be recording their next album, MOUNTAINS, in July and need your help to make their vision a reality. Many perks are available!"/>
    <x v="151"/>
    <n v="2506"/>
    <x v="0"/>
    <x v="0"/>
    <s v="USD"/>
    <n v="1468270261"/>
    <x v="1692"/>
    <n v="1463086260"/>
    <x v="1697"/>
    <b v="0"/>
    <n v="37"/>
    <b v="1"/>
    <x v="15"/>
    <n v="125"/>
    <n v="67.73"/>
    <x v="7"/>
    <x v="15"/>
  </r>
  <r>
    <n v="1842"/>
    <s v="Stereo Dogs! 14-Year Old Teen Rock Band Plan CD Project!"/>
    <s v="Every time we sit down to rehearse, thoughts of recording a CD excite us! We are ready to do this!  It's time, so read on..."/>
    <x v="151"/>
    <n v="2505"/>
    <x v="0"/>
    <x v="0"/>
    <s v="USD"/>
    <n v="1425275940"/>
    <x v="1693"/>
    <n v="1422371380"/>
    <x v="1698"/>
    <b v="0"/>
    <n v="21"/>
    <b v="1"/>
    <x v="15"/>
    <n v="125"/>
    <n v="119.29"/>
    <x v="7"/>
    <x v="15"/>
  </r>
  <r>
    <n v="2177"/>
    <s v="Nobody Rides For Free ~ Stone Horse"/>
    <s v="Stone Horse ~ _x000a_Doing what they do best, laying down honest and _x000a_proper Rock-n-Roll guaranteed to soothe your soul!"/>
    <x v="60"/>
    <n v="2503"/>
    <x v="0"/>
    <x v="0"/>
    <s v="USD"/>
    <n v="1465192867"/>
    <x v="1694"/>
    <n v="1463032866"/>
    <x v="1699"/>
    <b v="0"/>
    <n v="38"/>
    <b v="1"/>
    <x v="15"/>
    <n v="100"/>
    <n v="65.87"/>
    <x v="7"/>
    <x v="15"/>
  </r>
  <r>
    <n v="2246"/>
    <s v="The BESPOKE GEEK: Cosplay for Everyday"/>
    <s v="The BESPOKE GEEK is a brand new clothing company from Bletchley, England producing handmade and individual hoodies for geeks."/>
    <x v="60"/>
    <n v="2503"/>
    <x v="0"/>
    <x v="1"/>
    <s v="GBP"/>
    <n v="1441393210"/>
    <x v="1695"/>
    <n v="1438801209"/>
    <x v="1700"/>
    <b v="0"/>
    <n v="57"/>
    <b v="1"/>
    <x v="5"/>
    <n v="100"/>
    <n v="43.91"/>
    <x v="3"/>
    <x v="5"/>
  </r>
  <r>
    <n v="2420"/>
    <s v="Pangea Cuisines &quot;Continental Drift&quot; A Paleo food Truck!"/>
    <s v="Pangea Cuisines offers authentic hand crafted dishes, utilizing fresh ingredients selected that very morning."/>
    <x v="244"/>
    <n v="2501"/>
    <x v="2"/>
    <x v="0"/>
    <s v="USD"/>
    <n v="1415583695"/>
    <x v="1696"/>
    <n v="1410396094"/>
    <x v="1701"/>
    <b v="0"/>
    <n v="36"/>
    <b v="0"/>
    <x v="29"/>
    <n v="15"/>
    <n v="69.47"/>
    <x v="4"/>
    <x v="29"/>
  </r>
  <r>
    <n v="3312"/>
    <s v="Richard III"/>
    <s v="Bare Theatre presents one of Shakespeare's most notorious characters in the final chapter of the War of the Roses saga."/>
    <x v="60"/>
    <n v="2501"/>
    <x v="0"/>
    <x v="0"/>
    <s v="USD"/>
    <n v="1478901600"/>
    <x v="1697"/>
    <n v="1477077945"/>
    <x v="1702"/>
    <b v="0"/>
    <n v="41"/>
    <b v="1"/>
    <x v="11"/>
    <n v="100"/>
    <n v="61"/>
    <x v="6"/>
    <x v="11"/>
  </r>
  <r>
    <n v="1829"/>
    <s v="Help JUICE (Boston) Record Their First Album"/>
    <s v="Everything is set to record are EP except for our finances. Please donate if you can! Any amount is appreciated. "/>
    <x v="186"/>
    <n v="2500.25"/>
    <x v="0"/>
    <x v="0"/>
    <s v="USD"/>
    <n v="1295647200"/>
    <x v="1698"/>
    <n v="1291428370"/>
    <x v="1703"/>
    <b v="0"/>
    <n v="33"/>
    <b v="1"/>
    <x v="15"/>
    <n v="167"/>
    <n v="75.77"/>
    <x v="7"/>
    <x v="15"/>
  </r>
  <r>
    <n v="4040"/>
    <s v="The Last Encore Musical"/>
    <s v="This nationally published book, set in the 70â€™s, tells the untold story of singers and a friendly reunion visit turning bad."/>
    <x v="36"/>
    <n v="2500"/>
    <x v="2"/>
    <x v="0"/>
    <s v="USD"/>
    <n v="1437188400"/>
    <x v="1699"/>
    <n v="1432100003"/>
    <x v="1704"/>
    <b v="0"/>
    <n v="2"/>
    <b v="0"/>
    <x v="11"/>
    <n v="31"/>
    <n v="1250"/>
    <x v="6"/>
    <x v="11"/>
  </r>
  <r>
    <n v="1302"/>
    <s v="Help bring Boys of a Certain Age back to NYC!"/>
    <s v="Boys of a Certain Age is a unique and special show that we're trying to remount in New York City in 2017."/>
    <x v="60"/>
    <n v="2500"/>
    <x v="0"/>
    <x v="0"/>
    <s v="USD"/>
    <n v="1480559011"/>
    <x v="1700"/>
    <n v="1477963410"/>
    <x v="1705"/>
    <b v="0"/>
    <n v="50"/>
    <b v="1"/>
    <x v="11"/>
    <n v="100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x v="60"/>
    <n v="2500"/>
    <x v="0"/>
    <x v="0"/>
    <s v="USD"/>
    <n v="1317576973"/>
    <x v="1701"/>
    <n v="1312392972"/>
    <x v="1706"/>
    <b v="0"/>
    <n v="22"/>
    <b v="1"/>
    <x v="12"/>
    <n v="100"/>
    <n v="113.64"/>
    <x v="7"/>
    <x v="12"/>
  </r>
  <r>
    <n v="2466"/>
    <s v="Jesse Alexander's Independent Debut Album"/>
    <s v="With big dreams and big sounds, Jesse Alexander's Debut album titled &quot;For Once&quot; brings Indie Rock to a whole new level."/>
    <x v="60"/>
    <n v="2500"/>
    <x v="0"/>
    <x v="0"/>
    <s v="USD"/>
    <n v="1368066453"/>
    <x v="1702"/>
    <n v="1365474452"/>
    <x v="1707"/>
    <b v="0"/>
    <n v="52"/>
    <b v="1"/>
    <x v="12"/>
    <n v="100"/>
    <n v="48.08"/>
    <x v="7"/>
    <x v="12"/>
  </r>
  <r>
    <n v="3287"/>
    <s v="Three Things: Stories About Life"/>
    <s v="An inspirational one-man play about crisis, community, and the search for wholeness."/>
    <x v="60"/>
    <n v="2500"/>
    <x v="0"/>
    <x v="11"/>
    <s v="CAD"/>
    <n v="1448733628"/>
    <x v="1703"/>
    <n v="1446573627"/>
    <x v="1708"/>
    <b v="0"/>
    <n v="34"/>
    <b v="1"/>
    <x v="11"/>
    <n v="100"/>
    <n v="73.53"/>
    <x v="6"/>
    <x v="11"/>
  </r>
  <r>
    <n v="3516"/>
    <s v="The March of the Bonus Army"/>
    <s v="A new play about a lesser known yet pivotal event in American history, about a group of WWI Veterans fighting for their rights."/>
    <x v="60"/>
    <n v="2500"/>
    <x v="0"/>
    <x v="0"/>
    <s v="USD"/>
    <n v="1410145200"/>
    <x v="1704"/>
    <n v="1407197669"/>
    <x v="1709"/>
    <b v="0"/>
    <n v="11"/>
    <b v="1"/>
    <x v="11"/>
    <n v="100"/>
    <n v="227.27"/>
    <x v="6"/>
    <x v="11"/>
  </r>
  <r>
    <n v="3544"/>
    <s v="Gruoch, or Lady Macbeth"/>
    <s v="Death &amp; Pretzels presents the world premiere of Paul Pasulka's Gruoch, or Lady Macbeth"/>
    <x v="60"/>
    <n v="2500"/>
    <x v="0"/>
    <x v="0"/>
    <s v="USD"/>
    <n v="1425758257"/>
    <x v="1705"/>
    <n v="1423166256"/>
    <x v="1710"/>
    <b v="0"/>
    <n v="24"/>
    <b v="1"/>
    <x v="11"/>
    <n v="100"/>
    <n v="104.17"/>
    <x v="6"/>
    <x v="11"/>
  </r>
  <r>
    <n v="3774"/>
    <s v="Mabel Moon Goes to Earth!"/>
    <s v="Mabel Moon and her co-pilot Silvertoes are coming to earth in the form of a 35 minute interactive and educational musical adventure  !"/>
    <x v="60"/>
    <n v="2500"/>
    <x v="0"/>
    <x v="11"/>
    <s v="CAD"/>
    <n v="1428606055"/>
    <x v="1706"/>
    <n v="1427223654"/>
    <x v="1711"/>
    <b v="0"/>
    <n v="25"/>
    <b v="1"/>
    <x v="19"/>
    <n v="100"/>
    <n v="100"/>
    <x v="6"/>
    <x v="19"/>
  </r>
  <r>
    <n v="2670"/>
    <s v="G-Pod ... the future of sustainable housing"/>
    <s v="A revolution in the rapidly growing container housing space. Transportable, expandable, green and versatile. A global game-changer."/>
    <x v="245"/>
    <n v="2495"/>
    <x v="2"/>
    <x v="8"/>
    <s v="AUD"/>
    <n v="1406593780"/>
    <x v="1707"/>
    <n v="1404174579"/>
    <x v="1712"/>
    <b v="1"/>
    <n v="60"/>
    <b v="0"/>
    <x v="24"/>
    <n v="6"/>
    <n v="41.58"/>
    <x v="0"/>
    <x v="24"/>
  </r>
  <r>
    <n v="3937"/>
    <s v="Fever - a workshop production"/>
    <s v="Support the artists of the new play FEVER: a story of love, friendship and sonnets. Donate to help us develop this production!"/>
    <x v="246"/>
    <n v="2485"/>
    <x v="2"/>
    <x v="0"/>
    <s v="USD"/>
    <n v="1468249760"/>
    <x v="1708"/>
    <n v="1465830559"/>
    <x v="1713"/>
    <b v="0"/>
    <n v="10"/>
    <b v="0"/>
    <x v="11"/>
    <n v="86"/>
    <n v="248.5"/>
    <x v="6"/>
    <x v="11"/>
  </r>
  <r>
    <n v="945"/>
    <s v="CT BAND"/>
    <s v="Make your watch Smart ! CT Band is an ultra-thin, high-tech smart watch-strap awarded twice at CES 2017 las vegas"/>
    <x v="4"/>
    <n v="2484"/>
    <x v="2"/>
    <x v="16"/>
    <s v="EUR"/>
    <n v="1487462340"/>
    <x v="1709"/>
    <n v="1482958625"/>
    <x v="1714"/>
    <b v="0"/>
    <n v="16"/>
    <b v="0"/>
    <x v="1"/>
    <n v="2"/>
    <n v="155.25"/>
    <x v="0"/>
    <x v="1"/>
  </r>
  <r>
    <n v="1570"/>
    <s v="BEAUTIFUL DREAMERS: An Adult Coloring Book (Canceled)"/>
    <s v="A Coloring Book of Breathtaking Beauties_x000a_To Calm the Heart and Soul"/>
    <x v="70"/>
    <n v="2484"/>
    <x v="1"/>
    <x v="0"/>
    <s v="USD"/>
    <n v="1460140282"/>
    <x v="1710"/>
    <n v="1457551881"/>
    <x v="1715"/>
    <b v="0"/>
    <n v="52"/>
    <b v="0"/>
    <x v="32"/>
    <n v="41"/>
    <n v="47.77"/>
    <x v="1"/>
    <x v="32"/>
  </r>
  <r>
    <n v="3105"/>
    <s v="Paddock School Theater Improvement"/>
    <s v="My hope is to raise $5845 and replace old stained and mismatched border curtains, cyclorama curtain, and backdrop."/>
    <x v="247"/>
    <n v="2476"/>
    <x v="2"/>
    <x v="0"/>
    <s v="USD"/>
    <n v="1413694800"/>
    <x v="1711"/>
    <n v="1408986915"/>
    <x v="1716"/>
    <b v="0"/>
    <n v="31"/>
    <b v="0"/>
    <x v="9"/>
    <n v="42"/>
    <n v="79.87"/>
    <x v="6"/>
    <x v="9"/>
  </r>
  <r>
    <n v="690"/>
    <s v="BLOXSHIELD"/>
    <s v="A radiation shield for your fitness tracker, smartwatch or other wearable smart device"/>
    <x v="16"/>
    <n v="2468"/>
    <x v="2"/>
    <x v="0"/>
    <s v="USD"/>
    <n v="1473400800"/>
    <x v="1712"/>
    <n v="1469718840"/>
    <x v="1717"/>
    <b v="0"/>
    <n v="34"/>
    <b v="0"/>
    <x v="1"/>
    <n v="12"/>
    <n v="72.59"/>
    <x v="0"/>
    <x v="1"/>
  </r>
  <r>
    <n v="2218"/>
    <s v="Idiot Stare &quot;Unknown to Millions&quot; CD"/>
    <s v="Help Idiot Stare press their next album to CD. Over 40 minutes of intense industrial rock that you're going to want to own!"/>
    <x v="151"/>
    <n v="2456.66"/>
    <x v="0"/>
    <x v="0"/>
    <s v="USD"/>
    <n v="1346198400"/>
    <x v="1713"/>
    <n v="1344281382"/>
    <x v="1718"/>
    <b v="0"/>
    <n v="76"/>
    <b v="1"/>
    <x v="13"/>
    <n v="123"/>
    <n v="32.32"/>
    <x v="7"/>
    <x v="13"/>
  </r>
  <r>
    <n v="1221"/>
    <s v="Oh When The Blues - Oldham Athletic Photography Book"/>
    <s v="Photography book exploring the community of Oldham Athletic Football Club, their relation to the town and the theatre of football."/>
    <x v="200"/>
    <n v="2451.0100000000002"/>
    <x v="0"/>
    <x v="1"/>
    <s v="GBP"/>
    <n v="1480809600"/>
    <x v="1714"/>
    <n v="1478431487"/>
    <x v="1719"/>
    <b v="0"/>
    <n v="103"/>
    <b v="1"/>
    <x v="3"/>
    <n v="111"/>
    <n v="23.8"/>
    <x v="2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n v="2445"/>
    <x v="2"/>
    <x v="0"/>
    <s v="USD"/>
    <n v="1280635200"/>
    <x v="1715"/>
    <n v="1273121282"/>
    <x v="1720"/>
    <b v="0"/>
    <n v="17"/>
    <b v="0"/>
    <x v="12"/>
    <n v="41"/>
    <n v="143.82"/>
    <x v="7"/>
    <x v="12"/>
  </r>
  <r>
    <n v="3290"/>
    <s v="Get JunkBox Theatre To Edinburgh Fringe!"/>
    <s v="Pregnancy. Viagra. Murder. Nutella. What more could you want?_x000a__x000a_Help get JunkBox Theatre to Edinburgh Fringe 2017!"/>
    <x v="151"/>
    <n v="2424"/>
    <x v="0"/>
    <x v="1"/>
    <s v="GBP"/>
    <n v="1489234891"/>
    <x v="1716"/>
    <n v="1486642890"/>
    <x v="1721"/>
    <b v="0"/>
    <n v="72"/>
    <b v="1"/>
    <x v="11"/>
    <n v="121"/>
    <n v="33.67"/>
    <x v="6"/>
    <x v="11"/>
  </r>
  <r>
    <n v="1931"/>
    <s v="New Lions After Dark EP!"/>
    <s v="We're an indie rock band from Clearwater, FL headed back into the studio to finish our latest EP."/>
    <x v="151"/>
    <n v="2412.02"/>
    <x v="0"/>
    <x v="0"/>
    <s v="USD"/>
    <n v="1337657400"/>
    <x v="1717"/>
    <n v="1336512308"/>
    <x v="1722"/>
    <b v="0"/>
    <n v="50"/>
    <b v="1"/>
    <x v="12"/>
    <n v="121"/>
    <n v="48.24"/>
    <x v="7"/>
    <x v="12"/>
  </r>
  <r>
    <n v="537"/>
    <s v="Be A Buddy Not A Bully (Anti-Bullying Stage Play TOUR)"/>
    <s v="Transforming bystanders into anti-bullies since 2012 thru inclusive learning environments.  Together we can take back our classrooms."/>
    <x v="151"/>
    <n v="2410"/>
    <x v="0"/>
    <x v="0"/>
    <s v="USD"/>
    <n v="1446665191"/>
    <x v="1718"/>
    <n v="1444069590"/>
    <x v="1723"/>
    <b v="0"/>
    <n v="59"/>
    <b v="1"/>
    <x v="11"/>
    <n v="121"/>
    <n v="40.85"/>
    <x v="6"/>
    <x v="11"/>
  </r>
  <r>
    <n v="1245"/>
    <s v="Help Smokey Folk Create Our First Album &amp; Music Video"/>
    <s v="Smokey Folk is a folk rock band with a vaudeville twist! We have 18 original songs and want to record an album. Help us out!"/>
    <x v="151"/>
    <n v="2405"/>
    <x v="0"/>
    <x v="0"/>
    <s v="USD"/>
    <n v="1402755834"/>
    <x v="1719"/>
    <n v="1400163833"/>
    <x v="1724"/>
    <b v="1"/>
    <n v="17"/>
    <b v="1"/>
    <x v="15"/>
    <n v="120"/>
    <n v="141.47"/>
    <x v="7"/>
    <x v="15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n v="2405"/>
    <x v="0"/>
    <x v="0"/>
    <s v="USD"/>
    <n v="1464971400"/>
    <x v="1720"/>
    <n v="1462379065"/>
    <x v="1725"/>
    <b v="0"/>
    <n v="23"/>
    <b v="1"/>
    <x v="11"/>
    <n v="120"/>
    <n v="104.57"/>
    <x v="6"/>
    <x v="11"/>
  </r>
  <r>
    <n v="2838"/>
    <s v="Pickles &amp; Hargraves Murder Mystery Comedy at the FringeNYC"/>
    <s v="You like things that are funny. You (secretly) like murder. So why not support the NYC return of this hilarious whodunit?"/>
    <x v="151"/>
    <n v="2405"/>
    <x v="0"/>
    <x v="0"/>
    <s v="USD"/>
    <n v="1407967200"/>
    <x v="1721"/>
    <n v="1406039695"/>
    <x v="1726"/>
    <b v="0"/>
    <n v="54"/>
    <b v="1"/>
    <x v="11"/>
    <n v="120"/>
    <n v="44.54"/>
    <x v="6"/>
    <x v="11"/>
  </r>
  <r>
    <n v="1689"/>
    <s v="Fly Away"/>
    <s v="Praising the Living God in the second half of life."/>
    <x v="243"/>
    <n v="2400"/>
    <x v="3"/>
    <x v="0"/>
    <s v="USD"/>
    <n v="1489700230"/>
    <x v="1722"/>
    <n v="1487111829"/>
    <x v="1727"/>
    <b v="0"/>
    <n v="14"/>
    <b v="0"/>
    <x v="14"/>
    <n v="100"/>
    <n v="171.43"/>
    <x v="7"/>
    <x v="14"/>
  </r>
  <r>
    <n v="3555"/>
    <s v="Free Theatre for Kids: Baby Living Room"/>
    <s v="Baby Living Room is a project created by Spazio Farma Mestre for children: free theatre for kids as sustainable education for families"/>
    <x v="243"/>
    <n v="2400"/>
    <x v="0"/>
    <x v="6"/>
    <s v="EUR"/>
    <n v="1479382594"/>
    <x v="1723"/>
    <n v="1476786993"/>
    <x v="1728"/>
    <b v="0"/>
    <n v="14"/>
    <b v="1"/>
    <x v="11"/>
    <n v="100"/>
    <n v="171.43"/>
    <x v="6"/>
    <x v="11"/>
  </r>
  <r>
    <n v="813"/>
    <s v="Rules of Civility and Decent Behavior"/>
    <s v="A pre order campaign to fund the pressing of our second full length vinyl LP"/>
    <x v="186"/>
    <n v="2399.94"/>
    <x v="0"/>
    <x v="0"/>
    <s v="USD"/>
    <n v="1342825365"/>
    <x v="1724"/>
    <n v="1340233364"/>
    <x v="1729"/>
    <b v="0"/>
    <n v="96"/>
    <b v="1"/>
    <x v="15"/>
    <n v="160"/>
    <n v="25"/>
    <x v="7"/>
    <x v="15"/>
  </r>
  <r>
    <n v="1692"/>
    <s v="Get Your Hopes Up"/>
    <s v="After 3 years.....It's time for some new music! Album #2 is in motion and I can't wait to share it with all of you!"/>
    <x v="1"/>
    <n v="2390"/>
    <x v="3"/>
    <x v="0"/>
    <s v="USD"/>
    <n v="1490572740"/>
    <x v="1725"/>
    <n v="1487734666"/>
    <x v="1730"/>
    <b v="0"/>
    <n v="15"/>
    <b v="0"/>
    <x v="14"/>
    <n v="48"/>
    <n v="159.33000000000001"/>
    <x v="7"/>
    <x v="14"/>
  </r>
  <r>
    <n v="3347"/>
    <s v="Sea Life by Lucy Catherine at The Hope Theatre"/>
    <s v="The Hope Theatre is fundraising for their second in-house show, the London premiere of Sea Life by Lucy Catherine opening 24th May 2016"/>
    <x v="151"/>
    <n v="2389"/>
    <x v="0"/>
    <x v="1"/>
    <s v="GBP"/>
    <n v="1462741200"/>
    <x v="1726"/>
    <n v="1461503653"/>
    <x v="1731"/>
    <b v="0"/>
    <n v="22"/>
    <b v="1"/>
    <x v="11"/>
    <n v="119"/>
    <n v="108.59"/>
    <x v="6"/>
    <x v="11"/>
  </r>
  <r>
    <n v="72"/>
    <s v="Trickle"/>
    <s v="A young man forced to live back home after an automobile accident leaves him to rediscover what it means to be a part of his family."/>
    <x v="200"/>
    <n v="2385"/>
    <x v="0"/>
    <x v="0"/>
    <s v="USD"/>
    <n v="1352937600"/>
    <x v="1727"/>
    <n v="1351210480"/>
    <x v="1732"/>
    <b v="0"/>
    <n v="41"/>
    <b v="1"/>
    <x v="27"/>
    <n v="108"/>
    <n v="58.17"/>
    <x v="5"/>
    <x v="27"/>
  </r>
  <r>
    <n v="66"/>
    <s v="A Stagnant Fever: Short Film"/>
    <s v="A dark comedy set in the '60s about clinical depression and one night stands."/>
    <x v="151"/>
    <n v="2372"/>
    <x v="0"/>
    <x v="0"/>
    <s v="USD"/>
    <n v="1468873420"/>
    <x v="1728"/>
    <n v="1466281419"/>
    <x v="1733"/>
    <b v="0"/>
    <n v="26"/>
    <b v="1"/>
    <x v="27"/>
    <n v="119"/>
    <n v="91.23"/>
    <x v="5"/>
    <x v="27"/>
  </r>
  <r>
    <n v="23"/>
    <s v="Bad Boy of Beauty and Bride Crashers!"/>
    <s v="Lois and Berlin are the Lucy and Ricky of reality. You will go on  journey to reinvent beauty from the inside out. Be the star !"/>
    <x v="151"/>
    <n v="2370"/>
    <x v="0"/>
    <x v="0"/>
    <s v="USD"/>
    <n v="1430407200"/>
    <x v="1729"/>
    <n v="1428086500"/>
    <x v="1734"/>
    <b v="0"/>
    <n v="23"/>
    <b v="1"/>
    <x v="16"/>
    <n v="119"/>
    <n v="103.04"/>
    <x v="5"/>
    <x v="16"/>
  </r>
  <r>
    <n v="3010"/>
    <s v="Put Your Money Where Your Ear Is!"/>
    <s v="STC &amp; the Sheboygan Area School District are working tirelessly to renovate our 30-year-old sound system. Help us sound better for you!"/>
    <x v="186"/>
    <n v="2370"/>
    <x v="0"/>
    <x v="0"/>
    <s v="USD"/>
    <n v="1424548719"/>
    <x v="1730"/>
    <n v="1419364718"/>
    <x v="1735"/>
    <b v="0"/>
    <n v="15"/>
    <b v="1"/>
    <x v="9"/>
    <n v="158"/>
    <n v="158"/>
    <x v="6"/>
    <x v="9"/>
  </r>
  <r>
    <n v="2845"/>
    <s v="Haberdasher Theatre Inc. : Richard Greenbergâ€™s, The Maderati"/>
    <s v="The Maderati: A bitingly witty absurdest comedy, which pokes wickedly perceptive fun at NY artist lifestyle."/>
    <x v="82"/>
    <n v="2366"/>
    <x v="2"/>
    <x v="0"/>
    <s v="USD"/>
    <n v="1433723033"/>
    <x v="1731"/>
    <n v="1428539032"/>
    <x v="1736"/>
    <b v="0"/>
    <n v="39"/>
    <b v="0"/>
    <x v="11"/>
    <n v="32"/>
    <n v="60.67"/>
    <x v="6"/>
    <x v="11"/>
  </r>
  <r>
    <n v="105"/>
    <s v="Single Parent Date Night-A Comedic Short Film"/>
    <s v="Single Parent Date Night is a comedic short film about two single parents trying to reentering the dating pool."/>
    <x v="200"/>
    <n v="2363"/>
    <x v="0"/>
    <x v="0"/>
    <s v="USD"/>
    <n v="1463184000"/>
    <x v="1732"/>
    <n v="1461605019"/>
    <x v="1737"/>
    <b v="0"/>
    <n v="60"/>
    <b v="1"/>
    <x v="27"/>
    <n v="107"/>
    <n v="39.380000000000003"/>
    <x v="5"/>
    <x v="27"/>
  </r>
  <r>
    <n v="3148"/>
    <s v="The Aurora Project: A Sci-Fi Epic by Bella Poynton"/>
    <s v="Help fund The Aurora Project, an immersive science fiction epic."/>
    <x v="159"/>
    <n v="2361"/>
    <x v="0"/>
    <x v="0"/>
    <s v="USD"/>
    <n v="1412136000"/>
    <x v="1733"/>
    <n v="1410278283"/>
    <x v="1738"/>
    <b v="1"/>
    <n v="57"/>
    <b v="1"/>
    <x v="11"/>
    <n v="131"/>
    <n v="41.42"/>
    <x v="6"/>
    <x v="11"/>
  </r>
  <r>
    <n v="889"/>
    <s v="Ryan Harner's Full Length Album - The Wonder of the Sea"/>
    <s v="I have finally decided to follow my dream. I want to be a professional musician. This is the project that with get me there."/>
    <x v="17"/>
    <n v="2360.3200000000002"/>
    <x v="2"/>
    <x v="0"/>
    <s v="USD"/>
    <n v="1412534943"/>
    <x v="1734"/>
    <n v="1409942942"/>
    <x v="1739"/>
    <b v="0"/>
    <n v="32"/>
    <b v="0"/>
    <x v="12"/>
    <n v="9"/>
    <n v="73.760000000000005"/>
    <x v="7"/>
    <x v="12"/>
  </r>
  <r>
    <n v="3803"/>
    <s v="Benjamin Button the Musical Concept Album"/>
    <s v="A fully orchestrated concept album of Benjamin Button the Musical!"/>
    <x v="32"/>
    <n v="2358"/>
    <x v="2"/>
    <x v="0"/>
    <s v="USD"/>
    <n v="1457133568"/>
    <x v="1735"/>
    <n v="1454541567"/>
    <x v="1740"/>
    <b v="0"/>
    <n v="40"/>
    <b v="0"/>
    <x v="19"/>
    <n v="20"/>
    <n v="58.95"/>
    <x v="6"/>
    <x v="19"/>
  </r>
  <r>
    <n v="1801"/>
    <s v="Come, Bring, Punish"/>
    <s v="Get involved in Come, Bring, Punish, a new photo book by Ewen Spencer, documenting the European Ballroom scene and the life around it"/>
    <x v="92"/>
    <n v="2355"/>
    <x v="2"/>
    <x v="1"/>
    <s v="GBP"/>
    <n v="1450181400"/>
    <x v="1736"/>
    <n v="1447429867"/>
    <x v="1741"/>
    <b v="1"/>
    <n v="37"/>
    <b v="0"/>
    <x v="3"/>
    <n v="14"/>
    <n v="63.65"/>
    <x v="2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n v="2355"/>
    <x v="0"/>
    <x v="0"/>
    <s v="USD"/>
    <n v="1359176974"/>
    <x v="1737"/>
    <n v="1356584973"/>
    <x v="1742"/>
    <b v="0"/>
    <n v="44"/>
    <b v="1"/>
    <x v="12"/>
    <n v="107"/>
    <n v="53.52"/>
    <x v="7"/>
    <x v="12"/>
  </r>
  <r>
    <n v="2927"/>
    <s v="The Addams Family Comes To Tuscaloosa"/>
    <s v="They're Creepy, They're Kooky, And They're coming to Tuscaloosa this October! Help Us Bring the World of The Addams Family To Life!"/>
    <x v="159"/>
    <n v="2355"/>
    <x v="0"/>
    <x v="0"/>
    <s v="USD"/>
    <n v="1405400400"/>
    <x v="1738"/>
    <n v="1402934628"/>
    <x v="1743"/>
    <b v="0"/>
    <n v="21"/>
    <b v="1"/>
    <x v="19"/>
    <n v="131"/>
    <n v="112.14"/>
    <x v="6"/>
    <x v="19"/>
  </r>
  <r>
    <n v="835"/>
    <s v="Samuel B. Lupowitz &amp; The Ego Band - first album release"/>
    <s v="Help composer and musician Samuel B. Lupowitz release his first solo piano rock effort featuring the hard-grooving Ego Band."/>
    <x v="151"/>
    <n v="2345"/>
    <x v="0"/>
    <x v="0"/>
    <s v="USD"/>
    <n v="1337396400"/>
    <x v="1739"/>
    <n v="1333709957"/>
    <x v="1744"/>
    <b v="0"/>
    <n v="40"/>
    <b v="1"/>
    <x v="15"/>
    <n v="117"/>
    <n v="58.63"/>
    <x v="7"/>
    <x v="15"/>
  </r>
  <r>
    <n v="1246"/>
    <s v="Candy Warpop &quot;Smilef**ker&quot; Music Video"/>
    <s v="Candy Warpop, Las Vegas' female-fronted alt-punk rock monster, is raising money to fund the production of their first music video."/>
    <x v="151"/>
    <n v="2340"/>
    <x v="0"/>
    <x v="0"/>
    <s v="USD"/>
    <n v="1323136949"/>
    <x v="1740"/>
    <n v="1319245348"/>
    <x v="1745"/>
    <b v="1"/>
    <n v="31"/>
    <b v="1"/>
    <x v="15"/>
    <n v="117"/>
    <n v="75.48"/>
    <x v="7"/>
    <x v="15"/>
  </r>
  <r>
    <n v="1627"/>
    <s v="River Of Thorns - First CD Release"/>
    <s v="River of Thorns is a recording duo based in southeast Michigan.  We're releasing a great sounding cd recorded in a tiny home studio!"/>
    <x v="151"/>
    <n v="2340"/>
    <x v="0"/>
    <x v="0"/>
    <s v="USD"/>
    <n v="1353905940"/>
    <x v="1741"/>
    <n v="1351011488"/>
    <x v="1746"/>
    <b v="0"/>
    <n v="38"/>
    <b v="1"/>
    <x v="15"/>
    <n v="117"/>
    <n v="61.58"/>
    <x v="7"/>
    <x v="15"/>
  </r>
  <r>
    <n v="1987"/>
    <s v="Ethiopia: Beheld"/>
    <s v="A collection of images that depicts the beauty and diversity within Ethiopia"/>
    <x v="120"/>
    <n v="2336"/>
    <x v="2"/>
    <x v="1"/>
    <s v="GBP"/>
    <n v="1425223276"/>
    <x v="1742"/>
    <n v="1422631275"/>
    <x v="1747"/>
    <b v="0"/>
    <n v="28"/>
    <b v="0"/>
    <x v="36"/>
    <n v="42"/>
    <n v="83.43"/>
    <x v="2"/>
    <x v="36"/>
  </r>
  <r>
    <n v="3767"/>
    <s v="Accidental Artists Lab"/>
    <s v="A ragtag crew collaborating on a live performance for the first time, with music as their medium and NYC as their inspiration."/>
    <x v="151"/>
    <n v="2335"/>
    <x v="0"/>
    <x v="0"/>
    <s v="USD"/>
    <n v="1425185940"/>
    <x v="1743"/>
    <n v="1423960096"/>
    <x v="1748"/>
    <b v="0"/>
    <n v="56"/>
    <b v="1"/>
    <x v="19"/>
    <n v="117"/>
    <n v="41.7"/>
    <x v="6"/>
    <x v="19"/>
  </r>
  <r>
    <n v="2553"/>
    <s v="Help Fund Tara's Album of Rare 18-19th Century Italian Songs"/>
    <s v="Help me be one of the first to record these beautiful songs and arrangements by 18-19th century masters of the classical guitar."/>
    <x v="186"/>
    <n v="2333"/>
    <x v="0"/>
    <x v="0"/>
    <s v="USD"/>
    <n v="1348202807"/>
    <x v="1744"/>
    <n v="1343018806"/>
    <x v="1749"/>
    <b v="0"/>
    <n v="60"/>
    <b v="1"/>
    <x v="25"/>
    <n v="156"/>
    <n v="38.880000000000003"/>
    <x v="7"/>
    <x v="25"/>
  </r>
  <r>
    <n v="3152"/>
    <s v="'Gilead', an original theatre piece"/>
    <s v="'Gilead' is an original theatre piece inspired by Margaret Atwood's 'The Handmaid's Tale'. (Brighton Fringe 2014)"/>
    <x v="200"/>
    <n v="2331"/>
    <x v="0"/>
    <x v="1"/>
    <s v="GBP"/>
    <n v="1383425367"/>
    <x v="1745"/>
    <n v="1380833366"/>
    <x v="1750"/>
    <b v="1"/>
    <n v="67"/>
    <b v="1"/>
    <x v="11"/>
    <n v="106"/>
    <n v="34.79"/>
    <x v="6"/>
    <x v="11"/>
  </r>
  <r>
    <n v="67"/>
    <s v="You are a Priest Forever"/>
    <s v="The Ordination Mass of five Dominicans friars to the priesthood at the historic Saint Dominicâ€™s Church in Washington DC."/>
    <x v="151"/>
    <n v="2325"/>
    <x v="0"/>
    <x v="0"/>
    <s v="USD"/>
    <n v="1342360804"/>
    <x v="1746"/>
    <n v="1339768803"/>
    <x v="1751"/>
    <b v="0"/>
    <n v="20"/>
    <b v="1"/>
    <x v="27"/>
    <n v="116"/>
    <n v="116.25"/>
    <x v="5"/>
    <x v="27"/>
  </r>
  <r>
    <n v="2463"/>
    <s v="Emma Ate the Lion &quot;Songs Two Count Too&quot;"/>
    <s v="Emma Ate The Lion's debut full length album"/>
    <x v="151"/>
    <n v="2325"/>
    <x v="0"/>
    <x v="0"/>
    <s v="USD"/>
    <n v="1366138800"/>
    <x v="1747"/>
    <n v="1362710424"/>
    <x v="1752"/>
    <b v="0"/>
    <n v="75"/>
    <b v="1"/>
    <x v="12"/>
    <n v="116"/>
    <n v="31"/>
    <x v="7"/>
    <x v="12"/>
  </r>
  <r>
    <n v="3313"/>
    <s v="Melbin the Accidental"/>
    <s v="A modern reworking of Shakespeare's histories and tragedies in iambic pentameter to talk of death, love, and race."/>
    <x v="151"/>
    <n v="2321"/>
    <x v="0"/>
    <x v="0"/>
    <s v="USD"/>
    <n v="1453856400"/>
    <x v="1748"/>
    <n v="1452664316"/>
    <x v="1753"/>
    <b v="0"/>
    <n v="29"/>
    <b v="1"/>
    <x v="11"/>
    <n v="116"/>
    <n v="80.0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x v="1"/>
    <n v="2319"/>
    <x v="2"/>
    <x v="4"/>
    <s v="EUR"/>
    <n v="1454502789"/>
    <x v="1749"/>
    <n v="1453206788"/>
    <x v="1754"/>
    <b v="0"/>
    <n v="114"/>
    <b v="0"/>
    <x v="1"/>
    <n v="46"/>
    <n v="20.34"/>
    <x v="0"/>
    <x v="1"/>
  </r>
  <r>
    <n v="1922"/>
    <s v="Low Weather // Debut Album"/>
    <s v="Low Weather's debut album is halfway finished.  With your help and your help alone we can record the rest!"/>
    <x v="151"/>
    <n v="2311"/>
    <x v="0"/>
    <x v="0"/>
    <s v="USD"/>
    <n v="1386828507"/>
    <x v="1750"/>
    <n v="1384236506"/>
    <x v="1755"/>
    <b v="0"/>
    <n v="64"/>
    <b v="1"/>
    <x v="12"/>
    <n v="116"/>
    <n v="36.11"/>
    <x v="7"/>
    <x v="12"/>
  </r>
  <r>
    <n v="3448"/>
    <s v="The Mount, new play about Edith Wharton"/>
    <s v="The Mount-- a new play based off the life of Edith Wharton-- is having its premiere reading AT the real Mount in Lenox, MA!"/>
    <x v="238"/>
    <n v="2305"/>
    <x v="0"/>
    <x v="0"/>
    <s v="USD"/>
    <n v="1418784689"/>
    <x v="1751"/>
    <n v="1416192688"/>
    <x v="1756"/>
    <b v="0"/>
    <n v="45"/>
    <b v="1"/>
    <x v="11"/>
    <n v="110"/>
    <n v="51.22"/>
    <x v="6"/>
    <x v="11"/>
  </r>
  <r>
    <n v="4105"/>
    <s v="Â¡LlÃ©vame!"/>
    <s v="Buscamos finalizar el proceso de producciÃ³n de un espectÃ¡culo de payaso y con Ã©l, activar espacios pÃºblicos para la escena clown."/>
    <x v="248"/>
    <n v="2300"/>
    <x v="2"/>
    <x v="14"/>
    <s v="MXN"/>
    <n v="1482711309"/>
    <x v="1752"/>
    <n v="1479860108"/>
    <x v="1757"/>
    <b v="0"/>
    <n v="6"/>
    <b v="0"/>
    <x v="11"/>
    <n v="7"/>
    <n v="383.33"/>
    <x v="6"/>
    <x v="11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n v="2300"/>
    <x v="0"/>
    <x v="0"/>
    <s v="USD"/>
    <n v="1329240668"/>
    <x v="1753"/>
    <n v="1326648667"/>
    <x v="1758"/>
    <b v="1"/>
    <n v="29"/>
    <b v="1"/>
    <x v="11"/>
    <n v="115"/>
    <n v="79.31"/>
    <x v="6"/>
    <x v="11"/>
  </r>
  <r>
    <n v="2254"/>
    <s v="Green Couch Games Limited: FrogFlip!"/>
    <s v="A dexterity microgame by father/daughter team, Jason and Claire Kotarski. Make 100 project."/>
    <x v="207"/>
    <n v="2299"/>
    <x v="0"/>
    <x v="0"/>
    <s v="USD"/>
    <n v="1485271968"/>
    <x v="1754"/>
    <n v="1484667167"/>
    <x v="1759"/>
    <b v="0"/>
    <n v="197"/>
    <b v="1"/>
    <x v="5"/>
    <n v="460"/>
    <n v="11.67"/>
    <x v="3"/>
    <x v="5"/>
  </r>
  <r>
    <n v="1022"/>
    <s v="Sammy Bananas - Bootlegs Vol. 2!!"/>
    <s v="Help get four new bootlegs onto vinyl in the second installment of my series!"/>
    <x v="151"/>
    <n v="2298"/>
    <x v="0"/>
    <x v="0"/>
    <s v="USD"/>
    <n v="1431876677"/>
    <x v="1755"/>
    <n v="1429284676"/>
    <x v="1760"/>
    <b v="1"/>
    <n v="74"/>
    <b v="1"/>
    <x v="13"/>
    <n v="115"/>
    <n v="31.05"/>
    <x v="7"/>
    <x v="13"/>
  </r>
  <r>
    <n v="970"/>
    <s v="The World's Smartest Modular WiFi + Bluetooth Wearable Ring"/>
    <s v="Stainless Steel Modular Ring with screw on bezels for WiFi + Bluetooth + NFC Wireless modules with open source IOS and Android Apps"/>
    <x v="1"/>
    <n v="2296"/>
    <x v="2"/>
    <x v="11"/>
    <s v="CAD"/>
    <n v="1485147540"/>
    <x v="1756"/>
    <n v="1481951852"/>
    <x v="1761"/>
    <b v="0"/>
    <n v="14"/>
    <b v="0"/>
    <x v="1"/>
    <n v="46"/>
    <n v="164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x v="26"/>
    <n v="2291"/>
    <x v="1"/>
    <x v="0"/>
    <s v="USD"/>
    <n v="1404909296"/>
    <x v="1757"/>
    <n v="1402317295"/>
    <x v="1762"/>
    <b v="0"/>
    <n v="35"/>
    <b v="0"/>
    <x v="32"/>
    <n v="23"/>
    <n v="65.459999999999994"/>
    <x v="1"/>
    <x v="32"/>
  </r>
  <r>
    <n v="3924"/>
    <s v="THE MAGIC OF LAUGHTER WITH REGGIE RICE'S #TEAMDREAMERS"/>
    <s v="Help Comedy Illusionist Reggie Rice spread the magic of laughter as he takes his award-winning illusion show to a town near you!"/>
    <x v="51"/>
    <n v="2290"/>
    <x v="2"/>
    <x v="0"/>
    <s v="USD"/>
    <n v="1403823722"/>
    <x v="1758"/>
    <n v="1401231721"/>
    <x v="1763"/>
    <b v="0"/>
    <n v="40"/>
    <b v="0"/>
    <x v="11"/>
    <n v="15"/>
    <n v="57.25"/>
    <x v="6"/>
    <x v="11"/>
  </r>
  <r>
    <n v="3570"/>
    <s v="The Lower Depths"/>
    <s v="Theatre Machine presents an all-new adaptation of Maxim Gorky's classic of Russian theatre, The Lower Depths."/>
    <x v="151"/>
    <n v="2287"/>
    <x v="0"/>
    <x v="0"/>
    <s v="USD"/>
    <n v="1420009200"/>
    <x v="1759"/>
    <n v="1417593482"/>
    <x v="1764"/>
    <b v="0"/>
    <n v="26"/>
    <b v="1"/>
    <x v="11"/>
    <n v="114"/>
    <n v="87.96"/>
    <x v="6"/>
    <x v="11"/>
  </r>
  <r>
    <n v="1767"/>
    <s v="OR-GÃ“L-HO -A search for meaning during the World Cup"/>
    <s v="A photographic search for the true meaning of pride for ones country during the World Cup"/>
    <x v="1"/>
    <n v="2286"/>
    <x v="2"/>
    <x v="0"/>
    <s v="USD"/>
    <n v="1407080884"/>
    <x v="1760"/>
    <n v="1404488883"/>
    <x v="1765"/>
    <b v="1"/>
    <n v="39"/>
    <b v="0"/>
    <x v="3"/>
    <n v="46"/>
    <n v="58.62"/>
    <x v="2"/>
    <x v="3"/>
  </r>
  <r>
    <n v="800"/>
    <s v="LF4 WildFire"/>
    <s v="Scotland's premier classic rock and metal festival, 3 days, 3-4 stages, family friendly,  for people of all ages"/>
    <x v="186"/>
    <n v="2282"/>
    <x v="0"/>
    <x v="1"/>
    <s v="GBP"/>
    <n v="1410431054"/>
    <x v="1761"/>
    <n v="1407839053"/>
    <x v="1766"/>
    <b v="0"/>
    <n v="56"/>
    <b v="1"/>
    <x v="15"/>
    <n v="152"/>
    <n v="40.75"/>
    <x v="7"/>
    <x v="15"/>
  </r>
  <r>
    <n v="2623"/>
    <s v="Antimatter Fuel Production"/>
    <s v="We have designed an antimatter thruster capable of reaching the nearest star.  A plan for antimatter fuel production is now needed."/>
    <x v="151"/>
    <n v="2280"/>
    <x v="0"/>
    <x v="0"/>
    <s v="USD"/>
    <n v="1480658966"/>
    <x v="1762"/>
    <n v="1479449365"/>
    <x v="1767"/>
    <b v="0"/>
    <n v="62"/>
    <b v="1"/>
    <x v="4"/>
    <n v="114"/>
    <n v="36.770000000000003"/>
    <x v="0"/>
    <x v="4"/>
  </r>
  <r>
    <n v="63"/>
    <s v="The Attic"/>
    <s v="The Attic is my first short film.  Please help me with post production and distribution so that I can let it out into the world"/>
    <x v="151"/>
    <n v="2270.37"/>
    <x v="0"/>
    <x v="0"/>
    <s v="USD"/>
    <n v="1388206740"/>
    <x v="1763"/>
    <n v="1386194012"/>
    <x v="1768"/>
    <b v="0"/>
    <n v="64"/>
    <b v="1"/>
    <x v="27"/>
    <n v="114"/>
    <n v="35.47"/>
    <x v="5"/>
    <x v="27"/>
  </r>
  <r>
    <n v="2101"/>
    <s v="The World War I's &quot;The Bite And The Boogie&quot;"/>
    <s v="Hey everyone, we are back with our first full length release, &quot;The Bite And The Boogie&quot; and we need your help to get it printed!"/>
    <x v="151"/>
    <n v="2265"/>
    <x v="0"/>
    <x v="0"/>
    <s v="USD"/>
    <n v="1329104114"/>
    <x v="1764"/>
    <n v="1323920113"/>
    <x v="1769"/>
    <b v="0"/>
    <n v="44"/>
    <b v="1"/>
    <x v="12"/>
    <n v="113"/>
    <n v="51.48"/>
    <x v="7"/>
    <x v="12"/>
  </r>
  <r>
    <n v="3478"/>
    <s v="Measure for Measure"/>
    <s v="Bare Theatre takes on Shakespeare's most notorious &quot;problem play,&quot; which asks how far we are willing to go to do what is right."/>
    <x v="151"/>
    <n v="2257"/>
    <x v="0"/>
    <x v="0"/>
    <s v="USD"/>
    <n v="1426539600"/>
    <x v="1765"/>
    <n v="1424296821"/>
    <x v="1770"/>
    <b v="0"/>
    <n v="57"/>
    <b v="1"/>
    <x v="11"/>
    <n v="113"/>
    <n v="39.6"/>
    <x v="6"/>
    <x v="11"/>
  </r>
  <r>
    <n v="714"/>
    <s v="Prep Packs Survival Belt"/>
    <s v="The Prep Packs Survival Belt allows you to carry all of the essentials for outdoor survival inside your belt buckle"/>
    <x v="51"/>
    <n v="2249"/>
    <x v="2"/>
    <x v="0"/>
    <s v="USD"/>
    <n v="1488308082"/>
    <x v="1766"/>
    <n v="1483124081"/>
    <x v="1771"/>
    <b v="0"/>
    <n v="28"/>
    <b v="0"/>
    <x v="1"/>
    <n v="15"/>
    <n v="80.319999999999993"/>
    <x v="0"/>
    <x v="1"/>
  </r>
  <r>
    <n v="3170"/>
    <s v="Ain't She Brave FringeNYC 2014 Project"/>
    <s v="An emotionally-charged journey through the history of black women in America told in reverse."/>
    <x v="151"/>
    <n v="2245"/>
    <x v="0"/>
    <x v="0"/>
    <s v="USD"/>
    <n v="1404273600"/>
    <x v="1767"/>
    <n v="1401414943"/>
    <x v="1772"/>
    <b v="1"/>
    <n v="71"/>
    <b v="1"/>
    <x v="11"/>
    <n v="112"/>
    <n v="31.62"/>
    <x v="6"/>
    <x v="11"/>
  </r>
  <r>
    <n v="71"/>
    <s v="Diggin Deep to help find &quot;A Man, Buried&quot;"/>
    <s v="A comedic tale about the duality of man set in a trailer park needs your help with sound design and getting it into film festivals"/>
    <x v="159"/>
    <n v="2231"/>
    <x v="0"/>
    <x v="0"/>
    <s v="USD"/>
    <n v="1338186657"/>
    <x v="1768"/>
    <n v="1333002656"/>
    <x v="1773"/>
    <b v="0"/>
    <n v="32"/>
    <b v="1"/>
    <x v="27"/>
    <n v="124"/>
    <n v="69.72"/>
    <x v="5"/>
    <x v="27"/>
  </r>
  <r>
    <n v="801"/>
    <s v="SLUTEVER DO AMERICA TOUR"/>
    <s v="ALL WE WANT TO DO IS DRIVE AROUND AMERICA AND PLAY A BUNCH OF SHOWS, BUT WE DON'T HAVE ANY MONEY..."/>
    <x v="151"/>
    <n v="2230.4299999999998"/>
    <x v="0"/>
    <x v="0"/>
    <s v="USD"/>
    <n v="1309547120"/>
    <x v="1769"/>
    <n v="1306955119"/>
    <x v="1774"/>
    <b v="0"/>
    <n v="51"/>
    <b v="1"/>
    <x v="15"/>
    <n v="112"/>
    <n v="43.73"/>
    <x v="7"/>
    <x v="15"/>
  </r>
  <r>
    <n v="211"/>
    <s v="Pre-production - The Heart of A Woman &amp; The Heart of A Man"/>
    <s v="The Heart of a Woman and The Heart of a Man is a feature film written by Jennie Marie Pacelli, based on real people and true events"/>
    <x v="1"/>
    <n v="2230"/>
    <x v="2"/>
    <x v="0"/>
    <s v="USD"/>
    <n v="1442634617"/>
    <x v="1770"/>
    <n v="1440042616"/>
    <x v="1775"/>
    <b v="0"/>
    <n v="12"/>
    <b v="0"/>
    <x v="10"/>
    <n v="45"/>
    <n v="185.83"/>
    <x v="5"/>
    <x v="10"/>
  </r>
  <r>
    <n v="2464"/>
    <s v="The Enemy Feathers NEW EP"/>
    <s v="The Enemy Feathers are passing the proverbial hat to see if we can raise enough money to complete Our NEW EP"/>
    <x v="151"/>
    <n v="2222"/>
    <x v="0"/>
    <x v="11"/>
    <s v="CAD"/>
    <n v="1443641340"/>
    <x v="1771"/>
    <n v="1441143396"/>
    <x v="1776"/>
    <b v="0"/>
    <n v="43"/>
    <b v="1"/>
    <x v="12"/>
    <n v="111"/>
    <n v="51.67"/>
    <x v="7"/>
    <x v="12"/>
  </r>
  <r>
    <n v="783"/>
    <s v="Fund The Red Masque's New Album, &quot;Mythalogue&quot;"/>
    <s v="The Red Masque will be heading into the studio in late April to begin recording their new album, tentatively titled &quot;Mythalogue&quot;."/>
    <x v="186"/>
    <n v="2222"/>
    <x v="0"/>
    <x v="0"/>
    <s v="USD"/>
    <n v="1335564000"/>
    <x v="1772"/>
    <n v="1332182048"/>
    <x v="1777"/>
    <b v="0"/>
    <n v="35"/>
    <b v="1"/>
    <x v="15"/>
    <n v="148"/>
    <n v="63.49"/>
    <x v="7"/>
    <x v="15"/>
  </r>
  <r>
    <n v="3657"/>
    <s v="Teaterforestilling: Shakespeare patchwork"/>
    <s v="Vi mindes 400-Ã¥ret for Shakespeares dÃ¸d ved at producere en forestilling, som indeholder alt det, som vi kender Shakespeare for."/>
    <x v="151"/>
    <n v="2215"/>
    <x v="0"/>
    <x v="9"/>
    <s v="DKK"/>
    <n v="1464817320"/>
    <x v="1773"/>
    <n v="1462806418"/>
    <x v="1778"/>
    <b v="0"/>
    <n v="20"/>
    <b v="1"/>
    <x v="11"/>
    <n v="111"/>
    <n v="110.75"/>
    <x v="6"/>
    <x v="11"/>
  </r>
  <r>
    <n v="3556"/>
    <s v="Immortal"/>
    <s v="'Immortal', a play about five English Air Bombers in WW2, is an exciting first project for the brand new Production Company, GreanTea."/>
    <x v="200"/>
    <n v="2210"/>
    <x v="0"/>
    <x v="1"/>
    <s v="GBP"/>
    <n v="1408289724"/>
    <x v="1774"/>
    <n v="1403105723"/>
    <x v="1779"/>
    <b v="0"/>
    <n v="20"/>
    <b v="1"/>
    <x v="11"/>
    <n v="100"/>
    <n v="110.5"/>
    <x v="6"/>
    <x v="11"/>
  </r>
  <r>
    <n v="3355"/>
    <s v="Jelly Beans at Theatre503"/>
    <s v="Help get Jelly Beans to the Theatre503 stage. An important piece of new writing by Dan Pick, produced by Kuleshov Theatre"/>
    <x v="249"/>
    <n v="2210"/>
    <x v="0"/>
    <x v="1"/>
    <s v="GBP"/>
    <n v="1462879020"/>
    <x v="1775"/>
    <n v="1461941526"/>
    <x v="1780"/>
    <b v="0"/>
    <n v="15"/>
    <b v="1"/>
    <x v="11"/>
    <n v="126"/>
    <n v="147.33000000000001"/>
    <x v="6"/>
    <x v="11"/>
  </r>
  <r>
    <n v="1646"/>
    <s v="MADAM Album"/>
    <s v="Album 3 funds.We have 13 amazing songs ready to go . a fantastic engineer to mix them, James Aparicio(Depeche Mode/Liars.We need you xx"/>
    <x v="151"/>
    <n v="2204"/>
    <x v="0"/>
    <x v="1"/>
    <s v="GBP"/>
    <n v="1408039860"/>
    <x v="1776"/>
    <n v="1405248502"/>
    <x v="1781"/>
    <b v="0"/>
    <n v="83"/>
    <b v="1"/>
    <x v="22"/>
    <n v="110"/>
    <n v="26.55"/>
    <x v="7"/>
    <x v="22"/>
  </r>
  <r>
    <n v="3679"/>
    <s v="DOG SEES GOD: Confessions of a Teenage Blockhead"/>
    <s v="Bert V. Royal makes a strong statement about drug use, suicide, teen violence, rebellion and sexual identity in this powerful play."/>
    <x v="151"/>
    <n v="2202"/>
    <x v="0"/>
    <x v="0"/>
    <s v="USD"/>
    <n v="1404190740"/>
    <x v="1777"/>
    <n v="1401214580"/>
    <x v="1782"/>
    <b v="0"/>
    <n v="30"/>
    <b v="1"/>
    <x v="11"/>
    <n v="110"/>
    <n v="73.400000000000006"/>
    <x v="6"/>
    <x v="11"/>
  </r>
  <r>
    <n v="185"/>
    <s v="BLANK Short Movie"/>
    <s v="Love has no boundaries!"/>
    <x v="13"/>
    <n v="2200"/>
    <x v="2"/>
    <x v="2"/>
    <s v="NOK"/>
    <n v="1471557139"/>
    <x v="1778"/>
    <n v="1468965138"/>
    <x v="1783"/>
    <b v="0"/>
    <n v="10"/>
    <b v="0"/>
    <x v="10"/>
    <n v="6"/>
    <n v="220"/>
    <x v="5"/>
    <x v="10"/>
  </r>
  <r>
    <n v="1479"/>
    <s v="Let's Talk Calmly About Security and Privacy"/>
    <s v="A former intelligence analyst/government transparency advocate talks to his colleagues about the past year's NSA revelations."/>
    <x v="250"/>
    <n v="2198"/>
    <x v="0"/>
    <x v="0"/>
    <s v="USD"/>
    <n v="1399694340"/>
    <x v="1779"/>
    <n v="1398448388"/>
    <x v="1784"/>
    <b v="1"/>
    <n v="71"/>
    <b v="1"/>
    <x v="2"/>
    <n v="137"/>
    <n v="30.96"/>
    <x v="1"/>
    <x v="2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x v="1780"/>
    <n v="1401401063"/>
    <x v="1785"/>
    <b v="0"/>
    <n v="16"/>
    <b v="0"/>
    <x v="14"/>
    <n v="34"/>
    <n v="137.25"/>
    <x v="7"/>
    <x v="14"/>
  </r>
  <r>
    <n v="109"/>
    <s v="Dapper Dan - &quot;Fly As I Wanna&quot; Music Video"/>
    <s v="This video may be bigger than you and it may be bigger than me but, itâ€™s not bigger than you and me! Can you dig it?"/>
    <x v="114"/>
    <n v="2195"/>
    <x v="0"/>
    <x v="0"/>
    <s v="USD"/>
    <n v="1298680630"/>
    <x v="1781"/>
    <n v="1296088629"/>
    <x v="1786"/>
    <b v="0"/>
    <n v="47"/>
    <b v="1"/>
    <x v="27"/>
    <n v="220"/>
    <n v="46.7"/>
    <x v="5"/>
    <x v="27"/>
  </r>
  <r>
    <n v="3432"/>
    <s v="Love Letters"/>
    <s v="Bare Theatre stages A.R. Gurney's Pulitzer Finalist script about a relationship spanning a lifetime and long distance."/>
    <x v="151"/>
    <n v="2193"/>
    <x v="0"/>
    <x v="0"/>
    <s v="USD"/>
    <n v="1454709600"/>
    <x v="1782"/>
    <n v="1452520613"/>
    <x v="1787"/>
    <b v="0"/>
    <n v="42"/>
    <b v="1"/>
    <x v="11"/>
    <n v="110"/>
    <n v="52.21"/>
    <x v="6"/>
    <x v="11"/>
  </r>
  <r>
    <n v="2203"/>
    <s v="Andy's iLL - The Invisible City"/>
    <s v="The Invisible City is a project built &amp; powered by my fans. A full video and audio experience that I hope to merge into a live show."/>
    <x v="151"/>
    <n v="2191"/>
    <x v="0"/>
    <x v="11"/>
    <s v="CAD"/>
    <n v="1443127082"/>
    <x v="1783"/>
    <n v="1440535081"/>
    <x v="1788"/>
    <b v="0"/>
    <n v="50"/>
    <b v="1"/>
    <x v="13"/>
    <n v="110"/>
    <n v="43.82"/>
    <x v="7"/>
    <x v="13"/>
  </r>
  <r>
    <n v="3812"/>
    <s v="Save &quot;The Stage Door&quot;"/>
    <s v="We are raising funds for our local theatre group &quot;The Stage Door&quot;. Funding required for lighting, stage equipment and productions."/>
    <x v="151"/>
    <n v="2191"/>
    <x v="0"/>
    <x v="11"/>
    <s v="CAD"/>
    <n v="1433131140"/>
    <x v="1370"/>
    <n v="1429120907"/>
    <x v="1789"/>
    <b v="0"/>
    <n v="11"/>
    <b v="1"/>
    <x v="11"/>
    <n v="110"/>
    <n v="199.18"/>
    <x v="6"/>
    <x v="11"/>
  </r>
  <r>
    <n v="1798"/>
    <s v="Amoung Charros and Poetry/Entre Charros y Poesias"/>
    <s v="A photographic series on Mexican cowboys that I want to have published as a fine art book that will also include cowboy poetry."/>
    <x v="76"/>
    <n v="2182"/>
    <x v="2"/>
    <x v="0"/>
    <s v="USD"/>
    <n v="1454572233"/>
    <x v="1784"/>
    <n v="1449388232"/>
    <x v="1790"/>
    <b v="1"/>
    <n v="37"/>
    <b v="0"/>
    <x v="3"/>
    <n v="14"/>
    <n v="58.97"/>
    <x v="2"/>
    <x v="3"/>
  </r>
  <r>
    <n v="3176"/>
    <s v="Romeo and Juliet at Moody's Pub"/>
    <s v="Romeo and Juliet at Moody's Pub is an adapted, 90-minute version of Shakespeare's classic tragedy, performed for free in a restaurant"/>
    <x v="236"/>
    <n v="2182"/>
    <x v="0"/>
    <x v="0"/>
    <s v="USD"/>
    <n v="1376838000"/>
    <x v="1785"/>
    <n v="1374531630"/>
    <x v="1791"/>
    <b v="1"/>
    <n v="55"/>
    <b v="1"/>
    <x v="11"/>
    <n v="115"/>
    <n v="39.67"/>
    <x v="6"/>
    <x v="11"/>
  </r>
  <r>
    <n v="1038"/>
    <s v="Last of the Lost Boys: New Music from Matthew Blake"/>
    <s v="My first solo record in 10 years. Six new electronic/synthpop songs PLUS an acoustic version of the album you can only get here."/>
    <x v="186"/>
    <n v="2180"/>
    <x v="0"/>
    <x v="0"/>
    <s v="USD"/>
    <n v="1458362023"/>
    <x v="1786"/>
    <n v="1455773622"/>
    <x v="1792"/>
    <b v="0"/>
    <n v="61"/>
    <b v="1"/>
    <x v="13"/>
    <n v="145"/>
    <n v="35.74"/>
    <x v="7"/>
    <x v="13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n v="2175"/>
    <x v="0"/>
    <x v="0"/>
    <s v="USD"/>
    <n v="1483822800"/>
    <x v="1787"/>
    <n v="1481058169"/>
    <x v="1793"/>
    <b v="0"/>
    <n v="34"/>
    <b v="1"/>
    <x v="3"/>
    <n v="109"/>
    <n v="63.97"/>
    <x v="2"/>
    <x v="3"/>
  </r>
  <r>
    <n v="3430"/>
    <s v="Being Patient"/>
    <s v="We need support for our play so we can promote awareness of kidney diseases and the effect it has on sufferers and their families."/>
    <x v="151"/>
    <n v="2170.9899999999998"/>
    <x v="0"/>
    <x v="1"/>
    <s v="GBP"/>
    <n v="1406760101"/>
    <x v="1788"/>
    <n v="1404168100"/>
    <x v="1794"/>
    <b v="0"/>
    <n v="72"/>
    <b v="1"/>
    <x v="11"/>
    <n v="109"/>
    <n v="30.15"/>
    <x v="6"/>
    <x v="11"/>
  </r>
  <r>
    <n v="3296"/>
    <s v="Alix in Wundergarten"/>
    <s v="A dark theatrical comedy about four actors recording a warped radio version of Lewis Carroll's 'Alice's Adventures in Wonderland'."/>
    <x v="186"/>
    <n v="2161"/>
    <x v="0"/>
    <x v="1"/>
    <s v="GBP"/>
    <n v="1448229600"/>
    <x v="1789"/>
    <n v="1446401371"/>
    <x v="1795"/>
    <b v="0"/>
    <n v="47"/>
    <b v="1"/>
    <x v="11"/>
    <n v="144"/>
    <n v="45.98"/>
    <x v="6"/>
    <x v="11"/>
  </r>
  <r>
    <n v="3697"/>
    <s v="Sid the tour 2016"/>
    <s v="With your support this one-man show will tour various theatres in the UK - it's a story of hero worship and love beyond the grave."/>
    <x v="151"/>
    <n v="2160"/>
    <x v="0"/>
    <x v="1"/>
    <s v="GBP"/>
    <n v="1462878648"/>
    <x v="1790"/>
    <n v="1461064247"/>
    <x v="1796"/>
    <b v="0"/>
    <n v="30"/>
    <b v="1"/>
    <x v="11"/>
    <n v="108"/>
    <n v="72"/>
    <x v="6"/>
    <x v="11"/>
  </r>
  <r>
    <n v="48"/>
    <s v="'Noir' A New Independant Tech-Noir TV Pilot"/>
    <s v="With future neo-London as a backdrop to this new independent TV pilot, we investigate the bad and the corrupt that rule London."/>
    <x v="151"/>
    <n v="2159"/>
    <x v="0"/>
    <x v="1"/>
    <s v="GBP"/>
    <n v="1425211200"/>
    <x v="1791"/>
    <n v="1422534259"/>
    <x v="1797"/>
    <b v="0"/>
    <n v="38"/>
    <b v="1"/>
    <x v="16"/>
    <n v="108"/>
    <n v="56.82"/>
    <x v="5"/>
    <x v="16"/>
  </r>
  <r>
    <n v="1764"/>
    <s v="Blood, Sweat &amp; Tears - Photobook"/>
    <s v="Individual sportspeople are masters of their own destiny. This book is a gritty behind the scenes look at boxers striving for success"/>
    <x v="14"/>
    <n v="2156"/>
    <x v="2"/>
    <x v="1"/>
    <s v="GBP"/>
    <n v="1407065979"/>
    <x v="1792"/>
    <n v="1404560378"/>
    <x v="1798"/>
    <b v="1"/>
    <n v="39"/>
    <b v="0"/>
    <x v="3"/>
    <n v="20"/>
    <n v="55.28"/>
    <x v="2"/>
    <x v="3"/>
  </r>
  <r>
    <n v="2826"/>
    <s v="Mickey &amp; Worm: The Tour"/>
    <s v="Mickey &amp; Worm is a Noir stage experience, written by Santa Paula playwright John McKinley and back again on tour by popular demand!"/>
    <x v="151"/>
    <n v="2155"/>
    <x v="0"/>
    <x v="0"/>
    <s v="USD"/>
    <n v="1436511600"/>
    <x v="1793"/>
    <n v="1434415811"/>
    <x v="1799"/>
    <b v="0"/>
    <n v="19"/>
    <b v="1"/>
    <x v="11"/>
    <n v="108"/>
    <n v="113.42"/>
    <x v="6"/>
    <x v="11"/>
  </r>
  <r>
    <n v="2107"/>
    <s v="ACKER Studio Album and Vinyl Pressing"/>
    <s v="ACKER, an instrumental noise-rock band from Central Illinois, is raising funds to record a new album and release it on vinyl."/>
    <x v="151"/>
    <n v="2154.66"/>
    <x v="0"/>
    <x v="0"/>
    <s v="USD"/>
    <n v="1415815393"/>
    <x v="1794"/>
    <n v="1413997392"/>
    <x v="1800"/>
    <b v="0"/>
    <n v="58"/>
    <b v="1"/>
    <x v="12"/>
    <n v="108"/>
    <n v="37.15"/>
    <x v="7"/>
    <x v="12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n v="2152"/>
    <x v="2"/>
    <x v="0"/>
    <s v="USD"/>
    <n v="1412393400"/>
    <x v="1795"/>
    <n v="1409747153"/>
    <x v="1801"/>
    <b v="0"/>
    <n v="29"/>
    <b v="0"/>
    <x v="18"/>
    <n v="18"/>
    <n v="74.209999999999994"/>
    <x v="3"/>
    <x v="18"/>
  </r>
  <r>
    <n v="2792"/>
    <s v="That Still Small Voice Stage Play"/>
    <s v="Homeless and hopeless, this prequel tells the story of a Colorado youth who leans on her friends when family leaves her behind."/>
    <x v="151"/>
    <n v="2152"/>
    <x v="0"/>
    <x v="0"/>
    <s v="USD"/>
    <n v="1439357559"/>
    <x v="1796"/>
    <n v="1435469558"/>
    <x v="1802"/>
    <b v="0"/>
    <n v="24"/>
    <b v="1"/>
    <x v="11"/>
    <n v="108"/>
    <n v="89.67"/>
    <x v="6"/>
    <x v="11"/>
  </r>
  <r>
    <n v="824"/>
    <s v="Hi Ho Silver Oh - The West Coast Tour"/>
    <s v="Hi Ho Silver Oh is going on a West Coast tour! We'll be starting in Santa Barbara, and spreading our tunes all the way to Seattle and back."/>
    <x v="250"/>
    <n v="2150.1"/>
    <x v="0"/>
    <x v="0"/>
    <s v="USD"/>
    <n v="1271573940"/>
    <x v="1797"/>
    <n v="1268459317"/>
    <x v="1803"/>
    <b v="0"/>
    <n v="54"/>
    <b v="1"/>
    <x v="15"/>
    <n v="134"/>
    <n v="39.82"/>
    <x v="7"/>
    <x v="15"/>
  </r>
  <r>
    <n v="2555"/>
    <s v="Send Brandon Rumsey to Brevard Music Center"/>
    <s v="At Brevard Music Center, a foremost summer music study program, I will compose a new work for large chamber ensemble for performance."/>
    <x v="151"/>
    <n v="2147"/>
    <x v="0"/>
    <x v="0"/>
    <s v="USD"/>
    <n v="1338219793"/>
    <x v="1798"/>
    <n v="1335541392"/>
    <x v="1804"/>
    <b v="0"/>
    <n v="35"/>
    <b v="1"/>
    <x v="25"/>
    <n v="107"/>
    <n v="61.34"/>
    <x v="7"/>
    <x v="25"/>
  </r>
  <r>
    <n v="2292"/>
    <s v="BE A PART OF HISTORY!"/>
    <s v="Aiding Contra in the telling of the &quot;Blue Planet Chronicles&quot;, a concept about the history of our beautiful home; Planet Earth!"/>
    <x v="151"/>
    <n v="2145.0100000000002"/>
    <x v="0"/>
    <x v="0"/>
    <s v="USD"/>
    <n v="1334767476"/>
    <x v="1799"/>
    <n v="1332175475"/>
    <x v="1805"/>
    <b v="0"/>
    <n v="46"/>
    <b v="1"/>
    <x v="15"/>
    <n v="107"/>
    <n v="46.63"/>
    <x v="7"/>
    <x v="15"/>
  </r>
  <r>
    <n v="3817"/>
    <s v="TWIST: adapted from the novel Oliver Twist"/>
    <s v="Using 9 actors, TWIST focuses on the horror and unjust in 1837 London.  Think Peter and the Starcatcher meets American Horror Story."/>
    <x v="151"/>
    <n v="2145"/>
    <x v="0"/>
    <x v="0"/>
    <s v="USD"/>
    <n v="1445659140"/>
    <x v="1800"/>
    <n v="1444236215"/>
    <x v="1806"/>
    <b v="0"/>
    <n v="20"/>
    <b v="1"/>
    <x v="11"/>
    <n v="107"/>
    <n v="107.25"/>
    <x v="6"/>
    <x v="11"/>
  </r>
  <r>
    <n v="2468"/>
    <s v="New &quot;Jesse Denaro&quot; Album!"/>
    <s v="Please donate, support &amp; share this project so that I may be able to record my new EP this fall!"/>
    <x v="151"/>
    <n v="2144.34"/>
    <x v="0"/>
    <x v="0"/>
    <s v="USD"/>
    <n v="1351400400"/>
    <x v="1801"/>
    <n v="1348285320"/>
    <x v="1807"/>
    <b v="0"/>
    <n v="58"/>
    <b v="1"/>
    <x v="12"/>
    <n v="107"/>
    <n v="36.97"/>
    <x v="7"/>
    <x v="12"/>
  </r>
  <r>
    <n v="1655"/>
    <s v="Meg Porter Debut EP!"/>
    <s v="Berklee College of Music student, Meg Porter needs YOUR help to fund her very first EP!"/>
    <x v="186"/>
    <n v="2143"/>
    <x v="0"/>
    <x v="0"/>
    <s v="USD"/>
    <n v="1333648820"/>
    <x v="1802"/>
    <n v="1331060419"/>
    <x v="1808"/>
    <b v="0"/>
    <n v="48"/>
    <b v="1"/>
    <x v="22"/>
    <n v="143"/>
    <n v="44.65"/>
    <x v="7"/>
    <x v="22"/>
  </r>
  <r>
    <n v="3407"/>
    <s v="Chlorine Edinburgh 2014"/>
    <s v="Biddy is 24. Biddy is a hopeless romantic. Biddy always wanted to be a vegan. Find out what happens_x000a_when Biddy gets sectioned."/>
    <x v="151"/>
    <n v="2142"/>
    <x v="0"/>
    <x v="1"/>
    <s v="GBP"/>
    <n v="1404641289"/>
    <x v="1803"/>
    <n v="1402049288"/>
    <x v="1809"/>
    <b v="0"/>
    <n v="67"/>
    <b v="1"/>
    <x v="11"/>
    <n v="107"/>
    <n v="31.97"/>
    <x v="6"/>
    <x v="11"/>
  </r>
  <r>
    <n v="647"/>
    <s v="Silver anti-radiation underwear. Keep body cool in summer"/>
    <s v="Wengash Silver underwear: 100% pure silver. Block cell phone, wifi and microwave radiation, protect your reproductive organs and sperm"/>
    <x v="151"/>
    <n v="2141"/>
    <x v="0"/>
    <x v="11"/>
    <s v="CAD"/>
    <n v="1458235549"/>
    <x v="1804"/>
    <n v="1455647148"/>
    <x v="1810"/>
    <b v="0"/>
    <n v="17"/>
    <b v="1"/>
    <x v="1"/>
    <n v="107"/>
    <n v="125.94"/>
    <x v="0"/>
    <x v="1"/>
  </r>
  <r>
    <n v="3548"/>
    <s v="THE UNDERSTUDY @ WORKING STAGE"/>
    <s v="We're putting together a production of THE UNDERSTUDY by Theresa Rebeck and hope you'll help us share this story."/>
    <x v="238"/>
    <n v="2140"/>
    <x v="0"/>
    <x v="0"/>
    <s v="USD"/>
    <n v="1457139600"/>
    <x v="1805"/>
    <n v="1455230213"/>
    <x v="1811"/>
    <b v="0"/>
    <n v="13"/>
    <b v="1"/>
    <x v="11"/>
    <n v="102"/>
    <n v="164.62"/>
    <x v="6"/>
    <x v="11"/>
  </r>
  <r>
    <n v="3480"/>
    <s v="Georgia - the full cast production"/>
    <s v="Georgia is a play that looks at the taboo topic of rape in a relationship.  It's a play about perspectives and various viewpoints."/>
    <x v="186"/>
    <n v="2140"/>
    <x v="0"/>
    <x v="0"/>
    <s v="USD"/>
    <n v="1436562000"/>
    <x v="1806"/>
    <n v="1434440226"/>
    <x v="1812"/>
    <b v="0"/>
    <n v="13"/>
    <b v="1"/>
    <x v="11"/>
    <n v="143"/>
    <n v="164.62"/>
    <x v="6"/>
    <x v="11"/>
  </r>
  <r>
    <n v="15"/>
    <s v="Cien&amp;Cia"/>
    <s v="Cien&amp;Cia es un proyecto transmedia para televisiÃ³n; la finalidad de la venta de camisetas es financiar el reality (Factual)."/>
    <x v="151"/>
    <n v="2132"/>
    <x v="0"/>
    <x v="5"/>
    <s v="EUR"/>
    <n v="1443384840"/>
    <x v="1807"/>
    <n v="1441790657"/>
    <x v="1813"/>
    <b v="0"/>
    <n v="98"/>
    <b v="1"/>
    <x v="16"/>
    <n v="107"/>
    <n v="21.76"/>
    <x v="5"/>
    <x v="16"/>
  </r>
  <r>
    <n v="1889"/>
    <s v="LittleBear"/>
    <s v="Sweeping epic melodies. I want to incorporate all my influences into one album I have been writing for 90 days now and ready to record!"/>
    <x v="151"/>
    <n v="2132"/>
    <x v="0"/>
    <x v="0"/>
    <s v="USD"/>
    <n v="1363024946"/>
    <x v="1808"/>
    <n v="1359140545"/>
    <x v="1814"/>
    <b v="0"/>
    <n v="44"/>
    <b v="1"/>
    <x v="12"/>
    <n v="107"/>
    <n v="48.45"/>
    <x v="7"/>
    <x v="12"/>
  </r>
  <r>
    <n v="207"/>
    <s v="M39 - Action film / Drama"/>
    <s v="To avoid bankruptcy, Vincent, a passionate young entrepreneur embarks  on an illicit affair in order to save his dream business."/>
    <x v="80"/>
    <n v="2130"/>
    <x v="2"/>
    <x v="11"/>
    <s v="CAD"/>
    <n v="1420346638"/>
    <x v="1809"/>
    <n v="1417754637"/>
    <x v="1815"/>
    <b v="0"/>
    <n v="13"/>
    <b v="0"/>
    <x v="10"/>
    <n v="15"/>
    <n v="163.85"/>
    <x v="5"/>
    <x v="10"/>
  </r>
  <r>
    <n v="2111"/>
    <s v="Join us in releasing &quot;Evening Lights&quot; FREE online!"/>
    <s v="We are a small community of people in Boston intending to make every moment a time to find love and give love.  We need your help!"/>
    <x v="151"/>
    <n v="2130"/>
    <x v="0"/>
    <x v="0"/>
    <s v="USD"/>
    <n v="1313370000"/>
    <x v="1810"/>
    <n v="1307594624"/>
    <x v="1816"/>
    <b v="0"/>
    <n v="39"/>
    <b v="1"/>
    <x v="12"/>
    <n v="107"/>
    <n v="54.62"/>
    <x v="7"/>
    <x v="12"/>
  </r>
  <r>
    <n v="3848"/>
    <s v="'LETTERS FROM WAR' Losing loved ones to Alzheimer's Disease"/>
    <s v="A Carnegie Mellon capstone play based on a woman's life as she slips from reality due to the degenerative effect of Alzheimer's Disease"/>
    <x v="109"/>
    <n v="2129"/>
    <x v="2"/>
    <x v="0"/>
    <s v="USD"/>
    <n v="1445196989"/>
    <x v="1811"/>
    <n v="1442604988"/>
    <x v="1817"/>
    <b v="1"/>
    <n v="43"/>
    <b v="0"/>
    <x v="11"/>
    <n v="16"/>
    <n v="49.51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x v="151"/>
    <n v="2125.9899999999998"/>
    <x v="0"/>
    <x v="1"/>
    <s v="GBP"/>
    <n v="1487769952"/>
    <x v="1812"/>
    <n v="1485177951"/>
    <x v="1818"/>
    <b v="0"/>
    <n v="41"/>
    <b v="1"/>
    <x v="11"/>
    <n v="106"/>
    <n v="51.85"/>
    <x v="6"/>
    <x v="11"/>
  </r>
  <r>
    <n v="3813"/>
    <s v="SUCKIN INJUN"/>
    <s v="A comedic play about hillbilly vampires and the absurdity of judging by appearances. Wanna live forever? Better watch what you drink."/>
    <x v="238"/>
    <n v="2119.9899999999998"/>
    <x v="0"/>
    <x v="0"/>
    <s v="USD"/>
    <n v="1465940580"/>
    <x v="1813"/>
    <n v="1462603020"/>
    <x v="1819"/>
    <b v="0"/>
    <n v="27"/>
    <b v="1"/>
    <x v="11"/>
    <n v="101"/>
    <n v="78.52"/>
    <x v="6"/>
    <x v="11"/>
  </r>
  <r>
    <n v="1552"/>
    <s v="Upstate Autumn: a photographic journey in Upstate New York"/>
    <s v="Help me spend this fall capturing autumnâ€™s spectacular season in detail so I can create high quality images for home dÃ©cor."/>
    <x v="202"/>
    <n v="2115"/>
    <x v="2"/>
    <x v="0"/>
    <s v="USD"/>
    <n v="1412135940"/>
    <x v="1363"/>
    <n v="1410366707"/>
    <x v="1820"/>
    <b v="0"/>
    <n v="16"/>
    <b v="0"/>
    <x v="38"/>
    <n v="49"/>
    <n v="132.19"/>
    <x v="2"/>
    <x v="38"/>
  </r>
  <r>
    <n v="3849"/>
    <s v="Auf geht's beim Schichtl"/>
    <s v="Bayerische KomÃ¶die im Schaustellermillieu vor historischem Hintergrund des Oktoberfestes von Winfried Frey. UrauffÃ¼hrung September 2015"/>
    <x v="0"/>
    <n v="2113"/>
    <x v="2"/>
    <x v="4"/>
    <s v="EUR"/>
    <n v="1434047084"/>
    <x v="1814"/>
    <n v="1431455083"/>
    <x v="1821"/>
    <b v="1"/>
    <n v="28"/>
    <b v="0"/>
    <x v="11"/>
    <n v="7"/>
    <n v="75.459999999999994"/>
    <x v="6"/>
    <x v="11"/>
  </r>
  <r>
    <n v="2132"/>
    <s v="Universe Rush"/>
    <s v="Fight your way to dominate the universe. Be the first to try our engaging cross-platform mmo-strategy and bring it closer to reality."/>
    <x v="4"/>
    <n v="2112.9899999999998"/>
    <x v="2"/>
    <x v="0"/>
    <s v="USD"/>
    <n v="1391427692"/>
    <x v="1815"/>
    <n v="1388835691"/>
    <x v="1822"/>
    <b v="0"/>
    <n v="99"/>
    <b v="0"/>
    <x v="18"/>
    <n v="2"/>
    <n v="21.34"/>
    <x v="3"/>
    <x v="18"/>
  </r>
  <r>
    <n v="1283"/>
    <s v="Sketching In Stereo 3rd Album!"/>
    <s v="Our 3rd album is halfway complete, but we need your help to record, mix and master the final product!"/>
    <x v="114"/>
    <n v="2110.5"/>
    <x v="0"/>
    <x v="0"/>
    <s v="USD"/>
    <n v="1362974400"/>
    <x v="1816"/>
    <n v="1360948388"/>
    <x v="1823"/>
    <b v="1"/>
    <n v="22"/>
    <b v="1"/>
    <x v="15"/>
    <n v="211"/>
    <n v="95.93"/>
    <x v="7"/>
    <x v="15"/>
  </r>
  <r>
    <n v="3499"/>
    <s v="Fefu and Her Friends"/>
    <s v="Figure 8 Troupe's debut performance! A stunning piece of theatre written by premier female playwright Maria Irene Fornes."/>
    <x v="151"/>
    <n v="2110"/>
    <x v="0"/>
    <x v="0"/>
    <s v="USD"/>
    <n v="1435733940"/>
    <x v="1817"/>
    <n v="1431046324"/>
    <x v="1824"/>
    <b v="0"/>
    <n v="35"/>
    <b v="1"/>
    <x v="11"/>
    <n v="106"/>
    <n v="60.29"/>
    <x v="6"/>
    <x v="11"/>
  </r>
  <r>
    <n v="2972"/>
    <s v="A Bad Plan"/>
    <s v="A group of artists. A mythical art piece. A harrowing quest. And some margaritas."/>
    <x v="151"/>
    <n v="2107"/>
    <x v="0"/>
    <x v="0"/>
    <s v="USD"/>
    <n v="1480899600"/>
    <x v="1818"/>
    <n v="1479609519"/>
    <x v="1825"/>
    <b v="0"/>
    <n v="17"/>
    <b v="1"/>
    <x v="11"/>
    <n v="105"/>
    <n v="123.94"/>
    <x v="6"/>
    <x v="11"/>
  </r>
  <r>
    <n v="3081"/>
    <s v="Help! World Tour ~ A Theatrical Revival of Hope"/>
    <s v="Help! is a full scale mobile theatrical musical bringing a Gospel revival through a story of love and hope to communities world wide."/>
    <x v="11"/>
    <n v="2103"/>
    <x v="2"/>
    <x v="0"/>
    <s v="USD"/>
    <n v="1442722891"/>
    <x v="1819"/>
    <n v="1440130890"/>
    <x v="1826"/>
    <b v="0"/>
    <n v="5"/>
    <b v="0"/>
    <x v="9"/>
    <n v="0"/>
    <n v="420.6"/>
    <x v="6"/>
    <x v="9"/>
  </r>
  <r>
    <n v="3161"/>
    <s v="Faustus"/>
    <s v="Iâ€™ll Be Right Back presents a story of murder and corruption. Faustus is a modern re-imagining of Christopher Marloweâ€™s classic tale."/>
    <x v="151"/>
    <n v="2102"/>
    <x v="0"/>
    <x v="1"/>
    <s v="GBP"/>
    <n v="1413377522"/>
    <x v="1820"/>
    <n v="1410785521"/>
    <x v="1827"/>
    <b v="1"/>
    <n v="74"/>
    <b v="1"/>
    <x v="11"/>
    <n v="105"/>
    <n v="28.41"/>
    <x v="6"/>
    <x v="11"/>
  </r>
  <r>
    <n v="3814"/>
    <s v="Eyes Shut. Door Open - A New Play by Cassie M. Seinuk"/>
    <s v="Wax Wings is proud to be presenting the premiere of EYES. SHUT DOOR OPEN, a new play by Boston playwright Cassie M. Seinuk."/>
    <x v="186"/>
    <n v="2102"/>
    <x v="0"/>
    <x v="0"/>
    <s v="USD"/>
    <n v="1427860740"/>
    <x v="1821"/>
    <n v="1424727711"/>
    <x v="1828"/>
    <b v="0"/>
    <n v="34"/>
    <b v="1"/>
    <x v="11"/>
    <n v="140"/>
    <n v="61.82"/>
    <x v="6"/>
    <x v="11"/>
  </r>
  <r>
    <n v="1825"/>
    <s v="Eurisko's &quot;Wild Animal&quot; Project"/>
    <s v="Eurisko is trying to release our full length entitled &quot;Wild Animal!&quot; Money raised will go towards studio time, mixing, and mastering."/>
    <x v="151"/>
    <n v="2101"/>
    <x v="0"/>
    <x v="0"/>
    <s v="USD"/>
    <n v="1373572903"/>
    <x v="1822"/>
    <n v="1371585702"/>
    <x v="1829"/>
    <b v="0"/>
    <n v="50"/>
    <b v="1"/>
    <x v="15"/>
    <n v="105"/>
    <n v="42.02"/>
    <x v="7"/>
    <x v="15"/>
  </r>
  <r>
    <n v="2645"/>
    <s v="Project ThunderStruck - Testing a New Spacecraft Concept"/>
    <s v="Phase one of a small winged reentry craft. This phase will be testing the supersonic stability of a small craft traveling at 1,800kph"/>
    <x v="16"/>
    <n v="2100"/>
    <x v="1"/>
    <x v="8"/>
    <s v="AUD"/>
    <n v="1415481203"/>
    <x v="1823"/>
    <n v="1412885602"/>
    <x v="1830"/>
    <b v="1"/>
    <n v="23"/>
    <b v="0"/>
    <x v="4"/>
    <n v="11"/>
    <n v="91.3"/>
    <x v="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n v="2100"/>
    <x v="0"/>
    <x v="0"/>
    <s v="USD"/>
    <n v="1262325600"/>
    <x v="1824"/>
    <n v="1257871711"/>
    <x v="1831"/>
    <b v="0"/>
    <n v="14"/>
    <b v="1"/>
    <x v="25"/>
    <n v="105"/>
    <n v="150"/>
    <x v="7"/>
    <x v="25"/>
  </r>
  <r>
    <n v="3386"/>
    <s v="Going To Market"/>
    <s v="Stories from the Bronx make for an uncommon play. Help us finish funding this production, supported by the Kevin Spacey Foundation."/>
    <x v="151"/>
    <n v="2100"/>
    <x v="0"/>
    <x v="0"/>
    <s v="USD"/>
    <n v="1417620506"/>
    <x v="1825"/>
    <n v="1415028505"/>
    <x v="1832"/>
    <b v="0"/>
    <n v="41"/>
    <b v="1"/>
    <x v="11"/>
    <n v="105"/>
    <n v="51.22"/>
    <x v="6"/>
    <x v="11"/>
  </r>
  <r>
    <n v="3708"/>
    <s v="Much Ado About Nothing"/>
    <s v="Dear Stone Theater Company brings its inaugural production of Much Ado About Nothing to Logan Square, Chicago. Thanks for watching!"/>
    <x v="251"/>
    <n v="2100"/>
    <x v="0"/>
    <x v="0"/>
    <s v="USD"/>
    <n v="1404444286"/>
    <x v="1826"/>
    <n v="1403234685"/>
    <x v="1833"/>
    <b v="0"/>
    <n v="39"/>
    <b v="1"/>
    <x v="11"/>
    <n v="300"/>
    <n v="53.85"/>
    <x v="6"/>
    <x v="11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0"/>
    <x v="0"/>
    <s v="USD"/>
    <n v="1336245328"/>
    <x v="1827"/>
    <n v="1333653332"/>
    <x v="1834"/>
    <b v="1"/>
    <n v="75"/>
    <b v="1"/>
    <x v="12"/>
    <n v="107"/>
    <n v="27.94"/>
    <x v="7"/>
    <x v="12"/>
  </r>
  <r>
    <n v="3566"/>
    <s v="VANITY BITES BACK by Helen Duff"/>
    <s v="A &quot;bold, subversive and very funny&quot; clown cookery show about searching for self worth in a cheesecake - VAULT Festival &amp; Tour 2015"/>
    <x v="151"/>
    <n v="2095"/>
    <x v="0"/>
    <x v="1"/>
    <s v="GBP"/>
    <n v="1422015083"/>
    <x v="1828"/>
    <n v="1419423082"/>
    <x v="1835"/>
    <b v="0"/>
    <n v="38"/>
    <b v="1"/>
    <x v="11"/>
    <n v="105"/>
    <n v="55.13"/>
    <x v="6"/>
    <x v="11"/>
  </r>
  <r>
    <n v="1298"/>
    <s v="Dinosaur Dreams"/>
    <s v="A play that raises awareness for mental health and explores the psychological effects childhood abuse can have on an adult."/>
    <x v="151"/>
    <n v="2093"/>
    <x v="0"/>
    <x v="1"/>
    <s v="GBP"/>
    <n v="1461860432"/>
    <x v="1829"/>
    <n v="1459268431"/>
    <x v="1836"/>
    <b v="0"/>
    <n v="33"/>
    <b v="1"/>
    <x v="11"/>
    <n v="105"/>
    <n v="63.42"/>
    <x v="6"/>
    <x v="11"/>
  </r>
  <r>
    <n v="3601"/>
    <s v="Pink Confetti at The Courtyard Theatre, Hoxton"/>
    <s v="New play 'Pink Confetti' by Paul Roberts at The Courtyard Theatre produced by Etch and directed by Oliver Dawe."/>
    <x v="151"/>
    <n v="2087"/>
    <x v="0"/>
    <x v="1"/>
    <s v="GBP"/>
    <n v="1421452682"/>
    <x v="1830"/>
    <n v="1418860681"/>
    <x v="1837"/>
    <b v="0"/>
    <n v="53"/>
    <b v="1"/>
    <x v="11"/>
    <n v="104"/>
    <n v="39.380000000000003"/>
    <x v="6"/>
    <x v="11"/>
  </r>
  <r>
    <n v="3303"/>
    <s v="VisiÃ³n Latino Theatre Company"/>
    <s v="VisiÃ³n Latino Theatre Company was founded by three young latino professionals sharing the stories of everyday latinos."/>
    <x v="159"/>
    <n v="2086"/>
    <x v="0"/>
    <x v="0"/>
    <s v="USD"/>
    <n v="1427553484"/>
    <x v="1831"/>
    <n v="1424533083"/>
    <x v="1838"/>
    <b v="0"/>
    <n v="35"/>
    <b v="1"/>
    <x v="11"/>
    <n v="116"/>
    <n v="59.6"/>
    <x v="6"/>
    <x v="11"/>
  </r>
  <r>
    <n v="2770"/>
    <s v="The Story Of Circle And Square"/>
    <s v="A story about two friends who part ways because they are different, then reunite after learning they both are made of atoms."/>
    <x v="16"/>
    <n v="2082.25"/>
    <x v="2"/>
    <x v="0"/>
    <s v="USD"/>
    <n v="1395158130"/>
    <x v="1832"/>
    <n v="1392569729"/>
    <x v="1839"/>
    <b v="0"/>
    <n v="33"/>
    <b v="0"/>
    <x v="39"/>
    <n v="10"/>
    <n v="63.1"/>
    <x v="1"/>
    <x v="39"/>
  </r>
  <r>
    <n v="64"/>
    <s v="Millennial, The Movie"/>
    <s v="At the dawn of the New Millennium, a group of teenagers battle the Y2K bug to save humanity from boredom. The 2nd film by and/or."/>
    <x v="181"/>
    <n v="2080"/>
    <x v="0"/>
    <x v="0"/>
    <s v="USD"/>
    <n v="1373243181"/>
    <x v="1833"/>
    <n v="1370651180"/>
    <x v="1840"/>
    <b v="0"/>
    <n v="24"/>
    <b v="1"/>
    <x v="27"/>
    <n v="173"/>
    <n v="86.67"/>
    <x v="5"/>
    <x v="27"/>
  </r>
  <r>
    <n v="1244"/>
    <s v="Theatrum Mundi releasing debut album &quot;Eyes of the Realm.&quot;"/>
    <s v="THEATRUM MUNDI releases DEBUT ALBUM! Pre-order &quot;The Eyes of the Realm&quot; and help make it happen!"/>
    <x v="151"/>
    <n v="2076"/>
    <x v="0"/>
    <x v="0"/>
    <s v="USD"/>
    <n v="1366664400"/>
    <x v="1834"/>
    <n v="1363981722"/>
    <x v="1841"/>
    <b v="1"/>
    <n v="45"/>
    <b v="1"/>
    <x v="15"/>
    <n v="104"/>
    <n v="46.13"/>
    <x v="7"/>
    <x v="15"/>
  </r>
  <r>
    <n v="3477"/>
    <s v="PCSF's Biannual 24-Hour Play Festival"/>
    <s v="8 ten-minute plays, written, directed, rehearsed, and fully produced in only 24 hours! Are we crazy? You bet we are!"/>
    <x v="159"/>
    <n v="2076"/>
    <x v="0"/>
    <x v="0"/>
    <s v="USD"/>
    <n v="1431831600"/>
    <x v="1835"/>
    <n v="1430761242"/>
    <x v="1842"/>
    <b v="0"/>
    <n v="39"/>
    <b v="1"/>
    <x v="11"/>
    <n v="115"/>
    <n v="53.23"/>
    <x v="6"/>
    <x v="11"/>
  </r>
  <r>
    <n v="754"/>
    <s v="In Sickness and in Health- a couples journey through cancer"/>
    <s v="A book about a couples first year of marriage. Read the inspirational story of how God helped them overcome cancer, amputation and more"/>
    <x v="151"/>
    <n v="2075"/>
    <x v="0"/>
    <x v="0"/>
    <s v="USD"/>
    <n v="1357408721"/>
    <x v="1836"/>
    <n v="1354816720"/>
    <x v="1843"/>
    <b v="0"/>
    <n v="49"/>
    <b v="1"/>
    <x v="17"/>
    <n v="104"/>
    <n v="42.35"/>
    <x v="1"/>
    <x v="17"/>
  </r>
  <r>
    <n v="3379"/>
    <s v="The Promise"/>
    <s v="A play by Alexei Arbuzov about the lives of three teenagers during the Nazi siege of Leningrad, 1942, in a new adaptation by Nick Dear."/>
    <x v="151"/>
    <n v="2073"/>
    <x v="0"/>
    <x v="1"/>
    <s v="GBP"/>
    <n v="1440630000"/>
    <x v="1837"/>
    <n v="1439122799"/>
    <x v="1844"/>
    <b v="0"/>
    <n v="38"/>
    <b v="1"/>
    <x v="11"/>
    <n v="104"/>
    <n v="54.5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x v="26"/>
    <n v="2070.5"/>
    <x v="2"/>
    <x v="0"/>
    <s v="USD"/>
    <n v="1404623330"/>
    <x v="1838"/>
    <n v="1401685729"/>
    <x v="1845"/>
    <b v="0"/>
    <n v="25"/>
    <b v="0"/>
    <x v="29"/>
    <n v="21"/>
    <n v="82.82"/>
    <x v="4"/>
    <x v="29"/>
  </r>
  <r>
    <n v="144"/>
    <s v="The Great Fear - Post Production Funds (Canceled)"/>
    <s v="A film about a collapsing food industry, a lonely farmer and a lonely botanist needs your help to finish post-production!"/>
    <x v="82"/>
    <n v="2070"/>
    <x v="1"/>
    <x v="11"/>
    <s v="CAD"/>
    <n v="1428945472"/>
    <x v="1839"/>
    <n v="1423765071"/>
    <x v="1846"/>
    <b v="0"/>
    <n v="37"/>
    <b v="0"/>
    <x v="21"/>
    <n v="28"/>
    <n v="55.95"/>
    <x v="5"/>
    <x v="21"/>
  </r>
  <r>
    <n v="3195"/>
    <s v="Emerson Sings!"/>
    <s v="Emerson Sings is the first cabaret to celebrate the work of up and coming musical theater composers who are alumni of Emerson College."/>
    <x v="113"/>
    <n v="2070"/>
    <x v="2"/>
    <x v="0"/>
    <s v="USD"/>
    <n v="1423750542"/>
    <x v="1840"/>
    <n v="1421158541"/>
    <x v="1847"/>
    <b v="0"/>
    <n v="39"/>
    <b v="0"/>
    <x v="19"/>
    <n v="59"/>
    <n v="53.08"/>
    <x v="6"/>
    <x v="19"/>
  </r>
  <r>
    <n v="2485"/>
    <s v="Calli Dollinger and The Dusters Fall Tour Fund"/>
    <s v="We're trying to fund a fall tour to Dallas,  where we will record our debut album with Grammy award-winning producer, Stuart Sikes."/>
    <x v="151"/>
    <n v="2065"/>
    <x v="0"/>
    <x v="0"/>
    <s v="USD"/>
    <n v="1318463879"/>
    <x v="1841"/>
    <n v="1315439878"/>
    <x v="1848"/>
    <b v="0"/>
    <n v="41"/>
    <b v="1"/>
    <x v="12"/>
    <n v="103"/>
    <n v="50.37"/>
    <x v="7"/>
    <x v="12"/>
  </r>
  <r>
    <n v="383"/>
    <s v="Tornado Pursuit: 2014 Storm Chasing Web Series"/>
    <s v="An independent documentary web series about storm chasing in tornado alley that features the chase team TornadoRaiders.com"/>
    <x v="253"/>
    <n v="2065"/>
    <x v="0"/>
    <x v="0"/>
    <s v="USD"/>
    <n v="1400467759"/>
    <x v="1842"/>
    <n v="1398480558"/>
    <x v="1849"/>
    <b v="0"/>
    <n v="48"/>
    <b v="1"/>
    <x v="8"/>
    <n v="207"/>
    <n v="43.02"/>
    <x v="5"/>
    <x v="8"/>
  </r>
  <r>
    <n v="3535"/>
    <s v="Twelve Angry Women"/>
    <s v="On the 60th anniversary of Twelve Angry Men, 12 female writers create 12 short pieces about what makes them angry."/>
    <x v="151"/>
    <n v="2063"/>
    <x v="0"/>
    <x v="1"/>
    <s v="GBP"/>
    <n v="1443808800"/>
    <x v="818"/>
    <n v="1441120909"/>
    <x v="1850"/>
    <b v="0"/>
    <n v="46"/>
    <b v="1"/>
    <x v="11"/>
    <n v="103"/>
    <n v="44.85"/>
    <x v="6"/>
    <x v="11"/>
  </r>
  <r>
    <n v="3280"/>
    <s v="Greensboro: A Requiem presented by ATC's Youth Ensemble"/>
    <s v="Support CPS students' travel to North Carolina to interview community members and produce the documentary play, Greensboro: A Requiem."/>
    <x v="151"/>
    <n v="2060"/>
    <x v="0"/>
    <x v="0"/>
    <s v="USD"/>
    <n v="1433134800"/>
    <x v="1843"/>
    <n v="1430158197"/>
    <x v="1851"/>
    <b v="0"/>
    <n v="30"/>
    <b v="1"/>
    <x v="11"/>
    <n v="103"/>
    <n v="68.67"/>
    <x v="6"/>
    <x v="11"/>
  </r>
  <r>
    <n v="3465"/>
    <s v="Crooked Tree Theatre Presents Family Duels"/>
    <s v="Family Duels is a tragicomedy about family, filth, fraud and fornication. Please help us bring Crooked Tree to the Camden Fringe."/>
    <x v="151"/>
    <n v="2060"/>
    <x v="0"/>
    <x v="1"/>
    <s v="GBP"/>
    <n v="1439136000"/>
    <x v="1844"/>
    <n v="1436972471"/>
    <x v="1852"/>
    <b v="0"/>
    <n v="36"/>
    <b v="1"/>
    <x v="11"/>
    <n v="103"/>
    <n v="57.22"/>
    <x v="6"/>
    <x v="11"/>
  </r>
  <r>
    <n v="3876"/>
    <s v="Drinking with Angelika - Marlowe Studio Canterbury May 2016"/>
    <s v="Hopefully a successful Campaign will bring this original musical back to the stage for performances on 26th, 27th and 28th May 2016."/>
    <x v="254"/>
    <n v="2059"/>
    <x v="1"/>
    <x v="1"/>
    <s v="GBP"/>
    <n v="1454425128"/>
    <x v="1845"/>
    <n v="1451833127"/>
    <x v="1853"/>
    <b v="0"/>
    <n v="46"/>
    <b v="0"/>
    <x v="19"/>
    <n v="53"/>
    <n v="44.76"/>
    <x v="6"/>
    <x v="19"/>
  </r>
  <r>
    <n v="817"/>
    <s v="Dead Fish Handshake - follow up record to Across State Lines"/>
    <s v="Dead Fish Handshake is a rock band based out of New Jersey. We are in the process of raising funds for our second record."/>
    <x v="186"/>
    <n v="2056.66"/>
    <x v="0"/>
    <x v="0"/>
    <s v="USD"/>
    <n v="1331441940"/>
    <x v="1846"/>
    <n v="1326810210"/>
    <x v="1854"/>
    <b v="0"/>
    <n v="23"/>
    <b v="1"/>
    <x v="15"/>
    <n v="137"/>
    <n v="89.42"/>
    <x v="7"/>
    <x v="15"/>
  </r>
  <r>
    <n v="1301"/>
    <s v="the dreamer examines his pillow"/>
    <s v="The Attic Theater Company presents John Patrick Shanley's THE DREAMER EXAMINES HIS PILLOW, the first official revival since 1986"/>
    <x v="151"/>
    <n v="2055"/>
    <x v="0"/>
    <x v="0"/>
    <s v="USD"/>
    <n v="1437447600"/>
    <x v="1847"/>
    <n v="1436551177"/>
    <x v="1855"/>
    <b v="0"/>
    <n v="29"/>
    <b v="1"/>
    <x v="11"/>
    <n v="103"/>
    <n v="70.86"/>
    <x v="6"/>
    <x v="11"/>
  </r>
  <r>
    <n v="3428"/>
    <s v="CREDITORS | Jack Studio Theatre | Smith after Strindberg"/>
    <s v="The WORLD PREMIERE of Neil Smith's beautiful and thrilling new version of Strindberg's modern masterpiece - CREDITORS."/>
    <x v="151"/>
    <n v="2055"/>
    <x v="0"/>
    <x v="1"/>
    <s v="GBP"/>
    <n v="1425142800"/>
    <x v="1848"/>
    <n v="1422983846"/>
    <x v="1856"/>
    <b v="0"/>
    <n v="51"/>
    <b v="1"/>
    <x v="11"/>
    <n v="103"/>
    <n v="40.29"/>
    <x v="6"/>
    <x v="11"/>
  </r>
  <r>
    <n v="2644"/>
    <s v="Helios - Near Space Launch To Capture The 2017 Solar Eclipse (Canceled)"/>
    <s v="A historic manned launch into near space by 3 brave pilots to capture the 2017 total solar eclipse in virtual reality."/>
    <x v="4"/>
    <n v="2053"/>
    <x v="1"/>
    <x v="0"/>
    <s v="USD"/>
    <n v="1489172435"/>
    <x v="1849"/>
    <n v="1486580434"/>
    <x v="1857"/>
    <b v="1"/>
    <n v="52"/>
    <b v="0"/>
    <x v="4"/>
    <n v="2"/>
    <n v="39.479999999999997"/>
    <x v="0"/>
    <x v="4"/>
  </r>
  <r>
    <n v="1839"/>
    <s v="Help The King of Mars Record Their First EP!"/>
    <s v="The King of Mars, a Chicago rock band, needs your help funding their first EP! Visit us at thekingofmars.com for more."/>
    <x v="114"/>
    <n v="2053"/>
    <x v="0"/>
    <x v="0"/>
    <s v="USD"/>
    <n v="1475342382"/>
    <x v="1850"/>
    <n v="1472750381"/>
    <x v="1858"/>
    <b v="0"/>
    <n v="45"/>
    <b v="1"/>
    <x v="15"/>
    <n v="205"/>
    <n v="45.62"/>
    <x v="7"/>
    <x v="15"/>
  </r>
  <r>
    <n v="1921"/>
    <s v="The Fine Spirits are making an album!"/>
    <s v="The Fine Spirits are making an album, but we need your help!"/>
    <x v="186"/>
    <n v="2052"/>
    <x v="0"/>
    <x v="0"/>
    <s v="USD"/>
    <n v="1342243143"/>
    <x v="1851"/>
    <n v="1339651142"/>
    <x v="1859"/>
    <b v="0"/>
    <n v="38"/>
    <b v="1"/>
    <x v="12"/>
    <n v="137"/>
    <n v="54"/>
    <x v="7"/>
    <x v="12"/>
  </r>
  <r>
    <n v="535"/>
    <s v="Astronauts of Hartlepool: a Brexit sci-fi for VAULT 2017"/>
    <s v="Weâ€™re producing a Northern Brexit sci-fi play for VAULT festival 2017 and we need your help!"/>
    <x v="151"/>
    <n v="2050"/>
    <x v="0"/>
    <x v="1"/>
    <s v="GBP"/>
    <n v="1483707905"/>
    <x v="1852"/>
    <n v="1481115904"/>
    <x v="1860"/>
    <b v="0"/>
    <n v="59"/>
    <b v="1"/>
    <x v="11"/>
    <n v="103"/>
    <n v="34.75"/>
    <x v="6"/>
    <x v="11"/>
  </r>
  <r>
    <n v="2788"/>
    <s v="ACT Underground Theatre, TLDC"/>
    <s v="MOVING FORWARD! WE HAVE REACHED GOAL BUT HAVE MORE TIME!! PLEASE CONSIDER PLEDGING."/>
    <x v="151"/>
    <n v="2050"/>
    <x v="0"/>
    <x v="0"/>
    <s v="USD"/>
    <n v="1469811043"/>
    <x v="1853"/>
    <n v="1467219042"/>
    <x v="1861"/>
    <b v="0"/>
    <n v="20"/>
    <b v="1"/>
    <x v="11"/>
    <n v="103"/>
    <n v="102.5"/>
    <x v="6"/>
    <x v="11"/>
  </r>
  <r>
    <n v="2791"/>
    <s v="A Philosophical Protest! One Act Play, One Act Cabaret."/>
    <s v="A one act play, one act cabaret focusing on various social issues to remind us that when we come together, beautiful things can happen."/>
    <x v="151"/>
    <n v="2050"/>
    <x v="0"/>
    <x v="0"/>
    <s v="USD"/>
    <n v="1473393600"/>
    <x v="1854"/>
    <n v="1470778558"/>
    <x v="1862"/>
    <b v="0"/>
    <n v="28"/>
    <b v="1"/>
    <x v="11"/>
    <n v="103"/>
    <n v="73.209999999999994"/>
    <x v="6"/>
    <x v="11"/>
  </r>
  <r>
    <n v="3678"/>
    <s v="Some big Some bang"/>
    <s v="The Ugly Collective takes Some big Some bang to the Underbelly Venues at the Edinburgh Fringe!"/>
    <x v="151"/>
    <n v="2050"/>
    <x v="0"/>
    <x v="1"/>
    <s v="GBP"/>
    <n v="1433076298"/>
    <x v="1855"/>
    <n v="1430052297"/>
    <x v="1863"/>
    <b v="0"/>
    <n v="31"/>
    <b v="1"/>
    <x v="11"/>
    <n v="103"/>
    <n v="66.13"/>
    <x v="6"/>
    <x v="11"/>
  </r>
  <r>
    <n v="3225"/>
    <s v="Two &quot;Gentlemen&quot; of Verona by William Shakespeare"/>
    <s v="Bare Theatre brings one of Shakespeare's most accessible early comedies to life free to the public across the NC Triangle"/>
    <x v="151"/>
    <n v="2047"/>
    <x v="0"/>
    <x v="0"/>
    <s v="USD"/>
    <n v="1464987600"/>
    <x v="1856"/>
    <n v="1463145937"/>
    <x v="1864"/>
    <b v="1"/>
    <n v="39"/>
    <b v="1"/>
    <x v="11"/>
    <n v="102"/>
    <n v="52.49"/>
    <x v="6"/>
    <x v="11"/>
  </r>
  <r>
    <n v="3837"/>
    <s v="Farcical Elements Presents Boeing-Boeing"/>
    <s v="A high-flying French farce with the thrust of a well-tuned jet engine"/>
    <x v="151"/>
    <n v="2042"/>
    <x v="0"/>
    <x v="1"/>
    <s v="GBP"/>
    <n v="1435947758"/>
    <x v="1857"/>
    <n v="1432837357"/>
    <x v="1865"/>
    <b v="0"/>
    <n v="17"/>
    <b v="1"/>
    <x v="11"/>
    <n v="102"/>
    <n v="120.12"/>
    <x v="6"/>
    <x v="11"/>
  </r>
  <r>
    <n v="3472"/>
    <s v="Dandelion Theatre: 'Body Awareness' by Annie Baker"/>
    <s v="Raising funds for Dandelion Theatre's Chicago production of 'Body Awareness' by the Pulitzer Prize-winning playwright Annie Baker."/>
    <x v="151"/>
    <n v="2041"/>
    <x v="0"/>
    <x v="0"/>
    <s v="USD"/>
    <n v="1415253540"/>
    <x v="1858"/>
    <n v="1413432330"/>
    <x v="1866"/>
    <b v="0"/>
    <n v="23"/>
    <b v="1"/>
    <x v="11"/>
    <n v="102"/>
    <n v="88.74"/>
    <x v="6"/>
    <x v="11"/>
  </r>
  <r>
    <n v="788"/>
    <s v="HELP UNRB GO ON TOUR!"/>
    <s v="With all of our money going towards our new full-length album and merch, we need your help so we don't end up stranded on tour."/>
    <x v="114"/>
    <n v="2035.05"/>
    <x v="0"/>
    <x v="0"/>
    <s v="USD"/>
    <n v="1341633540"/>
    <x v="1859"/>
    <n v="1338336587"/>
    <x v="1867"/>
    <b v="0"/>
    <n v="34"/>
    <b v="1"/>
    <x v="15"/>
    <n v="204"/>
    <n v="59.85"/>
    <x v="7"/>
    <x v="15"/>
  </r>
  <r>
    <n v="1841"/>
    <s v="Hydra Effect Debut EP"/>
    <s v="Hard Rock with a Positive Message. Help us fund, release and promote our debut EP!"/>
    <x v="151"/>
    <n v="2035"/>
    <x v="0"/>
    <x v="0"/>
    <s v="USD"/>
    <n v="1400561940"/>
    <x v="1860"/>
    <n v="1397679444"/>
    <x v="1868"/>
    <b v="0"/>
    <n v="40"/>
    <b v="1"/>
    <x v="15"/>
    <n v="102"/>
    <n v="50.88"/>
    <x v="7"/>
    <x v="15"/>
  </r>
  <r>
    <n v="3782"/>
    <s v="No Horizon - The forgotten story, told in a unique musical."/>
    <s v="No Horizon.  A unique musical inspired by the remarkable, forgotten story of Nicholas Saunderson - a tale of passion and aspiration."/>
    <x v="151"/>
    <n v="2035"/>
    <x v="0"/>
    <x v="1"/>
    <s v="GBP"/>
    <n v="1469401200"/>
    <x v="1861"/>
    <n v="1466887296"/>
    <x v="1869"/>
    <b v="0"/>
    <n v="27"/>
    <b v="1"/>
    <x v="19"/>
    <n v="102"/>
    <n v="75.37"/>
    <x v="6"/>
    <x v="19"/>
  </r>
  <r>
    <n v="1285"/>
    <s v="We just keep going"/>
    <s v="The world premiere of hysterically funny and heartbreaking story about family, unconditional love and facing the unfaceable"/>
    <x v="151"/>
    <n v="2033"/>
    <x v="0"/>
    <x v="1"/>
    <s v="GBP"/>
    <n v="1434808775"/>
    <x v="1862"/>
    <n v="1433512774"/>
    <x v="1870"/>
    <b v="0"/>
    <n v="63"/>
    <b v="1"/>
    <x v="11"/>
    <n v="102"/>
    <n v="32.270000000000003"/>
    <x v="6"/>
    <x v="11"/>
  </r>
  <r>
    <n v="407"/>
    <s v="Haymarket Documentary"/>
    <s v="The story of the 1886 Haymarket Riot explored through the history of the Haymarket Police Memorial Statue."/>
    <x v="151"/>
    <n v="2031"/>
    <x v="0"/>
    <x v="0"/>
    <s v="USD"/>
    <n v="1321739650"/>
    <x v="1863"/>
    <n v="1316552049"/>
    <x v="1871"/>
    <b v="0"/>
    <n v="22"/>
    <b v="1"/>
    <x v="8"/>
    <n v="102"/>
    <n v="92.32"/>
    <x v="5"/>
    <x v="8"/>
  </r>
  <r>
    <n v="2912"/>
    <s v="Fair Play"/>
    <s v="Set in Iceland, Fair Play is a a dark comedy- a play within a play. An extravaganza, fueled by Absinthe, and touched by the Surreal."/>
    <x v="255"/>
    <n v="2030"/>
    <x v="2"/>
    <x v="0"/>
    <s v="USD"/>
    <n v="1452827374"/>
    <x v="1864"/>
    <n v="1450235373"/>
    <x v="1872"/>
    <b v="0"/>
    <n v="26"/>
    <b v="0"/>
    <x v="11"/>
    <n v="14"/>
    <n v="78.08"/>
    <x v="6"/>
    <x v="11"/>
  </r>
  <r>
    <n v="3713"/>
    <s v="Bring Matt Fotis's Nights on the Couch to NYC!"/>
    <s v="Matt Fotis's play, Nights on the Couch, was accepted to the 28th Annual Strawberry One Act Festival! Show your support!"/>
    <x v="151"/>
    <n v="2030"/>
    <x v="0"/>
    <x v="0"/>
    <s v="USD"/>
    <n v="1465062166"/>
    <x v="1865"/>
    <n v="1463334165"/>
    <x v="1873"/>
    <b v="0"/>
    <n v="19"/>
    <b v="1"/>
    <x v="11"/>
    <n v="102"/>
    <n v="106.84"/>
    <x v="6"/>
    <x v="11"/>
  </r>
  <r>
    <n v="1314"/>
    <s v="CulBox - Open Source Smart Watch for Arduino (Canceled)"/>
    <s v="CulBox is an Open Source wrist watch for Arduino with built in Bluetooth and bunch of Hi-Tech sensors and tons of features for Makers"/>
    <x v="256"/>
    <n v="2028"/>
    <x v="1"/>
    <x v="0"/>
    <s v="USD"/>
    <n v="1477065860"/>
    <x v="1866"/>
    <n v="1471881859"/>
    <x v="1874"/>
    <b v="0"/>
    <n v="11"/>
    <b v="0"/>
    <x v="1"/>
    <n v="1"/>
    <n v="184.36"/>
    <x v="0"/>
    <x v="1"/>
  </r>
  <r>
    <n v="40"/>
    <s v="Regal Fare Season One"/>
    <s v="There is a cooking show in production that needs your help, a show about using local ingredients to create simple and elegant meals."/>
    <x v="151"/>
    <n v="2027"/>
    <x v="0"/>
    <x v="0"/>
    <s v="USD"/>
    <n v="1403150400"/>
    <x v="1867"/>
    <n v="1401426487"/>
    <x v="1875"/>
    <b v="0"/>
    <n v="16"/>
    <b v="1"/>
    <x v="16"/>
    <n v="101"/>
    <n v="126.69"/>
    <x v="5"/>
    <x v="16"/>
  </r>
  <r>
    <n v="3519"/>
    <s v="Bookstory"/>
    <s v="Bookstory is a tiny puppet musical with some very big ideas that tells the story of the story in the digital age"/>
    <x v="151"/>
    <n v="2027"/>
    <x v="0"/>
    <x v="1"/>
    <s v="GBP"/>
    <n v="1425478950"/>
    <x v="1868"/>
    <n v="1422886949"/>
    <x v="1876"/>
    <b v="0"/>
    <n v="28"/>
    <b v="1"/>
    <x v="11"/>
    <n v="101"/>
    <n v="72.39"/>
    <x v="6"/>
    <x v="11"/>
  </r>
  <r>
    <n v="1261"/>
    <s v="The Puget EP's Vinyl Release"/>
    <s v="We just recorded a stellar EP and we're trying to put it out on vinyl.  Can you help these punx out?"/>
    <x v="151"/>
    <n v="2025"/>
    <x v="0"/>
    <x v="0"/>
    <s v="USD"/>
    <n v="1390983227"/>
    <x v="1869"/>
    <n v="1388391226"/>
    <x v="1877"/>
    <b v="1"/>
    <n v="52"/>
    <b v="1"/>
    <x v="15"/>
    <n v="101"/>
    <n v="38.94"/>
    <x v="7"/>
    <x v="15"/>
  </r>
  <r>
    <n v="1856"/>
    <s v="Lazy Sunday"/>
    <s v="We are an independent band who needs your help for the production of our new album, so we can share our music with you lovely people :)"/>
    <x v="151"/>
    <n v="2025"/>
    <x v="0"/>
    <x v="0"/>
    <s v="USD"/>
    <n v="1405715472"/>
    <x v="1870"/>
    <n v="1403901071"/>
    <x v="1878"/>
    <b v="0"/>
    <n v="38"/>
    <b v="1"/>
    <x v="15"/>
    <n v="101"/>
    <n v="53.29"/>
    <x v="7"/>
    <x v="15"/>
  </r>
  <r>
    <n v="3809"/>
    <s v="15% of The Seagull Flies to Edinburgh"/>
    <s v="The story of two women trying to produce their own version of Chekhov's The Seagull with limited resources and unfettered enthusiasm."/>
    <x v="151"/>
    <n v="2025"/>
    <x v="0"/>
    <x v="1"/>
    <s v="GBP"/>
    <n v="1406761200"/>
    <x v="1871"/>
    <n v="1402403906"/>
    <x v="1879"/>
    <b v="0"/>
    <n v="38"/>
    <b v="1"/>
    <x v="11"/>
    <n v="101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n v="2025"/>
    <x v="0"/>
    <x v="0"/>
    <s v="USD"/>
    <n v="1438226724"/>
    <x v="1872"/>
    <n v="1433042723"/>
    <x v="1880"/>
    <b v="0"/>
    <n v="32"/>
    <b v="1"/>
    <x v="11"/>
    <n v="101"/>
    <n v="63.28"/>
    <x v="6"/>
    <x v="11"/>
  </r>
  <r>
    <n v="1441"/>
    <s v="Sikh Police: Guru Granth Sahib Project"/>
    <s v="Guru Granth Sahib; User Friendly. A book which captures the essence of the Guru Granth Sahib in modern English and also made digital."/>
    <x v="256"/>
    <n v="2020"/>
    <x v="2"/>
    <x v="1"/>
    <s v="GBP"/>
    <n v="1441995769"/>
    <x v="1873"/>
    <n v="1436811768"/>
    <x v="1881"/>
    <b v="0"/>
    <n v="3"/>
    <b v="0"/>
    <x v="31"/>
    <n v="1"/>
    <n v="673.33"/>
    <x v="1"/>
    <x v="31"/>
  </r>
  <r>
    <n v="1284"/>
    <s v="Free Jujube Brown NYC Performance"/>
    <s v="â€œFree Jujube Brownâ€ by Psalmayene 24 is coming home to NYC and we need YOUR support of this moving and inspiring piece"/>
    <x v="151"/>
    <n v="2020"/>
    <x v="0"/>
    <x v="0"/>
    <s v="USD"/>
    <n v="1483203540"/>
    <x v="1874"/>
    <n v="1481175481"/>
    <x v="1882"/>
    <b v="0"/>
    <n v="31"/>
    <b v="1"/>
    <x v="11"/>
    <n v="101"/>
    <n v="65.16"/>
    <x v="6"/>
    <x v="11"/>
  </r>
  <r>
    <n v="1826"/>
    <s v="BEAR GHOST! Professional Recording! Yay!"/>
    <s v="Hear your favorite Bear Ghost in eargasmic quality!"/>
    <x v="151"/>
    <n v="2020"/>
    <x v="0"/>
    <x v="0"/>
    <s v="USD"/>
    <n v="1392675017"/>
    <x v="1875"/>
    <n v="1390083016"/>
    <x v="1883"/>
    <b v="0"/>
    <n v="38"/>
    <b v="1"/>
    <x v="15"/>
    <n v="101"/>
    <n v="53.16"/>
    <x v="7"/>
    <x v="15"/>
  </r>
  <r>
    <n v="3357"/>
    <s v="Poleroid Theatre Present : FREE FALL by Vinay Patel"/>
    <s v="Two strangers on a bridge in the dead of night, a game of dominoes, and a value ready meal - by upcoming HighTide Escalator Playwright."/>
    <x v="151"/>
    <n v="2020"/>
    <x v="0"/>
    <x v="1"/>
    <s v="GBP"/>
    <n v="1406887310"/>
    <x v="1876"/>
    <n v="1404295309"/>
    <x v="1884"/>
    <b v="0"/>
    <n v="21"/>
    <b v="1"/>
    <x v="11"/>
    <n v="101"/>
    <n v="96.19"/>
    <x v="6"/>
    <x v="11"/>
  </r>
  <r>
    <n v="3474"/>
    <s v="Be Prepared"/>
    <s v="Help us get actor-writer Ian Bonar's debut play - a hilarious, heartbreaking story of grief and loss - to the 2016 Edinburgh Fringe."/>
    <x v="151"/>
    <n v="2020"/>
    <x v="0"/>
    <x v="1"/>
    <s v="GBP"/>
    <n v="1469016131"/>
    <x v="1877"/>
    <n v="1466424130"/>
    <x v="1885"/>
    <b v="0"/>
    <n v="39"/>
    <b v="1"/>
    <x v="11"/>
    <n v="101"/>
    <n v="51.79"/>
    <x v="6"/>
    <x v="11"/>
  </r>
  <r>
    <n v="3618"/>
    <s v="Checkpoint 22"/>
    <s v="The play yet to be described as &quot;A surefire Edinburgh Fringe Festival Cult Hit&quot;. Coming to the Underbelly, Edinburgh, 5th-30th August."/>
    <x v="151"/>
    <n v="2020"/>
    <x v="0"/>
    <x v="1"/>
    <s v="GBP"/>
    <n v="1433343850"/>
    <x v="1878"/>
    <n v="1430751849"/>
    <x v="1886"/>
    <b v="0"/>
    <n v="56"/>
    <b v="1"/>
    <x v="11"/>
    <n v="101"/>
    <n v="36.07"/>
    <x v="6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n v="2015"/>
    <x v="0"/>
    <x v="0"/>
    <s v="USD"/>
    <n v="1303801140"/>
    <x v="1879"/>
    <n v="1300916219"/>
    <x v="1887"/>
    <b v="0"/>
    <n v="20"/>
    <b v="1"/>
    <x v="22"/>
    <n v="101"/>
    <n v="100.75"/>
    <x v="7"/>
    <x v="22"/>
  </r>
  <r>
    <n v="2119"/>
    <s v="Big Long Now's Debut Album"/>
    <s v="big long now is recording our debut album and we are looking for help mastering and pressing it to vinyl"/>
    <x v="151"/>
    <n v="2015"/>
    <x v="0"/>
    <x v="0"/>
    <s v="USD"/>
    <n v="1345086445"/>
    <x v="1880"/>
    <n v="1342494444"/>
    <x v="1888"/>
    <b v="0"/>
    <n v="22"/>
    <b v="1"/>
    <x v="12"/>
    <n v="101"/>
    <n v="91.59"/>
    <x v="7"/>
    <x v="12"/>
  </r>
  <r>
    <n v="3520"/>
    <s v="Protocols"/>
    <s v="Help us to bring &quot;Protocols&quot; at the 2015 Camden Fringe. The most controversial play of the year."/>
    <x v="151"/>
    <n v="2015"/>
    <x v="0"/>
    <x v="1"/>
    <s v="GBP"/>
    <n v="1441547220"/>
    <x v="1881"/>
    <n v="1439322411"/>
    <x v="1889"/>
    <b v="0"/>
    <n v="21"/>
    <b v="1"/>
    <x v="11"/>
    <n v="101"/>
    <n v="95.95"/>
    <x v="6"/>
    <x v="11"/>
  </r>
  <r>
    <n v="3727"/>
    <s v="Star-Spangled Sitcoms: Huzzah &amp; John Adams"/>
    <s v="It's exactly what you think it is: a historical parody of your favorite sitcom about a bar and its psychiatrist spinoff!"/>
    <x v="151"/>
    <n v="2015"/>
    <x v="0"/>
    <x v="0"/>
    <s v="USD"/>
    <n v="1476939300"/>
    <x v="1882"/>
    <n v="1474273293"/>
    <x v="1890"/>
    <b v="0"/>
    <n v="33"/>
    <b v="1"/>
    <x v="11"/>
    <n v="101"/>
    <n v="61.06"/>
    <x v="6"/>
    <x v="11"/>
  </r>
  <r>
    <n v="3594"/>
    <s v="HEDDA"/>
    <s v="An adaptation that realizes the internal struggle of Ibsenâ€™s most renowned protagonist as she traverses a claustrophobic social world"/>
    <x v="250"/>
    <n v="2015"/>
    <x v="0"/>
    <x v="0"/>
    <s v="USD"/>
    <n v="1472952982"/>
    <x v="1883"/>
    <n v="1470792981"/>
    <x v="1891"/>
    <b v="0"/>
    <n v="36"/>
    <b v="1"/>
    <x v="11"/>
    <n v="126"/>
    <n v="55.97"/>
    <x v="6"/>
    <x v="11"/>
  </r>
  <r>
    <n v="1671"/>
    <s v="Luke O'Brien's Kickstarter"/>
    <s v="I am seeking funding in order to help take my music from a hobby to a career."/>
    <x v="151"/>
    <n v="2013.47"/>
    <x v="0"/>
    <x v="0"/>
    <s v="USD"/>
    <n v="1470056614"/>
    <x v="1884"/>
    <n v="1467464613"/>
    <x v="1892"/>
    <b v="0"/>
    <n v="77"/>
    <b v="1"/>
    <x v="22"/>
    <n v="101"/>
    <n v="26.15"/>
    <x v="7"/>
    <x v="22"/>
  </r>
  <r>
    <n v="1634"/>
    <s v="RUBEDO: Debut Full Length Album"/>
    <s v="Recording Debut  Album w/ Producer Ikey Owens from Free Moral Agents/ The Mars Volta"/>
    <x v="151"/>
    <n v="2010"/>
    <x v="0"/>
    <x v="0"/>
    <s v="USD"/>
    <n v="1306994340"/>
    <x v="1885"/>
    <n v="1303706000"/>
    <x v="1893"/>
    <b v="0"/>
    <n v="32"/>
    <b v="1"/>
    <x v="15"/>
    <n v="101"/>
    <n v="62.81"/>
    <x v="7"/>
    <x v="15"/>
  </r>
  <r>
    <n v="3653"/>
    <s v="ALLIE"/>
    <s v="ALLIE is a new dark comedy play which will premiere at the Edinburgh Festival Fringe 2015. Written and produced by Ruaraidh Murray."/>
    <x v="151"/>
    <n v="2010"/>
    <x v="0"/>
    <x v="1"/>
    <s v="GBP"/>
    <n v="1438764207"/>
    <x v="1886"/>
    <n v="1436172206"/>
    <x v="1894"/>
    <b v="0"/>
    <n v="33"/>
    <b v="1"/>
    <x v="11"/>
    <n v="101"/>
    <n v="60.91"/>
    <x v="6"/>
    <x v="11"/>
  </r>
  <r>
    <n v="2110"/>
    <s v="&quot;Vision&quot; - New Album - Brent Brown"/>
    <s v="Brent Brown's breakout new album! Requires help from the record label... You!"/>
    <x v="151"/>
    <n v="2007"/>
    <x v="0"/>
    <x v="0"/>
    <s v="USD"/>
    <n v="1401253140"/>
    <x v="1887"/>
    <n v="1398873968"/>
    <x v="1895"/>
    <b v="0"/>
    <n v="38"/>
    <b v="1"/>
    <x v="12"/>
    <n v="100"/>
    <n v="52.82"/>
    <x v="7"/>
    <x v="12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n v="2005"/>
    <x v="2"/>
    <x v="2"/>
    <s v="NOK"/>
    <n v="1486313040"/>
    <x v="1888"/>
    <n v="1483131965"/>
    <x v="1896"/>
    <b v="0"/>
    <n v="4"/>
    <b v="0"/>
    <x v="29"/>
    <n v="1"/>
    <n v="501.25"/>
    <x v="4"/>
    <x v="29"/>
  </r>
  <r>
    <n v="748"/>
    <s v="Meditations for the Childbearing Year - a Book"/>
    <s v="Peace on Earth begins with birth. Educating pregnant women to create a more peaceful world is what this book is all about."/>
    <x v="151"/>
    <n v="2005"/>
    <x v="0"/>
    <x v="0"/>
    <s v="USD"/>
    <n v="1407701966"/>
    <x v="1889"/>
    <n v="1405109965"/>
    <x v="1897"/>
    <b v="0"/>
    <n v="44"/>
    <b v="1"/>
    <x v="17"/>
    <n v="100"/>
    <n v="45.57"/>
    <x v="1"/>
    <x v="17"/>
  </r>
  <r>
    <n v="3373"/>
    <s v="The Rules: Sex, Lies &amp; Serial Killers"/>
    <s v="The Rules is a brand new black-comedy, serial-killer-romance debuting at the Edinburgh Fringe this August and we need your help!"/>
    <x v="151"/>
    <n v="2005"/>
    <x v="0"/>
    <x v="1"/>
    <s v="GBP"/>
    <n v="1437235200"/>
    <x v="1890"/>
    <n v="1435177839"/>
    <x v="1898"/>
    <b v="0"/>
    <n v="30"/>
    <b v="1"/>
    <x v="11"/>
    <n v="100"/>
    <n v="66.83"/>
    <x v="6"/>
    <x v="11"/>
  </r>
  <r>
    <n v="3775"/>
    <s v="TRAVIS KENT : MY FIRST TIME live and unprotected at 54 BELOW"/>
    <s v="Travis Kent joins forces with some of today's brightest contemporary composers for an evening full of firsts at 54 Below."/>
    <x v="151"/>
    <n v="2005"/>
    <x v="0"/>
    <x v="0"/>
    <s v="USD"/>
    <n v="1428552000"/>
    <x v="1891"/>
    <n v="1426199842"/>
    <x v="1899"/>
    <b v="0"/>
    <n v="14"/>
    <b v="1"/>
    <x v="19"/>
    <n v="100"/>
    <n v="143.21"/>
    <x v="6"/>
    <x v="19"/>
  </r>
  <r>
    <n v="20"/>
    <s v="Finding Kylie Hard Read Fund"/>
    <s v="Help us reach our goal &amp; pay the drama dept that is performing the hard read, which is set for October 2015."/>
    <x v="151"/>
    <n v="2004"/>
    <x v="0"/>
    <x v="0"/>
    <s v="USD"/>
    <n v="1442167912"/>
    <x v="1892"/>
    <n v="1436983911"/>
    <x v="1900"/>
    <b v="0"/>
    <n v="25"/>
    <b v="1"/>
    <x v="16"/>
    <n v="100"/>
    <n v="80.16"/>
    <x v="5"/>
    <x v="16"/>
  </r>
  <r>
    <n v="533"/>
    <s v="Foresight"/>
    <s v="New writing â€¢ Twisty-turny magical realist retro sci-fi â€¢ Human lives â€¢ Storytelling â€¢ The slope our society slips down..."/>
    <x v="151"/>
    <n v="2004"/>
    <x v="0"/>
    <x v="1"/>
    <s v="GBP"/>
    <n v="1463394365"/>
    <x v="1893"/>
    <n v="1461320764"/>
    <x v="1901"/>
    <b v="0"/>
    <n v="17"/>
    <b v="1"/>
    <x v="11"/>
    <n v="100"/>
    <n v="117.88"/>
    <x v="6"/>
    <x v="11"/>
  </r>
  <r>
    <n v="3159"/>
    <s v="Waxwing: A New Play"/>
    <s v="WAXWING is an exciting new world premiere of mythic (perhaps even apocalyptic!) proportions."/>
    <x v="186"/>
    <n v="2002.22"/>
    <x v="0"/>
    <x v="0"/>
    <s v="USD"/>
    <n v="1326927600"/>
    <x v="1894"/>
    <n v="1323221760"/>
    <x v="1902"/>
    <b v="1"/>
    <n v="52"/>
    <b v="1"/>
    <x v="11"/>
    <n v="133"/>
    <n v="38.5"/>
    <x v="6"/>
    <x v="11"/>
  </r>
  <r>
    <n v="883"/>
    <s v="Dana Lawrence Music NEW EP"/>
    <s v="Seeking supporters to help me break the 15 year streak since my last record.  Dana Lawrence Music is ready to go back into the studio!"/>
    <x v="1"/>
    <n v="2001"/>
    <x v="2"/>
    <x v="0"/>
    <s v="USD"/>
    <n v="1456957635"/>
    <x v="1895"/>
    <n v="1451773634"/>
    <x v="1903"/>
    <b v="0"/>
    <n v="24"/>
    <b v="0"/>
    <x v="12"/>
    <n v="40"/>
    <n v="83.38"/>
    <x v="7"/>
    <x v="12"/>
  </r>
  <r>
    <n v="3216"/>
    <s v="BRUTE"/>
    <s v="Brute (winner of the 2015 IdeasTap Underbelly Award) is new writing based on the true story of a rather twisted, horrible schoolgirl."/>
    <x v="151"/>
    <n v="2001"/>
    <x v="0"/>
    <x v="1"/>
    <s v="GBP"/>
    <n v="1436625000"/>
    <x v="1896"/>
    <n v="1433934370"/>
    <x v="1904"/>
    <b v="1"/>
    <n v="35"/>
    <b v="1"/>
    <x v="11"/>
    <n v="100"/>
    <n v="57.17"/>
    <x v="6"/>
    <x v="11"/>
  </r>
  <r>
    <n v="1603"/>
    <s v="Max's First Solo Album!"/>
    <s v="An exercise in the wild and dangerous world of solo musicianship by Maxwell D Feinstein."/>
    <x v="151"/>
    <n v="2000.66"/>
    <x v="0"/>
    <x v="0"/>
    <s v="USD"/>
    <n v="1327723459"/>
    <x v="1897"/>
    <n v="1322539458"/>
    <x v="1905"/>
    <b v="0"/>
    <n v="30"/>
    <b v="1"/>
    <x v="15"/>
    <n v="100"/>
    <n v="66.69"/>
    <x v="7"/>
    <x v="15"/>
  </r>
  <r>
    <n v="41"/>
    <s v="Up on High Ground TV series"/>
    <s v="A TV series that takes place in a high school setting with religions,morals,&amp; ethics as a guiding message for students &amp; their families"/>
    <x v="151"/>
    <n v="2000"/>
    <x v="0"/>
    <x v="0"/>
    <s v="USD"/>
    <n v="1412516354"/>
    <x v="1898"/>
    <n v="1409924353"/>
    <x v="1906"/>
    <b v="0"/>
    <n v="19"/>
    <b v="1"/>
    <x v="16"/>
    <n v="100"/>
    <n v="105.26"/>
    <x v="5"/>
    <x v="16"/>
  </r>
  <r>
    <n v="44"/>
    <s v="BIG WHISKEY TV Show"/>
    <s v="The Creator of the hit FOX show THE BOURBON LOUNGE brings you BIG WHISKEY. A new travel show exploring whiskey like you've never seen."/>
    <x v="151"/>
    <n v="2000"/>
    <x v="0"/>
    <x v="0"/>
    <s v="USD"/>
    <n v="1412648537"/>
    <x v="1899"/>
    <n v="1408760536"/>
    <x v="1907"/>
    <b v="0"/>
    <n v="15"/>
    <b v="1"/>
    <x v="16"/>
    <n v="100"/>
    <n v="133.33000000000001"/>
    <x v="5"/>
    <x v="16"/>
  </r>
  <r>
    <n v="2207"/>
    <s v="Piece of Happy"/>
    <s v="Each piece has a story behind it. Not of some life drama but of an experience you live whilst listening; Happiness evoking"/>
    <x v="151"/>
    <n v="2000"/>
    <x v="0"/>
    <x v="0"/>
    <s v="USD"/>
    <n v="1384580373"/>
    <x v="1900"/>
    <n v="1381984772"/>
    <x v="1908"/>
    <b v="0"/>
    <n v="7"/>
    <b v="1"/>
    <x v="13"/>
    <n v="100"/>
    <n v="285.70999999999998"/>
    <x v="7"/>
    <x v="13"/>
  </r>
  <r>
    <n v="2473"/>
    <s v="Mike Midwestern &quot;Oh My Soul&quot; Album"/>
    <s v="Wrote some new songs and it turned into an album. I even have a title already, &quot;Oh My Soul&quot;. Would love your support!"/>
    <x v="151"/>
    <n v="2000"/>
    <x v="0"/>
    <x v="0"/>
    <s v="USD"/>
    <n v="1352573869"/>
    <x v="1901"/>
    <n v="1349978268"/>
    <x v="1909"/>
    <b v="0"/>
    <n v="47"/>
    <b v="1"/>
    <x v="12"/>
    <n v="100"/>
    <n v="42.55"/>
    <x v="7"/>
    <x v="12"/>
  </r>
  <r>
    <n v="2480"/>
    <s v="Either, Either EP"/>
    <s v="We are a band from Long Beach, Ca looking to record our first EP. Any little bit counts and your support would mean the world to us!"/>
    <x v="151"/>
    <n v="2000"/>
    <x v="0"/>
    <x v="0"/>
    <s v="USD"/>
    <n v="1444516084"/>
    <x v="1902"/>
    <n v="1439332083"/>
    <x v="1910"/>
    <b v="0"/>
    <n v="8"/>
    <b v="1"/>
    <x v="12"/>
    <n v="100"/>
    <n v="250"/>
    <x v="7"/>
    <x v="12"/>
  </r>
  <r>
    <n v="3385"/>
    <s v="The Crusade of Connor Stephens: Professional Play Reading"/>
    <s v="An Equity Reading of a new play; Intimate drama about a family dealing with consequence of actions after a school shooting."/>
    <x v="151"/>
    <n v="2000"/>
    <x v="0"/>
    <x v="0"/>
    <s v="USD"/>
    <n v="1418244552"/>
    <x v="1903"/>
    <n v="1415652551"/>
    <x v="1911"/>
    <b v="0"/>
    <n v="15"/>
    <b v="1"/>
    <x v="11"/>
    <n v="100"/>
    <n v="133.33000000000001"/>
    <x v="6"/>
    <x v="11"/>
  </r>
  <r>
    <n v="3403"/>
    <s v="'Fats and Tanya' - a play by Lucy Gallagher"/>
    <s v="Two worlds, one bond - no turning back._x000a_A dark comedy about domestic abuse and the power of an unlikely friendship"/>
    <x v="151"/>
    <n v="2000"/>
    <x v="0"/>
    <x v="1"/>
    <s v="GBP"/>
    <n v="1435230324"/>
    <x v="1904"/>
    <n v="1432638323"/>
    <x v="1912"/>
    <b v="0"/>
    <n v="17"/>
    <b v="1"/>
    <x v="11"/>
    <n v="100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x v="151"/>
    <n v="2000"/>
    <x v="0"/>
    <x v="0"/>
    <s v="USD"/>
    <n v="1408383153"/>
    <x v="1905"/>
    <n v="1405791152"/>
    <x v="1913"/>
    <b v="0"/>
    <n v="21"/>
    <b v="1"/>
    <x v="11"/>
    <n v="100"/>
    <n v="95.24"/>
    <x v="6"/>
    <x v="11"/>
  </r>
  <r>
    <n v="3445"/>
    <s v="Axon Theatre - First Project (Phase 1)"/>
    <s v="Rehearsal &amp; development of our first project as Axon Theatre: &quot;The Star-Spangled Girl&quot; in South Wales."/>
    <x v="151"/>
    <n v="2000"/>
    <x v="0"/>
    <x v="1"/>
    <s v="GBP"/>
    <n v="1445604236"/>
    <x v="1906"/>
    <n v="1443185035"/>
    <x v="1914"/>
    <b v="0"/>
    <n v="31"/>
    <b v="1"/>
    <x v="11"/>
    <n v="100"/>
    <n v="64.52"/>
    <x v="6"/>
    <x v="11"/>
  </r>
  <r>
    <n v="3627"/>
    <s v="One Shot Theatre Company"/>
    <s v="One Shot Theatre Company is an organization that promotes youth theatre for social change, putting on shows that open a social dialogue"/>
    <x v="151"/>
    <n v="2000"/>
    <x v="0"/>
    <x v="0"/>
    <s v="USD"/>
    <n v="1463803140"/>
    <x v="1907"/>
    <n v="1459446486"/>
    <x v="1915"/>
    <b v="0"/>
    <n v="29"/>
    <b v="1"/>
    <x v="11"/>
    <n v="100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x v="151"/>
    <n v="2000"/>
    <x v="0"/>
    <x v="1"/>
    <s v="GBP"/>
    <n v="1434234010"/>
    <x v="1908"/>
    <n v="1431642009"/>
    <x v="1916"/>
    <b v="0"/>
    <n v="20"/>
    <b v="1"/>
    <x v="19"/>
    <n v="100"/>
    <n v="100"/>
    <x v="6"/>
    <x v="19"/>
  </r>
  <r>
    <n v="1619"/>
    <s v="Casual Encounters: The Quest For a PA"/>
    <s v="Creating a live show experience that does justice to the musicianship and time spent rehearsing.  Help us weave this sonic tapestry!"/>
    <x v="186"/>
    <n v="2000"/>
    <x v="0"/>
    <x v="0"/>
    <s v="USD"/>
    <n v="1410755286"/>
    <x v="1909"/>
    <n v="1408940885"/>
    <x v="1917"/>
    <b v="0"/>
    <n v="23"/>
    <b v="1"/>
    <x v="15"/>
    <n v="133"/>
    <n v="86.96"/>
    <x v="7"/>
    <x v="15"/>
  </r>
  <r>
    <n v="2937"/>
    <s v="UCAS"/>
    <s v="UCAS is a new British musical premiering at the Edinburgh Fringe Festival 2014."/>
    <x v="186"/>
    <n v="2000"/>
    <x v="0"/>
    <x v="1"/>
    <s v="GBP"/>
    <n v="1405249113"/>
    <x v="1910"/>
    <n v="1402657112"/>
    <x v="1918"/>
    <b v="0"/>
    <n v="55"/>
    <b v="1"/>
    <x v="19"/>
    <n v="133"/>
    <n v="36.36"/>
    <x v="6"/>
    <x v="19"/>
  </r>
  <r>
    <n v="2204"/>
    <s v="Press Mirror Kisses' New Album &quot;Heartbeats&quot; on Vinyl"/>
    <s v="A professional pressing of the new (and greatest) Mirror Kisses album on beautiful white vinyl. Backers hear it first!"/>
    <x v="186"/>
    <n v="1993"/>
    <x v="0"/>
    <x v="0"/>
    <s v="USD"/>
    <n v="1362814119"/>
    <x v="1911"/>
    <n v="1360222118"/>
    <x v="1919"/>
    <b v="0"/>
    <n v="73"/>
    <b v="1"/>
    <x v="13"/>
    <n v="133"/>
    <n v="27.3"/>
    <x v="7"/>
    <x v="13"/>
  </r>
  <r>
    <n v="1784"/>
    <s v="Vantage Point: Photographs of Milwaukee from on high"/>
    <s v="I want to publish my first photo book and make prints based on a series of rooftop cityscapes I took in 2014 of the city that I love."/>
    <x v="1"/>
    <n v="1988"/>
    <x v="2"/>
    <x v="0"/>
    <s v="USD"/>
    <n v="1422674700"/>
    <x v="1912"/>
    <n v="1419954239"/>
    <x v="1920"/>
    <b v="1"/>
    <n v="33"/>
    <b v="0"/>
    <x v="3"/>
    <n v="40"/>
    <n v="60.24"/>
    <x v="2"/>
    <x v="3"/>
  </r>
  <r>
    <n v="913"/>
    <s v="100% Faith Jazz Gospel CD Recording Project 2012"/>
    <s v="Faith Monah is an unique Gospel-Jazz singer who scats and swings the Word of God. She is ready to record her FIRST jazzy Gospel album."/>
    <x v="0"/>
    <n v="1982"/>
    <x v="2"/>
    <x v="0"/>
    <s v="USD"/>
    <n v="1336188019"/>
    <x v="1913"/>
    <n v="1333596018"/>
    <x v="1921"/>
    <b v="0"/>
    <n v="24"/>
    <b v="0"/>
    <x v="33"/>
    <n v="7"/>
    <n v="82.58"/>
    <x v="7"/>
    <x v="33"/>
  </r>
  <r>
    <n v="2622"/>
    <s v="U-PHOS: Upgraded Pulsating Heatpipe Only for Space"/>
    <s v="University team from Pisa in collaboration with ESA, creating an innovative heat transfer device that will be tested into space."/>
    <x v="186"/>
    <n v="1967.76"/>
    <x v="0"/>
    <x v="6"/>
    <s v="EUR"/>
    <n v="1483120216"/>
    <x v="1914"/>
    <n v="1479232215"/>
    <x v="1922"/>
    <b v="0"/>
    <n v="74"/>
    <b v="1"/>
    <x v="4"/>
    <n v="131"/>
    <n v="26.59"/>
    <x v="0"/>
    <x v="4"/>
  </r>
  <r>
    <n v="1714"/>
    <s v="Positive music. Zachary Freedoms NEW album, campaign."/>
    <s v="Change the world. Music should be more fun, positive, and compassionate. What goes into your ears is important- same for your kids."/>
    <x v="17"/>
    <n v="1967"/>
    <x v="2"/>
    <x v="0"/>
    <s v="USD"/>
    <n v="1430517761"/>
    <x v="1915"/>
    <n v="1427925760"/>
    <x v="1923"/>
    <b v="0"/>
    <n v="17"/>
    <b v="0"/>
    <x v="14"/>
    <n v="8"/>
    <n v="115.71"/>
    <x v="7"/>
    <x v="14"/>
  </r>
  <r>
    <n v="3383"/>
    <s v="Gore Vidal's THE BEST MAN, by Seat of the Pants Productions"/>
    <s v="Art imitates life: This prophetic 1960 satire follows presidential candidates who stop at nothing to capture their party's nomination."/>
    <x v="249"/>
    <n v="1955"/>
    <x v="0"/>
    <x v="0"/>
    <s v="USD"/>
    <n v="1466707620"/>
    <x v="1916"/>
    <n v="1464979619"/>
    <x v="1924"/>
    <b v="0"/>
    <n v="30"/>
    <b v="1"/>
    <x v="11"/>
    <n v="112"/>
    <n v="65.17"/>
    <x v="6"/>
    <x v="11"/>
  </r>
  <r>
    <n v="3271"/>
    <s v="Saxon Court at Southwark Playhouse"/>
    <s v="A razor sharp satire to darken your Christmas."/>
    <x v="186"/>
    <n v="1950"/>
    <x v="0"/>
    <x v="1"/>
    <s v="GBP"/>
    <n v="1414927775"/>
    <x v="1917"/>
    <n v="1412332174"/>
    <x v="1925"/>
    <b v="1"/>
    <n v="51"/>
    <b v="1"/>
    <x v="11"/>
    <n v="130"/>
    <n v="38.24"/>
    <x v="6"/>
    <x v="11"/>
  </r>
  <r>
    <n v="830"/>
    <s v="Dark Disco Club's new album"/>
    <s v="We're making a high energy, fist pumpin', pelvis-thrusting new Rock n Roll album and we'd love for you to be a part of it."/>
    <x v="159"/>
    <n v="1941"/>
    <x v="0"/>
    <x v="0"/>
    <s v="USD"/>
    <n v="1363952225"/>
    <x v="1918"/>
    <n v="1361363824"/>
    <x v="1926"/>
    <b v="0"/>
    <n v="32"/>
    <b v="1"/>
    <x v="15"/>
    <n v="108"/>
    <n v="60.66"/>
    <x v="7"/>
    <x v="15"/>
  </r>
  <r>
    <n v="26"/>
    <s v="You, Me &amp; Sicily:  Part I Editing"/>
    <s v="Highlighting Sicily's points of light: its extraordinary people. Editing phase is now underway!!!"/>
    <x v="258"/>
    <n v="1940"/>
    <x v="0"/>
    <x v="0"/>
    <s v="USD"/>
    <n v="1408278144"/>
    <x v="1919"/>
    <n v="1404822143"/>
    <x v="1927"/>
    <b v="0"/>
    <n v="19"/>
    <b v="1"/>
    <x v="16"/>
    <n v="155"/>
    <n v="102.11"/>
    <x v="5"/>
    <x v="16"/>
  </r>
  <r>
    <n v="1226"/>
    <s v="Pavlo is Filming  a PBS Concert Special (Canceled)"/>
    <s v="Pavlo will be independently filming his second full length PBS Special and DVD in May with director George Veras"/>
    <x v="6"/>
    <n v="1937"/>
    <x v="1"/>
    <x v="0"/>
    <s v="USD"/>
    <n v="1398042000"/>
    <x v="1920"/>
    <n v="1395089980"/>
    <x v="1928"/>
    <b v="0"/>
    <n v="40"/>
    <b v="0"/>
    <x v="37"/>
    <n v="4"/>
    <n v="48.43"/>
    <x v="7"/>
    <x v="37"/>
  </r>
  <r>
    <n v="1672"/>
    <s v="High Altotude Debut Album"/>
    <s v="Sweet, sweet harmonies from Portland Oregon's premiere high school women's a cappella group."/>
    <x v="259"/>
    <n v="1920"/>
    <x v="0"/>
    <x v="0"/>
    <s v="USD"/>
    <n v="1338824730"/>
    <x v="1921"/>
    <n v="1336232729"/>
    <x v="1929"/>
    <b v="0"/>
    <n v="49"/>
    <b v="1"/>
    <x v="22"/>
    <n v="113"/>
    <n v="39.18"/>
    <x v="7"/>
    <x v="22"/>
  </r>
  <r>
    <n v="3042"/>
    <s v="HOPE MILL THEATRE - CHAIR FUND"/>
    <s v="Hope Mill Theatre is a brand new Fringe Theatre in the heart of Manchester city - bringing a diverse programme of entertainment!"/>
    <x v="186"/>
    <n v="1920"/>
    <x v="0"/>
    <x v="1"/>
    <s v="GBP"/>
    <n v="1444149047"/>
    <x v="1922"/>
    <n v="1441557046"/>
    <x v="1930"/>
    <b v="0"/>
    <n v="37"/>
    <b v="1"/>
    <x v="9"/>
    <n v="128"/>
    <n v="51.89"/>
    <x v="6"/>
    <x v="9"/>
  </r>
  <r>
    <n v="3479"/>
    <s v="Civil Rogues"/>
    <s v="A new comedy about what happened to a band of foolhardy actors when the Puritans closed the theatres in the 1640s."/>
    <x v="186"/>
    <n v="1918"/>
    <x v="0"/>
    <x v="1"/>
    <s v="GBP"/>
    <n v="1403382680"/>
    <x v="1923"/>
    <n v="1400790679"/>
    <x v="1931"/>
    <b v="0"/>
    <n v="56"/>
    <b v="1"/>
    <x v="11"/>
    <n v="128"/>
    <n v="34.25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x v="186"/>
    <n v="1913.05"/>
    <x v="0"/>
    <x v="0"/>
    <s v="USD"/>
    <n v="1339022575"/>
    <x v="1924"/>
    <n v="1336430574"/>
    <x v="1932"/>
    <b v="0"/>
    <n v="42"/>
    <b v="1"/>
    <x v="12"/>
    <n v="128"/>
    <n v="45.55"/>
    <x v="7"/>
    <x v="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n v="1910"/>
    <x v="2"/>
    <x v="0"/>
    <s v="USD"/>
    <n v="1255381140"/>
    <x v="1925"/>
    <n v="1250630967"/>
    <x v="1933"/>
    <b v="0"/>
    <n v="26"/>
    <b v="0"/>
    <x v="23"/>
    <n v="10"/>
    <n v="73.459999999999994"/>
    <x v="5"/>
    <x v="23"/>
  </r>
  <r>
    <n v="2883"/>
    <s v="&quot;Skip To My Lou,&quot; a NEW play by Steve Romagnoli"/>
    <s v="Ticket sales benefit Bedford Hills Maximum Security Prison, Women's College Program Library. Presented by Theater For The New City."/>
    <x v="26"/>
    <n v="1908"/>
    <x v="2"/>
    <x v="0"/>
    <s v="USD"/>
    <n v="1454734740"/>
    <x v="1926"/>
    <n v="1451684436"/>
    <x v="1934"/>
    <b v="0"/>
    <n v="5"/>
    <b v="0"/>
    <x v="11"/>
    <n v="19"/>
    <n v="381.6"/>
    <x v="6"/>
    <x v="11"/>
  </r>
  <r>
    <n v="2675"/>
    <s v="Maven Makers: A Makerspace (It's Kinda Like a Gym)"/>
    <s v="We are working to establish a collaborative work-space with the goal of creating a community of knowledge, design, and creativity."/>
    <x v="17"/>
    <n v="1897"/>
    <x v="2"/>
    <x v="0"/>
    <s v="USD"/>
    <n v="1415655289"/>
    <x v="1927"/>
    <n v="1413059688"/>
    <x v="1935"/>
    <b v="1"/>
    <n v="29"/>
    <b v="0"/>
    <x v="24"/>
    <n v="8"/>
    <n v="65.41"/>
    <x v="0"/>
    <x v="24"/>
  </r>
  <r>
    <n v="985"/>
    <s v="Cardiglow : Fitness Tracker and Biofeedback Device"/>
    <s v="Make your heart shine and watch it work! Cardiglow tracks improvements, times intervals and translates heart rate into color."/>
    <x v="0"/>
    <n v="1888"/>
    <x v="2"/>
    <x v="4"/>
    <s v="EUR"/>
    <n v="1451602800"/>
    <x v="1928"/>
    <n v="1449011609"/>
    <x v="1936"/>
    <b v="0"/>
    <n v="23"/>
    <b v="0"/>
    <x v="1"/>
    <n v="6"/>
    <n v="82.09"/>
    <x v="0"/>
    <x v="1"/>
  </r>
  <r>
    <n v="2619"/>
    <s v="Mars on Earth: An Art Residency"/>
    <s v="Help a fine art photographer continue her project about space exploration, Mars, and the scientists who are going to make it possible!"/>
    <x v="114"/>
    <n v="1884"/>
    <x v="0"/>
    <x v="0"/>
    <s v="USD"/>
    <n v="1445598000"/>
    <x v="1929"/>
    <n v="1443302003"/>
    <x v="1937"/>
    <b v="1"/>
    <n v="53"/>
    <b v="1"/>
    <x v="4"/>
    <n v="188"/>
    <n v="35.549999999999997"/>
    <x v="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n v="1883.64"/>
    <x v="0"/>
    <x v="0"/>
    <s v="USD"/>
    <n v="1339074857"/>
    <x v="1930"/>
    <n v="1336482856"/>
    <x v="1938"/>
    <b v="1"/>
    <n v="50"/>
    <b v="1"/>
    <x v="12"/>
    <n v="157"/>
    <n v="37.67"/>
    <x v="7"/>
    <x v="12"/>
  </r>
  <r>
    <n v="1773"/>
    <s v="True Faith : A Guitar Makers Promise to God by Tim Hawley"/>
    <s v="True Faith is a book about the true story of Ed Stilley and his promise to God to make instruments and give them to children for free."/>
    <x v="0"/>
    <n v="1877"/>
    <x v="2"/>
    <x v="0"/>
    <s v="USD"/>
    <n v="1421691298"/>
    <x v="1931"/>
    <n v="1417803297"/>
    <x v="1939"/>
    <b v="1"/>
    <n v="19"/>
    <b v="0"/>
    <x v="3"/>
    <n v="6"/>
    <n v="98.79"/>
    <x v="2"/>
    <x v="3"/>
  </r>
  <r>
    <n v="1470"/>
    <s v="The CASAMENA Radio Hour Volume 1 CDx2"/>
    <s v="Carlos Mena presents the CASAMENA Radio Hour Vol 1, a  2-CD Mix and Compilation featuring new and unreleased Deep and Afro house."/>
    <x v="186"/>
    <n v="1877"/>
    <x v="0"/>
    <x v="0"/>
    <s v="USD"/>
    <n v="1356724263"/>
    <x v="1932"/>
    <n v="1354909862"/>
    <x v="1940"/>
    <b v="1"/>
    <n v="81"/>
    <b v="1"/>
    <x v="2"/>
    <n v="125"/>
    <n v="23.17"/>
    <x v="1"/>
    <x v="2"/>
  </r>
  <r>
    <n v="438"/>
    <s v="In Game: The Animated Series"/>
    <s v="As Smyton pushes himself to become respected, he unlocks secrets about himself and the world around him."/>
    <x v="16"/>
    <n v="1876"/>
    <x v="2"/>
    <x v="0"/>
    <s v="USD"/>
    <n v="1447830958"/>
    <x v="1933"/>
    <n v="1445235357"/>
    <x v="1941"/>
    <b v="0"/>
    <n v="11"/>
    <b v="0"/>
    <x v="23"/>
    <n v="9"/>
    <n v="170.55"/>
    <x v="5"/>
    <x v="23"/>
  </r>
  <r>
    <n v="1289"/>
    <s v="No Brains for Dinner"/>
    <s v="A chilling original Edwardian Comedy of errors and foolishness made for the Patrick Henry College stage."/>
    <x v="186"/>
    <n v="1876"/>
    <x v="0"/>
    <x v="0"/>
    <s v="USD"/>
    <n v="1483499645"/>
    <x v="1934"/>
    <n v="1480907644"/>
    <x v="1942"/>
    <b v="0"/>
    <n v="52"/>
    <b v="1"/>
    <x v="11"/>
    <n v="125"/>
    <n v="36.08"/>
    <x v="6"/>
    <x v="11"/>
  </r>
  <r>
    <n v="2636"/>
    <s v="Starduster II - Photographing Earth from Near-Space"/>
    <s v="Real-time high-altitude weather balloon tracking using amateur radios - capturing stunning near-space visuals - now with more science!"/>
    <x v="114"/>
    <n v="1873"/>
    <x v="0"/>
    <x v="0"/>
    <s v="USD"/>
    <n v="1476579600"/>
    <x v="1935"/>
    <n v="1474641913"/>
    <x v="1943"/>
    <b v="0"/>
    <n v="50"/>
    <b v="1"/>
    <x v="4"/>
    <n v="187"/>
    <n v="37.46"/>
    <x v="0"/>
    <x v="4"/>
  </r>
  <r>
    <n v="2835"/>
    <s v="Land of the Three Towers"/>
    <s v="A celebratory community theatre project about the Focus E15 Occupation of empty council homes on Carpenters Estate."/>
    <x v="114"/>
    <n v="1870.99"/>
    <x v="0"/>
    <x v="1"/>
    <s v="GBP"/>
    <n v="1449273600"/>
    <x v="1936"/>
    <n v="1446742416"/>
    <x v="1944"/>
    <b v="0"/>
    <n v="93"/>
    <b v="1"/>
    <x v="11"/>
    <n v="187"/>
    <n v="20.12"/>
    <x v="6"/>
    <x v="11"/>
  </r>
  <r>
    <n v="1292"/>
    <s v="Season Scandinavia"/>
    <s v="Empty Deck presents the most exciting unknown contemporary Scandinavian plays in co-production with The Other Room Theatre, Cardiff."/>
    <x v="259"/>
    <n v="1870"/>
    <x v="0"/>
    <x v="1"/>
    <s v="GBP"/>
    <n v="1444172340"/>
    <x v="1937"/>
    <n v="1441822827"/>
    <x v="1945"/>
    <b v="0"/>
    <n v="52"/>
    <b v="1"/>
    <x v="11"/>
    <n v="110"/>
    <n v="35.96"/>
    <x v="6"/>
    <x v="11"/>
  </r>
  <r>
    <n v="128"/>
    <s v="Ralphi3 (Canceled)"/>
    <s v="A Science Fiction film filled with entertainment and Excitement"/>
    <x v="4"/>
    <n v="1867"/>
    <x v="1"/>
    <x v="0"/>
    <s v="USD"/>
    <n v="1476941293"/>
    <x v="1938"/>
    <n v="1473917292"/>
    <x v="1946"/>
    <b v="0"/>
    <n v="6"/>
    <b v="0"/>
    <x v="21"/>
    <n v="2"/>
    <n v="311.17"/>
    <x v="5"/>
    <x v="21"/>
  </r>
  <r>
    <n v="3030"/>
    <s v="Guilford Center Stage Lights Up"/>
    <s v="Guilford Center Stage is a new project bringing theater to our 1896 Grange; we need to purchase simple theater lighting for our stage."/>
    <x v="249"/>
    <n v="1867"/>
    <x v="0"/>
    <x v="0"/>
    <s v="USD"/>
    <n v="1442426171"/>
    <x v="1939"/>
    <n v="1439834170"/>
    <x v="1947"/>
    <b v="0"/>
    <n v="41"/>
    <b v="1"/>
    <x v="9"/>
    <n v="107"/>
    <n v="45.54"/>
    <x v="6"/>
    <x v="9"/>
  </r>
  <r>
    <n v="665"/>
    <s v="CulBox , Open Source Wearable Smart Watch for Arduino"/>
    <s v="Culbox is an Open Source Wrist Watch for Arduino with built in Bluetooth and bunch of Hi-Tech sensors and tons of features for Makers"/>
    <x v="26"/>
    <n v="1864"/>
    <x v="2"/>
    <x v="0"/>
    <s v="USD"/>
    <n v="1484327061"/>
    <x v="1940"/>
    <n v="1479143060"/>
    <x v="1948"/>
    <b v="0"/>
    <n v="12"/>
    <b v="0"/>
    <x v="1"/>
    <n v="19"/>
    <n v="155.33000000000001"/>
    <x v="0"/>
    <x v="1"/>
  </r>
  <r>
    <n v="3728"/>
    <s v="Bare Bones Shakespeare 2015-16 Season"/>
    <s v="Bare Bones Shakespeare's first season will start with a DFW school touring show: Romeo and Juliet."/>
    <x v="16"/>
    <n v="1862"/>
    <x v="2"/>
    <x v="0"/>
    <s v="USD"/>
    <n v="1439957176"/>
    <x v="1941"/>
    <n v="1437365175"/>
    <x v="1949"/>
    <b v="0"/>
    <n v="31"/>
    <b v="0"/>
    <x v="11"/>
    <n v="9"/>
    <n v="60.06"/>
    <x v="6"/>
    <x v="11"/>
  </r>
  <r>
    <n v="789"/>
    <s v="Reluctant Hero's &quot;All As One&quot; EP"/>
    <s v="Reluctant Hero is getting ready to record their next EP titled All As One! Studio dates are set for January 18th-22nd! Let's work!"/>
    <x v="259"/>
    <n v="1860"/>
    <x v="0"/>
    <x v="0"/>
    <s v="USD"/>
    <n v="1358755140"/>
    <x v="1942"/>
    <n v="1357187279"/>
    <x v="1950"/>
    <b v="0"/>
    <n v="14"/>
    <b v="1"/>
    <x v="15"/>
    <n v="109"/>
    <n v="132.86000000000001"/>
    <x v="7"/>
    <x v="15"/>
  </r>
  <r>
    <n v="3707"/>
    <s v="A KC Fringe World Premiere: DESPERATE ACTS"/>
    <s v="Support this collection of new plays by Kansas City writers and the artists who are bringing it to life!"/>
    <x v="114"/>
    <n v="1860"/>
    <x v="0"/>
    <x v="0"/>
    <s v="USD"/>
    <n v="1469165160"/>
    <x v="1943"/>
    <n v="1467335377"/>
    <x v="1951"/>
    <b v="0"/>
    <n v="23"/>
    <b v="1"/>
    <x v="11"/>
    <n v="186"/>
    <n v="80.87"/>
    <x v="6"/>
    <x v="11"/>
  </r>
  <r>
    <n v="3443"/>
    <s v="Reading of a New Play by Garrett Zuercher"/>
    <s v="A new play about dual-faced identities in the gay community, particularly among those who are deaf and those living with HIV."/>
    <x v="114"/>
    <n v="1855"/>
    <x v="0"/>
    <x v="0"/>
    <s v="USD"/>
    <n v="1410266146"/>
    <x v="1944"/>
    <n v="1407674145"/>
    <x v="1952"/>
    <b v="0"/>
    <n v="45"/>
    <b v="1"/>
    <x v="11"/>
    <n v="186"/>
    <n v="41.22"/>
    <x v="6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n v="1841"/>
    <x v="0"/>
    <x v="0"/>
    <s v="USD"/>
    <n v="1332029335"/>
    <x v="1945"/>
    <n v="1326848934"/>
    <x v="1953"/>
    <b v="0"/>
    <n v="30"/>
    <b v="1"/>
    <x v="15"/>
    <n v="307"/>
    <n v="61.37"/>
    <x v="7"/>
    <x v="15"/>
  </r>
  <r>
    <n v="2008"/>
    <s v="smartCaster: Open source automatic roto-casting machine"/>
    <s v="The smartCaster is an automatic roto-casting machine running off of open source electronics with plans that will be freely available."/>
    <x v="261"/>
    <n v="1839"/>
    <x v="0"/>
    <x v="0"/>
    <s v="USD"/>
    <n v="1316442622"/>
    <x v="1946"/>
    <n v="1312641021"/>
    <x v="1954"/>
    <b v="1"/>
    <n v="41"/>
    <b v="1"/>
    <x v="0"/>
    <n v="117"/>
    <n v="44.85"/>
    <x v="0"/>
    <x v="0"/>
  </r>
  <r>
    <n v="3710"/>
    <s v="&quot;Loving Alanis&quot; Rocky Mountain Regional Premier"/>
    <s v="A comedy about, life, death, men, women, and the power of a good Kegel."/>
    <x v="262"/>
    <n v="1835"/>
    <x v="0"/>
    <x v="0"/>
    <s v="USD"/>
    <n v="1428068988"/>
    <x v="1947"/>
    <n v="1425908987"/>
    <x v="1955"/>
    <b v="0"/>
    <n v="27"/>
    <b v="1"/>
    <x v="11"/>
    <n v="141"/>
    <n v="67.959999999999994"/>
    <x v="6"/>
    <x v="11"/>
  </r>
  <r>
    <n v="3571"/>
    <s v="Cans at Theatre503"/>
    <s v="Support Kuleshovâ€™s first full length production; help to build the set and bring a fierce and important new play to life"/>
    <x v="186"/>
    <n v="1831"/>
    <x v="0"/>
    <x v="1"/>
    <s v="GBP"/>
    <n v="1414701413"/>
    <x v="1948"/>
    <n v="1412109412"/>
    <x v="1956"/>
    <b v="0"/>
    <n v="25"/>
    <b v="1"/>
    <x v="11"/>
    <n v="122"/>
    <n v="73.239999999999995"/>
    <x v="6"/>
    <x v="11"/>
  </r>
  <r>
    <n v="481"/>
    <s v="ERA"/>
    <s v="The year is 2043. Test subject David Beck has been augmented with psychokinetic abilities. He uses his newfound gifts to thwart evil."/>
    <x v="0"/>
    <n v="1830"/>
    <x v="2"/>
    <x v="0"/>
    <s v="USD"/>
    <n v="1349885289"/>
    <x v="1949"/>
    <n v="1347293288"/>
    <x v="1957"/>
    <b v="0"/>
    <n v="21"/>
    <b v="0"/>
    <x v="23"/>
    <n v="6"/>
    <n v="87.14"/>
    <x v="5"/>
    <x v="23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n v="1830"/>
    <x v="0"/>
    <x v="1"/>
    <s v="GBP"/>
    <n v="1436705265"/>
    <x v="1950"/>
    <n v="1434113264"/>
    <x v="1958"/>
    <b v="1"/>
    <n v="30"/>
    <b v="1"/>
    <x v="11"/>
    <n v="102"/>
    <n v="61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x v="32"/>
    <n v="1827"/>
    <x v="2"/>
    <x v="0"/>
    <s v="USD"/>
    <n v="1413816975"/>
    <x v="1951"/>
    <n v="1411224974"/>
    <x v="1959"/>
    <b v="0"/>
    <n v="13"/>
    <b v="0"/>
    <x v="9"/>
    <n v="15"/>
    <n v="140.54"/>
    <x v="6"/>
    <x v="9"/>
  </r>
  <r>
    <n v="3810"/>
    <s v="Romeo &amp; Juliet"/>
    <s v="Theater students of UMass present a large-scale theater collaboration that will revolutionize the way you see Shakespeare."/>
    <x v="186"/>
    <n v="1826"/>
    <x v="0"/>
    <x v="0"/>
    <s v="USD"/>
    <n v="1426965758"/>
    <x v="1952"/>
    <n v="1424377357"/>
    <x v="1960"/>
    <b v="0"/>
    <n v="26"/>
    <b v="1"/>
    <x v="11"/>
    <n v="122"/>
    <n v="70.23"/>
    <x v="6"/>
    <x v="11"/>
  </r>
  <r>
    <n v="2595"/>
    <s v="Food Truck for Little Fox Bakery"/>
    <s v="Looking to put the best baked goods in Bowling Green on wheels"/>
    <x v="51"/>
    <n v="1825"/>
    <x v="2"/>
    <x v="0"/>
    <s v="USD"/>
    <n v="1487915500"/>
    <x v="1953"/>
    <n v="1485323499"/>
    <x v="1961"/>
    <b v="0"/>
    <n v="19"/>
    <b v="0"/>
    <x v="29"/>
    <n v="12"/>
    <n v="96.05"/>
    <x v="4"/>
    <x v="29"/>
  </r>
  <r>
    <n v="1080"/>
    <s v="Skullforge: The Hunt"/>
    <s v="A fantasy action RPG which follows an elven ex-slave on a journey of magic, revenge, intrigue, and deceit."/>
    <x v="16"/>
    <n v="1821"/>
    <x v="2"/>
    <x v="0"/>
    <s v="USD"/>
    <n v="1399778333"/>
    <x v="1954"/>
    <n v="1397186332"/>
    <x v="1962"/>
    <b v="0"/>
    <n v="98"/>
    <b v="0"/>
    <x v="18"/>
    <n v="9"/>
    <n v="18.579999999999998"/>
    <x v="3"/>
    <x v="18"/>
  </r>
  <r>
    <n v="3706"/>
    <s v="The Drama Factory presents : The Magic Flute"/>
    <s v="Our original dramatic adaption of this Mozart opera is staged to create visually stunning fun with live music."/>
    <x v="186"/>
    <n v="1820"/>
    <x v="0"/>
    <x v="0"/>
    <s v="USD"/>
    <n v="1410558949"/>
    <x v="1955"/>
    <n v="1409262948"/>
    <x v="1963"/>
    <b v="0"/>
    <n v="13"/>
    <b v="1"/>
    <x v="11"/>
    <n v="121"/>
    <n v="140"/>
    <x v="6"/>
    <x v="11"/>
  </r>
  <r>
    <n v="1473"/>
    <s v="ONE LOVES ONLY FORM"/>
    <s v="Public Radio Project"/>
    <x v="186"/>
    <n v="1807.74"/>
    <x v="0"/>
    <x v="0"/>
    <s v="USD"/>
    <n v="1330644639"/>
    <x v="1956"/>
    <n v="1328052638"/>
    <x v="1964"/>
    <b v="1"/>
    <n v="47"/>
    <b v="1"/>
    <x v="2"/>
    <n v="121"/>
    <n v="38.46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x v="159"/>
    <n v="1805"/>
    <x v="0"/>
    <x v="0"/>
    <s v="USD"/>
    <n v="1423456200"/>
    <x v="1957"/>
    <n v="1421183270"/>
    <x v="1965"/>
    <b v="1"/>
    <n v="12"/>
    <b v="1"/>
    <x v="11"/>
    <n v="100"/>
    <n v="150.41999999999999"/>
    <x v="6"/>
    <x v="11"/>
  </r>
  <r>
    <n v="1098"/>
    <s v="Kick, Punch... Fireball"/>
    <s v="Kick, Punch... Fireball is an FPS type arena game set inside the fantasy world."/>
    <x v="17"/>
    <n v="1803"/>
    <x v="2"/>
    <x v="0"/>
    <s v="USD"/>
    <n v="1397413095"/>
    <x v="1958"/>
    <n v="1394821094"/>
    <x v="1966"/>
    <b v="0"/>
    <n v="22"/>
    <b v="0"/>
    <x v="18"/>
    <n v="7"/>
    <n v="81.95"/>
    <x v="3"/>
    <x v="18"/>
  </r>
  <r>
    <n v="3196"/>
    <s v="Our Modern Lives"/>
    <s v="Help five college students as they journey to bring their groundbreaking new musical &quot;Our Modern Lives&quot; to Broadway!"/>
    <x v="263"/>
    <n v="1800"/>
    <x v="2"/>
    <x v="0"/>
    <s v="USD"/>
    <n v="1438437600"/>
    <x v="1959"/>
    <n v="1433254874"/>
    <x v="1967"/>
    <b v="0"/>
    <n v="6"/>
    <b v="0"/>
    <x v="19"/>
    <n v="0"/>
    <n v="300"/>
    <x v="6"/>
    <x v="19"/>
  </r>
  <r>
    <n v="1639"/>
    <s v="The One Two 7s Are Recording an Album!"/>
    <s v="We've written the music and now it's time to record. We're excited to work with Nic at Different Fur studios but we need your help!"/>
    <x v="159"/>
    <n v="1800"/>
    <x v="0"/>
    <x v="0"/>
    <s v="USD"/>
    <n v="1330789165"/>
    <x v="1960"/>
    <n v="1328197164"/>
    <x v="1968"/>
    <b v="0"/>
    <n v="19"/>
    <b v="1"/>
    <x v="15"/>
    <n v="100"/>
    <n v="94.74"/>
    <x v="7"/>
    <x v="15"/>
  </r>
  <r>
    <n v="3690"/>
    <s v="We Rise"/>
    <s v="A play honoring the lives and legacies of the activists and those remembered at the 1992 ACT UP Ashes Action at The White House"/>
    <x v="186"/>
    <n v="1800"/>
    <x v="0"/>
    <x v="0"/>
    <s v="USD"/>
    <n v="1417101683"/>
    <x v="1961"/>
    <n v="1414506082"/>
    <x v="1969"/>
    <b v="0"/>
    <n v="31"/>
    <b v="1"/>
    <x v="11"/>
    <n v="120"/>
    <n v="58.06"/>
    <x v="6"/>
    <x v="11"/>
  </r>
  <r>
    <n v="3816"/>
    <s v="AFTER LIFE: Minnesota Fringe Festival 2014"/>
    <s v="A new play by Brandon Taitt._x000a_Presented by The Theatre Cosmic. _x000a_Premiering in August at the 2014 Minnesota Fringe Festival"/>
    <x v="186"/>
    <n v="1788.57"/>
    <x v="0"/>
    <x v="0"/>
    <s v="USD"/>
    <n v="1405614823"/>
    <x v="1962"/>
    <n v="1403022822"/>
    <x v="1970"/>
    <b v="0"/>
    <n v="37"/>
    <b v="1"/>
    <x v="11"/>
    <n v="119"/>
    <n v="48.34"/>
    <x v="6"/>
    <x v="11"/>
  </r>
  <r>
    <n v="3854"/>
    <s v="The Case Of Soghomon Tehlirian"/>
    <s v="A play dedicated to the 100th anniversary of the Armenian Genocide."/>
    <x v="14"/>
    <n v="1788"/>
    <x v="2"/>
    <x v="0"/>
    <s v="USD"/>
    <n v="1431206058"/>
    <x v="1963"/>
    <n v="1428614057"/>
    <x v="1971"/>
    <b v="0"/>
    <n v="20"/>
    <b v="0"/>
    <x v="11"/>
    <n v="16"/>
    <n v="89.4"/>
    <x v="6"/>
    <x v="11"/>
  </r>
  <r>
    <n v="156"/>
    <s v="Mosaics (Canceled)"/>
    <s v="A short science-fiction film about an underground network of human-animal hybrids &amp; their struggle with oppression &amp; marginalization."/>
    <x v="23"/>
    <n v="1785"/>
    <x v="1"/>
    <x v="11"/>
    <s v="CAD"/>
    <n v="1407034796"/>
    <x v="1964"/>
    <n v="1401850795"/>
    <x v="1972"/>
    <b v="0"/>
    <n v="15"/>
    <b v="0"/>
    <x v="21"/>
    <n v="5"/>
    <n v="119"/>
    <x v="5"/>
    <x v="21"/>
  </r>
  <r>
    <n v="1263"/>
    <s v="New Tropic Bombs EP ~ &quot;Return to Bomber Bay&quot;"/>
    <s v="A fresh batch of chaos from Toledo, Ohio's reggae-rockers, Tropic Bombs!"/>
    <x v="186"/>
    <n v="1785"/>
    <x v="0"/>
    <x v="0"/>
    <s v="USD"/>
    <n v="1396054800"/>
    <x v="1965"/>
    <n v="1393034469"/>
    <x v="1973"/>
    <b v="1"/>
    <n v="41"/>
    <b v="1"/>
    <x v="15"/>
    <n v="119"/>
    <n v="43.54"/>
    <x v="7"/>
    <x v="15"/>
  </r>
  <r>
    <n v="3943"/>
    <s v="Alexandra Petri's &quot;The Scrum&quot;  - Field Trip Theatre"/>
    <s v="Field Trip Theatre has  commissioned Alexandra Petri to write a world premiere play set in DC , &quot;The Scrum&quot;,"/>
    <x v="1"/>
    <n v="1782"/>
    <x v="2"/>
    <x v="0"/>
    <s v="USD"/>
    <n v="1446483000"/>
    <x v="1966"/>
    <n v="1443811267"/>
    <x v="1974"/>
    <b v="0"/>
    <n v="13"/>
    <b v="0"/>
    <x v="11"/>
    <n v="36"/>
    <n v="137.08000000000001"/>
    <x v="6"/>
    <x v="11"/>
  </r>
  <r>
    <n v="966"/>
    <s v="ICE SHIRT; Running, Multi-Sport, Cycling, Athletic Wear"/>
    <s v="ICE SHIRT; running, multi-sport, cycling, &amp; athletic wear shirts that hold melting ice to cool you on hot days."/>
    <x v="32"/>
    <n v="1776"/>
    <x v="2"/>
    <x v="0"/>
    <s v="USD"/>
    <n v="1475766932"/>
    <x v="1967"/>
    <n v="1473174931"/>
    <x v="1975"/>
    <b v="0"/>
    <n v="30"/>
    <b v="0"/>
    <x v="1"/>
    <n v="15"/>
    <n v="59.2"/>
    <x v="0"/>
    <x v="1"/>
  </r>
  <r>
    <n v="2603"/>
    <s v="Manned Mock Mars Mission"/>
    <s v="I will be building a mock space station and simulate living on Mars for two weeks."/>
    <x v="249"/>
    <n v="1776"/>
    <x v="0"/>
    <x v="0"/>
    <s v="USD"/>
    <n v="1387835654"/>
    <x v="1968"/>
    <n v="1386626053"/>
    <x v="1976"/>
    <b v="1"/>
    <n v="50"/>
    <b v="1"/>
    <x v="4"/>
    <n v="101"/>
    <n v="35.520000000000003"/>
    <x v="0"/>
    <x v="4"/>
  </r>
  <r>
    <n v="1678"/>
    <s v="Cassandra Violet &quot;Beyond the Fray&quot; Music Video"/>
    <s v="Help me make an amazing music video so that I can take my music to the next level and get a manager!"/>
    <x v="186"/>
    <n v="1776"/>
    <x v="0"/>
    <x v="0"/>
    <s v="USD"/>
    <n v="1391718671"/>
    <x v="1969"/>
    <n v="1390509070"/>
    <x v="1977"/>
    <b v="0"/>
    <n v="49"/>
    <b v="1"/>
    <x v="22"/>
    <n v="118"/>
    <n v="36.24"/>
    <x v="7"/>
    <x v="22"/>
  </r>
  <r>
    <n v="1609"/>
    <s v="Get Still the Sky's Limit on the Road! (&amp; with a new album!)"/>
    <s v="Still the Sky's Limit is finishing their first full length album and going on a full US tour, and WE NEED YOUR HELP!"/>
    <x v="186"/>
    <n v="1775"/>
    <x v="0"/>
    <x v="0"/>
    <s v="USD"/>
    <n v="1320220800"/>
    <x v="1970"/>
    <n v="1315612908"/>
    <x v="1978"/>
    <b v="0"/>
    <n v="4"/>
    <b v="1"/>
    <x v="15"/>
    <n v="118"/>
    <n v="443.75"/>
    <x v="7"/>
    <x v="15"/>
  </r>
  <r>
    <n v="2117"/>
    <s v="You Said It Would Go Down Like This"/>
    <s v="Our next album is being mastered and we want your help to release it by putting your name down for a pre-sale copy and awesome merch!"/>
    <x v="181"/>
    <n v="1773"/>
    <x v="0"/>
    <x v="0"/>
    <s v="USD"/>
    <n v="1445921940"/>
    <x v="1971"/>
    <n v="1444699548"/>
    <x v="1979"/>
    <b v="0"/>
    <n v="35"/>
    <b v="1"/>
    <x v="12"/>
    <n v="148"/>
    <n v="50.66"/>
    <x v="7"/>
    <x v="12"/>
  </r>
  <r>
    <n v="1688"/>
    <s v="Christofer Scott: Dive In EP"/>
    <s v="Professionally recording a worship and contemporary Christian music album that connects to people and connects their heart to God."/>
    <x v="38"/>
    <n v="1772"/>
    <x v="3"/>
    <x v="0"/>
    <s v="USD"/>
    <n v="1491738594"/>
    <x v="1972"/>
    <n v="1489150193"/>
    <x v="1980"/>
    <b v="0"/>
    <n v="7"/>
    <b v="0"/>
    <x v="14"/>
    <n v="44"/>
    <n v="253.14"/>
    <x v="7"/>
    <x v="14"/>
  </r>
  <r>
    <n v="2517"/>
    <s v="The Canteen"/>
    <s v="KICK START US! Chef-driven dining experience offering a multi-course tasteful and playful menu that hems in familiar seasonal comfort."/>
    <x v="53"/>
    <n v="1767"/>
    <x v="2"/>
    <x v="11"/>
    <s v="CAD"/>
    <n v="1426788930"/>
    <x v="1973"/>
    <n v="1424200529"/>
    <x v="1981"/>
    <b v="0"/>
    <n v="33"/>
    <b v="0"/>
    <x v="40"/>
    <n v="10"/>
    <n v="53.55"/>
    <x v="4"/>
    <x v="40"/>
  </r>
  <r>
    <n v="3370"/>
    <s v="&quot;I'm Alright&quot;...an Enso Theatre Education production."/>
    <s v="I'm Alright. A story of young women, told by young women, for the world."/>
    <x v="186"/>
    <n v="1766"/>
    <x v="0"/>
    <x v="0"/>
    <s v="USD"/>
    <n v="1481961600"/>
    <x v="1974"/>
    <n v="1479283284"/>
    <x v="1982"/>
    <b v="0"/>
    <n v="26"/>
    <b v="1"/>
    <x v="11"/>
    <n v="118"/>
    <n v="67.92"/>
    <x v="6"/>
    <x v="11"/>
  </r>
  <r>
    <n v="3633"/>
    <s v="SMOKEY AND THE BANDIT: THE MUSICAL"/>
    <s v="SMOKEY AND THE BANDIT: THE MUSICAL_x000a_The classic film, characters and music you love, on stage, LIVE!"/>
    <x v="1"/>
    <n v="1762"/>
    <x v="2"/>
    <x v="0"/>
    <s v="USD"/>
    <n v="1479517200"/>
    <x v="1975"/>
    <n v="1475765866"/>
    <x v="1983"/>
    <b v="0"/>
    <n v="31"/>
    <b v="0"/>
    <x v="19"/>
    <n v="35"/>
    <n v="56.84"/>
    <x v="6"/>
    <x v="19"/>
  </r>
  <r>
    <n v="3098"/>
    <s v="The Enchanted Cottage"/>
    <s v="A magical space, full of fairytale favorites, designed to make each individual have a unique experience; children's dreams made real."/>
    <x v="264"/>
    <n v="1758"/>
    <x v="2"/>
    <x v="0"/>
    <s v="USD"/>
    <n v="1454890620"/>
    <x v="1976"/>
    <n v="1450724448"/>
    <x v="1984"/>
    <b v="0"/>
    <n v="27"/>
    <b v="0"/>
    <x v="9"/>
    <n v="4"/>
    <n v="65.11"/>
    <x v="6"/>
    <x v="9"/>
  </r>
  <r>
    <n v="2214"/>
    <s v="Spiff is ready to join the digital age!"/>
    <s v="Join this Kickstarter project today to assist Spiff in converting his analog recordings from the 80's to digital!"/>
    <x v="260"/>
    <n v="1755.01"/>
    <x v="0"/>
    <x v="0"/>
    <s v="USD"/>
    <n v="1391713248"/>
    <x v="1977"/>
    <n v="1389121247"/>
    <x v="1985"/>
    <b v="0"/>
    <n v="24"/>
    <b v="1"/>
    <x v="13"/>
    <n v="293"/>
    <n v="73.13"/>
    <x v="7"/>
    <x v="13"/>
  </r>
  <r>
    <n v="2745"/>
    <s v="SERENDIPITY'S Pumpkin Pie Surprise"/>
    <s v="A spunky little girl, driven by a love of pumpkin pie, overcomes her fears and serendipitiously discovers what she'll be for Halloween"/>
    <x v="36"/>
    <n v="1751"/>
    <x v="2"/>
    <x v="0"/>
    <s v="USD"/>
    <n v="1342309368"/>
    <x v="1978"/>
    <n v="1337125367"/>
    <x v="1986"/>
    <b v="0"/>
    <n v="49"/>
    <b v="0"/>
    <x v="39"/>
    <n v="22"/>
    <n v="35.729999999999997"/>
    <x v="1"/>
    <x v="39"/>
  </r>
  <r>
    <n v="2175"/>
    <s v="Repulsur's First Record"/>
    <s v="Trying to get the last bit of money together to finish recording the first full length Repulsur album, &quot;The After School Special&quot;."/>
    <x v="251"/>
    <n v="1750"/>
    <x v="0"/>
    <x v="0"/>
    <s v="USD"/>
    <n v="1469059986"/>
    <x v="1979"/>
    <n v="1468455185"/>
    <x v="1987"/>
    <b v="0"/>
    <n v="26"/>
    <b v="1"/>
    <x v="15"/>
    <n v="250"/>
    <n v="67.31"/>
    <x v="7"/>
    <x v="15"/>
  </r>
  <r>
    <n v="1328"/>
    <s v="Hydrate Edge | Hydration Monitoring Wearable (Canceled)"/>
    <s v="Hydrate Edge is the first wearable that provides real-time, continuous hydration feedback. This is the new hydration gold standard."/>
    <x v="35"/>
    <n v="1748"/>
    <x v="1"/>
    <x v="0"/>
    <s v="USD"/>
    <n v="1476458734"/>
    <x v="1980"/>
    <n v="1472570733"/>
    <x v="1988"/>
    <b v="0"/>
    <n v="15"/>
    <b v="0"/>
    <x v="1"/>
    <n v="2"/>
    <n v="116.53"/>
    <x v="0"/>
    <x v="1"/>
  </r>
  <r>
    <n v="4010"/>
    <s v="The Connection Play 2014"/>
    <s v="JUNTO Productions is proud to present our first production, the premiere of The Connection, a play by Jeffrey Paul."/>
    <x v="165"/>
    <n v="1742"/>
    <x v="2"/>
    <x v="0"/>
    <s v="USD"/>
    <n v="1414348166"/>
    <x v="1981"/>
    <n v="1412879365"/>
    <x v="1989"/>
    <b v="0"/>
    <n v="38"/>
    <b v="0"/>
    <x v="11"/>
    <n v="24"/>
    <n v="45.84"/>
    <x v="6"/>
    <x v="11"/>
  </r>
  <r>
    <n v="2705"/>
    <s v="Fischer Theatre Marquee"/>
    <s v="Help light the lights at the historic Fischer Theatre in Danville, IL."/>
    <x v="265"/>
    <n v="1739"/>
    <x v="3"/>
    <x v="0"/>
    <s v="USD"/>
    <n v="1490389158"/>
    <x v="1982"/>
    <n v="1486504757"/>
    <x v="1990"/>
    <b v="0"/>
    <n v="8"/>
    <b v="0"/>
    <x v="9"/>
    <n v="11"/>
    <n v="217.38"/>
    <x v="6"/>
    <x v="9"/>
  </r>
  <r>
    <n v="858"/>
    <s v="Gehtika - New Album - A Monster in Mourning"/>
    <s v="The album is written &amp; sounding epic, dark &amp; heavy! We now need your help to fund the release &amp; some spiffing limited edition merch!"/>
    <x v="181"/>
    <n v="1728.07"/>
    <x v="0"/>
    <x v="1"/>
    <s v="GBP"/>
    <n v="1429138740"/>
    <x v="1983"/>
    <n v="1426528417"/>
    <x v="1991"/>
    <b v="0"/>
    <n v="76"/>
    <b v="1"/>
    <x v="20"/>
    <n v="144"/>
    <n v="22.74"/>
    <x v="7"/>
    <x v="20"/>
  </r>
  <r>
    <n v="96"/>
    <s v="Ice Hockey"/>
    <s v="Danny is a defenseman for his high school hockey team. This is a day in his life: school, hockey, girls and his next-door neighbor, Ken Daneyko."/>
    <x v="186"/>
    <n v="1720"/>
    <x v="0"/>
    <x v="0"/>
    <s v="USD"/>
    <n v="1280631600"/>
    <x v="1984"/>
    <n v="1274889240"/>
    <x v="1992"/>
    <b v="0"/>
    <n v="34"/>
    <b v="1"/>
    <x v="27"/>
    <n v="115"/>
    <n v="50.59"/>
    <x v="5"/>
    <x v="27"/>
  </r>
  <r>
    <n v="3097"/>
    <s v="Help launch The Bunker: London's newest Off-West End theatre"/>
    <s v="The Bunker makes theatre with purpose: We provide ambitious artists a home in which to share their work with adventurous audiences."/>
    <x v="26"/>
    <n v="1715"/>
    <x v="2"/>
    <x v="1"/>
    <s v="GBP"/>
    <n v="1475848800"/>
    <x v="1985"/>
    <n v="1474027500"/>
    <x v="1993"/>
    <b v="0"/>
    <n v="42"/>
    <b v="0"/>
    <x v="9"/>
    <n v="17"/>
    <n v="40.83"/>
    <x v="6"/>
    <x v="9"/>
  </r>
  <r>
    <n v="526"/>
    <s v="Victory by Madicken Malm"/>
    <s v="We have a brand new play. We urgently need your help to fund our production, which opens at Theatre503 on August 18th."/>
    <x v="186"/>
    <n v="1710"/>
    <x v="0"/>
    <x v="1"/>
    <s v="GBP"/>
    <n v="1438966800"/>
    <x v="1986"/>
    <n v="1436278343"/>
    <x v="1994"/>
    <b v="0"/>
    <n v="23"/>
    <b v="1"/>
    <x v="11"/>
    <n v="114"/>
    <n v="74.349999999999994"/>
    <x v="6"/>
    <x v="11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n v="1707"/>
    <x v="2"/>
    <x v="0"/>
    <s v="USD"/>
    <n v="1427850090"/>
    <x v="1987"/>
    <n v="1425261689"/>
    <x v="1995"/>
    <b v="0"/>
    <n v="8"/>
    <b v="0"/>
    <x v="3"/>
    <n v="7"/>
    <n v="213.38"/>
    <x v="2"/>
    <x v="3"/>
  </r>
  <r>
    <n v="2668"/>
    <s v="UOttawa Makermobile"/>
    <s v="Creativity on the go! |_x000a_CrÃ©ativitÃ© en mouvement !"/>
    <x v="114"/>
    <n v="1707"/>
    <x v="0"/>
    <x v="11"/>
    <s v="CAD"/>
    <n v="1447079520"/>
    <x v="1988"/>
    <n v="1443449264"/>
    <x v="1996"/>
    <b v="0"/>
    <n v="28"/>
    <b v="1"/>
    <x v="24"/>
    <n v="171"/>
    <n v="60.96"/>
    <x v="0"/>
    <x v="24"/>
  </r>
  <r>
    <n v="1327"/>
    <s v="CyClip - The Handlebar Adapter for Apple Watch (Canceled)"/>
    <s v="CyClip is a way to mount the Apple Watch to your handlebars; ideal for navigation, notifications, and music control on the fly."/>
    <x v="42"/>
    <n v="1705"/>
    <x v="1"/>
    <x v="0"/>
    <s v="USD"/>
    <n v="1432916235"/>
    <x v="1989"/>
    <n v="1430324234"/>
    <x v="1997"/>
    <b v="0"/>
    <n v="41"/>
    <b v="0"/>
    <x v="1"/>
    <n v="4"/>
    <n v="41.59"/>
    <x v="0"/>
    <x v="1"/>
  </r>
  <r>
    <n v="3417"/>
    <s v="Fury Theatre is Producing Oleanna"/>
    <s v="Fury Theatre is bringing Mamet's powerful play, Oleanna, to life!  Help us get ahead of funding so we can keep theater affordable."/>
    <x v="259"/>
    <n v="1700.01"/>
    <x v="0"/>
    <x v="0"/>
    <s v="USD"/>
    <n v="1414284180"/>
    <x v="1990"/>
    <n v="1410558947"/>
    <x v="1998"/>
    <b v="0"/>
    <n v="45"/>
    <b v="1"/>
    <x v="11"/>
    <n v="100"/>
    <n v="37.78"/>
    <x v="6"/>
    <x v="11"/>
  </r>
  <r>
    <n v="110"/>
    <s v="Earlids"/>
    <s v="Lee, an awkward teenager with sound-blocking earlids, must confront his self-isolation after a girl moves in next door."/>
    <x v="262"/>
    <n v="1700"/>
    <x v="0"/>
    <x v="0"/>
    <s v="USD"/>
    <n v="1384408740"/>
    <x v="1991"/>
    <n v="1381445252"/>
    <x v="1999"/>
    <b v="0"/>
    <n v="26"/>
    <b v="1"/>
    <x v="27"/>
    <n v="131"/>
    <n v="65.38"/>
    <x v="5"/>
    <x v="27"/>
  </r>
  <r>
    <n v="2682"/>
    <s v="Toastie's Gourmet Toast"/>
    <s v="Gourmet Toast is the culinary combination, neigh, perfection of America's most under-utilized snack: Toast."/>
    <x v="70"/>
    <n v="1698"/>
    <x v="2"/>
    <x v="0"/>
    <s v="USD"/>
    <n v="1416635940"/>
    <x v="1992"/>
    <n v="1413838539"/>
    <x v="2000"/>
    <b v="0"/>
    <n v="20"/>
    <b v="0"/>
    <x v="29"/>
    <n v="28"/>
    <n v="84.9"/>
    <x v="4"/>
    <x v="29"/>
  </r>
  <r>
    <n v="3847"/>
    <s v="Madame X"/>
    <s v="The production of the original play &quot;Madame X&quot; by Amanda Davison. Inspired by the painting by John Singer Sargent."/>
    <x v="149"/>
    <n v="1697"/>
    <x v="2"/>
    <x v="0"/>
    <s v="USD"/>
    <n v="1437283391"/>
    <x v="1993"/>
    <n v="1433395390"/>
    <x v="2001"/>
    <b v="1"/>
    <n v="9"/>
    <b v="0"/>
    <x v="11"/>
    <n v="16"/>
    <n v="188.56"/>
    <x v="6"/>
    <x v="11"/>
  </r>
  <r>
    <n v="1802"/>
    <s v="Out Of The Dark"/>
    <s v="Inner Darkness turned into a photobook. Personal work i shot during my recovery...in Berlin."/>
    <x v="113"/>
    <n v="1697"/>
    <x v="2"/>
    <x v="4"/>
    <s v="EUR"/>
    <n v="1435442340"/>
    <x v="1994"/>
    <n v="1433416829"/>
    <x v="2002"/>
    <b v="1"/>
    <n v="18"/>
    <b v="0"/>
    <x v="3"/>
    <n v="48"/>
    <n v="94.28"/>
    <x v="2"/>
    <x v="3"/>
  </r>
  <r>
    <n v="1243"/>
    <s v="Letâ€™s Keep the San Jose Mexican Heritage Festival Alive!"/>
    <s v="California's premier Latino cultural festival - music, theatre, film, workshops, visual arts, cuisine and more!"/>
    <x v="32"/>
    <n v="1691"/>
    <x v="1"/>
    <x v="0"/>
    <s v="USD"/>
    <n v="1310158800"/>
    <x v="1995"/>
    <n v="1304888770"/>
    <x v="2003"/>
    <b v="0"/>
    <n v="38"/>
    <b v="0"/>
    <x v="37"/>
    <n v="14"/>
    <n v="44.5"/>
    <x v="7"/>
    <x v="37"/>
  </r>
  <r>
    <n v="3498"/>
    <s v="Mamahood: turn and face the strange"/>
    <s v="This solo show has the power to profoundly impact new mothers and those that love them and to educate &amp; change how we support them."/>
    <x v="266"/>
    <n v="1690"/>
    <x v="0"/>
    <x v="11"/>
    <s v="CAD"/>
    <n v="1464471840"/>
    <x v="1996"/>
    <n v="1459309703"/>
    <x v="2004"/>
    <b v="0"/>
    <n v="42"/>
    <b v="1"/>
    <x v="11"/>
    <n v="102"/>
    <n v="40.24"/>
    <x v="6"/>
    <x v="11"/>
  </r>
  <r>
    <n v="3497"/>
    <s v="Send SACKERSON to SD Fringe"/>
    <s v="We've been invited to the San Diego International Fringe Festival. Can you help us get there? Special performances in SLC and OREM."/>
    <x v="267"/>
    <n v="1686"/>
    <x v="0"/>
    <x v="0"/>
    <s v="USD"/>
    <n v="1464904800"/>
    <x v="1997"/>
    <n v="1463852903"/>
    <x v="2005"/>
    <b v="0"/>
    <n v="49"/>
    <b v="1"/>
    <x v="11"/>
    <n v="109"/>
    <n v="34.409999999999997"/>
    <x v="6"/>
    <x v="11"/>
  </r>
  <r>
    <n v="650"/>
    <s v="Jake Lazarow's Eagle Project"/>
    <s v="This project is designed to obtain flash drive bracelets with a child's information on it for parents to wear in case of emergencies"/>
    <x v="186"/>
    <n v="1686"/>
    <x v="0"/>
    <x v="0"/>
    <s v="USD"/>
    <n v="1418953984"/>
    <x v="1998"/>
    <n v="1413766383"/>
    <x v="2006"/>
    <b v="0"/>
    <n v="48"/>
    <b v="1"/>
    <x v="1"/>
    <n v="112"/>
    <n v="35.130000000000003"/>
    <x v="0"/>
    <x v="1"/>
  </r>
  <r>
    <n v="3314"/>
    <s v="The White Bike"/>
    <s v="I want to add a new perspective to the cycling safety debate by taking my play THE WHITE BIKE to the Edinburgh Festival of Cycling"/>
    <x v="268"/>
    <n v="1686"/>
    <x v="0"/>
    <x v="1"/>
    <s v="GBP"/>
    <n v="1431115500"/>
    <x v="1999"/>
    <n v="1428733510"/>
    <x v="2007"/>
    <b v="0"/>
    <n v="58"/>
    <b v="1"/>
    <x v="11"/>
    <n v="211"/>
    <n v="29.07"/>
    <x v="6"/>
    <x v="11"/>
  </r>
  <r>
    <n v="989"/>
    <s v="Power Rope"/>
    <s v="The most useful phone charger you will ever buy"/>
    <x v="26"/>
    <n v="1677"/>
    <x v="2"/>
    <x v="0"/>
    <s v="USD"/>
    <n v="1475101495"/>
    <x v="2000"/>
    <n v="1472509494"/>
    <x v="2008"/>
    <b v="0"/>
    <n v="32"/>
    <b v="0"/>
    <x v="1"/>
    <n v="17"/>
    <n v="52.41"/>
    <x v="0"/>
    <x v="1"/>
  </r>
  <r>
    <n v="1506"/>
    <s v="Holden Lane High School photobook"/>
    <s v="A photographic book consisting of 36 colour photographs that explore Holden Lane High School in its final state."/>
    <x v="186"/>
    <n v="1671"/>
    <x v="0"/>
    <x v="1"/>
    <s v="GBP"/>
    <n v="1406227904"/>
    <x v="2001"/>
    <n v="1403635903"/>
    <x v="2009"/>
    <b v="1"/>
    <n v="43"/>
    <b v="1"/>
    <x v="3"/>
    <n v="111"/>
    <n v="38.86"/>
    <x v="2"/>
    <x v="3"/>
  </r>
  <r>
    <n v="3528"/>
    <s v="World premiere of BIRTHDAY SUIT at the Old Red Lion"/>
    <s v="pluck. productions present their first four-week run - the world premiere of David K. Barnes' BIRTHDAY SUIT at the Old Red Lion."/>
    <x v="266"/>
    <n v="1669"/>
    <x v="0"/>
    <x v="1"/>
    <s v="GBP"/>
    <n v="1484740918"/>
    <x v="2002"/>
    <n v="1483012917"/>
    <x v="2010"/>
    <b v="0"/>
    <n v="37"/>
    <b v="1"/>
    <x v="11"/>
    <n v="101"/>
    <n v="45.11"/>
    <x v="6"/>
    <x v="11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n v="1668"/>
    <x v="0"/>
    <x v="11"/>
    <s v="CAD"/>
    <n v="1455231540"/>
    <x v="2003"/>
    <n v="1452614846"/>
    <x v="2011"/>
    <b v="0"/>
    <n v="35"/>
    <b v="1"/>
    <x v="11"/>
    <n v="111"/>
    <n v="47.66"/>
    <x v="6"/>
    <x v="11"/>
  </r>
  <r>
    <n v="35"/>
    <s v="Why Adam? A TV show about the science behind everyday life!"/>
    <s v="Why Adam? is an independent TV show that explores concepts of basic science in everyday life."/>
    <x v="114"/>
    <n v="1665"/>
    <x v="0"/>
    <x v="0"/>
    <s v="USD"/>
    <n v="1430179200"/>
    <x v="2004"/>
    <n v="1428130813"/>
    <x v="2012"/>
    <b v="0"/>
    <n v="28"/>
    <b v="1"/>
    <x v="16"/>
    <n v="167"/>
    <n v="59.46"/>
    <x v="5"/>
    <x v="16"/>
  </r>
  <r>
    <n v="2082"/>
    <s v="Nights On First's First CD!"/>
    <s v="Local bay area band looking to share our vision with people, looking to create something we are proud of, no more bedroom recordings!"/>
    <x v="186"/>
    <n v="1661"/>
    <x v="0"/>
    <x v="0"/>
    <s v="USD"/>
    <n v="1322106796"/>
    <x v="2005"/>
    <n v="1316919195"/>
    <x v="2013"/>
    <b v="0"/>
    <n v="38"/>
    <b v="1"/>
    <x v="12"/>
    <n v="111"/>
    <n v="43.71"/>
    <x v="7"/>
    <x v="12"/>
  </r>
  <r>
    <n v="3251"/>
    <s v="The Metronome Society"/>
    <s v="Self-Titled: A Live (Theatrical) Mixtape. An evening of short plays and music inspired by the works of Jimi, Aretha, Sting and Rufus!"/>
    <x v="186"/>
    <n v="1661"/>
    <x v="0"/>
    <x v="0"/>
    <s v="USD"/>
    <n v="1434907966"/>
    <x v="2006"/>
    <n v="1432315965"/>
    <x v="2014"/>
    <b v="1"/>
    <n v="20"/>
    <b v="1"/>
    <x v="11"/>
    <n v="111"/>
    <n v="83.05"/>
    <x v="6"/>
    <x v="11"/>
  </r>
  <r>
    <n v="3485"/>
    <s v="An Evening with Sarah Pettyfer"/>
    <s v="We're trying to get our play, &quot;An Evening With Sarah Pettyfer,&quot; to the  Orlando Fringe Festival. The only thing is...we need your help!"/>
    <x v="266"/>
    <n v="1660"/>
    <x v="0"/>
    <x v="0"/>
    <s v="USD"/>
    <n v="1454431080"/>
    <x v="2007"/>
    <n v="1451839079"/>
    <x v="2015"/>
    <b v="0"/>
    <n v="30"/>
    <b v="1"/>
    <x v="11"/>
    <n v="101"/>
    <n v="55.33"/>
    <x v="6"/>
    <x v="11"/>
  </r>
  <r>
    <n v="2667"/>
    <s v="Websmith Studio : Think, Build, Break, Play."/>
    <s v="Websmith Studio is a makerspace where the people most impacted by broken systems are empowered to think, build, and own the solution."/>
    <x v="186"/>
    <n v="1660"/>
    <x v="0"/>
    <x v="0"/>
    <s v="USD"/>
    <n v="1455142416"/>
    <x v="2008"/>
    <n v="1452550415"/>
    <x v="2016"/>
    <b v="0"/>
    <n v="18"/>
    <b v="1"/>
    <x v="24"/>
    <n v="111"/>
    <n v="92.22"/>
    <x v="0"/>
    <x v="24"/>
  </r>
  <r>
    <n v="769"/>
    <s v="Sorry I Tripped in Your Yard"/>
    <s v="Over a year of dedication has produced amazing photos and stirring words. The last step is to help those words appear in a printed book"/>
    <x v="38"/>
    <n v="1656"/>
    <x v="2"/>
    <x v="0"/>
    <s v="USD"/>
    <n v="1388102094"/>
    <x v="2009"/>
    <n v="1385510093"/>
    <x v="2017"/>
    <b v="0"/>
    <n v="52"/>
    <b v="0"/>
    <x v="35"/>
    <n v="41"/>
    <n v="31.85"/>
    <x v="1"/>
    <x v="35"/>
  </r>
  <r>
    <n v="2776"/>
    <s v="Superheroes That Make Differences"/>
    <s v="A young girlâ€™s journey into a world of superheroesâ€”exploring love, compassion and acceptance with mystical creatures from far away."/>
    <x v="22"/>
    <n v="1655"/>
    <x v="2"/>
    <x v="0"/>
    <s v="USD"/>
    <n v="1434092876"/>
    <x v="2010"/>
    <n v="1431414475"/>
    <x v="2018"/>
    <b v="0"/>
    <n v="36"/>
    <b v="0"/>
    <x v="39"/>
    <n v="8"/>
    <n v="45.97"/>
    <x v="1"/>
    <x v="39"/>
  </r>
  <r>
    <n v="1925"/>
    <s v="The Freakniks Debut Album: Infinite Love"/>
    <s v="The Freakniks are making their psychedelic freak-folk debut studio album and they need your help."/>
    <x v="186"/>
    <n v="1655"/>
    <x v="0"/>
    <x v="0"/>
    <s v="USD"/>
    <n v="1381449600"/>
    <x v="2011"/>
    <n v="1379540287"/>
    <x v="2019"/>
    <b v="0"/>
    <n v="52"/>
    <b v="1"/>
    <x v="12"/>
    <n v="110"/>
    <n v="31.83"/>
    <x v="7"/>
    <x v="12"/>
  </r>
  <r>
    <n v="79"/>
    <s v="Japanese/International Short Film &quot;Mtn.&quot;"/>
    <s v="A short film about life, achieving your dreams, and overcoming hardship. We all have our mountain to climb."/>
    <x v="262"/>
    <n v="1651"/>
    <x v="0"/>
    <x v="1"/>
    <s v="GBP"/>
    <n v="1398451093"/>
    <x v="2012"/>
    <n v="1395859092"/>
    <x v="2020"/>
    <b v="0"/>
    <n v="41"/>
    <b v="1"/>
    <x v="27"/>
    <n v="127"/>
    <n v="40.270000000000003"/>
    <x v="5"/>
    <x v="27"/>
  </r>
  <r>
    <n v="3518"/>
    <s v="BEASTS OF BAVERLY GROVE"/>
    <s v="One play.  Two theaters.  See the story from both sides and then decide for yourself - who are the BEASTS OF BAVERLY GROVE?"/>
    <x v="186"/>
    <n v="1650.69"/>
    <x v="0"/>
    <x v="0"/>
    <s v="USD"/>
    <n v="1412259660"/>
    <x v="2013"/>
    <n v="1410461298"/>
    <x v="2021"/>
    <b v="0"/>
    <n v="33"/>
    <b v="1"/>
    <x v="11"/>
    <n v="110"/>
    <n v="50.02"/>
    <x v="6"/>
    <x v="11"/>
  </r>
  <r>
    <n v="3346"/>
    <s v="Shakespearean Youth Theatre (SYT) - The Tempest"/>
    <s v="Tempest opens Feb. 25. Please support Shakespeare, the arts and community youth theater! Be a part of something special!"/>
    <x v="186"/>
    <n v="1650"/>
    <x v="0"/>
    <x v="0"/>
    <s v="USD"/>
    <n v="1424910910"/>
    <x v="2014"/>
    <n v="1424306109"/>
    <x v="2022"/>
    <b v="0"/>
    <n v="18"/>
    <b v="1"/>
    <x v="11"/>
    <n v="110"/>
    <n v="91.67"/>
    <x v="6"/>
    <x v="11"/>
  </r>
  <r>
    <n v="3244"/>
    <s v="'Time Please'"/>
    <s v="'Time Please' is a black comedy set in a failing public house in a run-down part of town, where things are about to get messy."/>
    <x v="250"/>
    <n v="1647"/>
    <x v="0"/>
    <x v="1"/>
    <s v="GBP"/>
    <n v="1480613982"/>
    <x v="2015"/>
    <n v="1478018381"/>
    <x v="2023"/>
    <b v="0"/>
    <n v="69"/>
    <b v="1"/>
    <x v="11"/>
    <n v="103"/>
    <n v="23.87"/>
    <x v="6"/>
    <x v="11"/>
  </r>
  <r>
    <n v="1790"/>
    <s v="Return to Relevance: The Scott Hyde Archive"/>
    <s v="70 years of incredible photography sits patiently in old film sheet boxes, waiting for a return to relevance."/>
    <x v="248"/>
    <n v="1636"/>
    <x v="2"/>
    <x v="0"/>
    <s v="USD"/>
    <n v="1423152678"/>
    <x v="2016"/>
    <n v="1420560677"/>
    <x v="2024"/>
    <b v="1"/>
    <n v="15"/>
    <b v="0"/>
    <x v="3"/>
    <n v="5"/>
    <n v="109.07"/>
    <x v="2"/>
    <x v="3"/>
  </r>
  <r>
    <n v="2965"/>
    <s v="Imaginary Theater Company Presents the Premiere of The Boat"/>
    <s v="Marina's mother has disappeared at sea.  Everyone believes she has drowned.  But Marina believes her mother has become a mermaid."/>
    <x v="186"/>
    <n v="1635"/>
    <x v="0"/>
    <x v="0"/>
    <s v="USD"/>
    <n v="1436290233"/>
    <x v="2017"/>
    <n v="1433698232"/>
    <x v="2025"/>
    <b v="0"/>
    <n v="39"/>
    <b v="1"/>
    <x v="11"/>
    <n v="109"/>
    <n v="41.92"/>
    <x v="6"/>
    <x v="11"/>
  </r>
  <r>
    <n v="2139"/>
    <s v="Manorkept"/>
    <s v="An adventuring RPG with ghosts, mysteries, and flexible gameplay paths, Manorkept is a game that promises an unforgettable experience."/>
    <x v="0"/>
    <n v="1626"/>
    <x v="2"/>
    <x v="0"/>
    <s v="USD"/>
    <n v="1478196008"/>
    <x v="2018"/>
    <n v="1475604007"/>
    <x v="2026"/>
    <b v="0"/>
    <n v="56"/>
    <b v="0"/>
    <x v="18"/>
    <n v="5"/>
    <n v="29.04"/>
    <x v="3"/>
    <x v="18"/>
  </r>
  <r>
    <n v="1286"/>
    <s v="The Diary of a Nobody"/>
    <s v="A touring production of FRED's modern adaptation of the classic Victorian comic novel, reaching out to new audiences."/>
    <x v="186"/>
    <n v="1625"/>
    <x v="0"/>
    <x v="1"/>
    <s v="GBP"/>
    <n v="1424181600"/>
    <x v="2019"/>
    <n v="1423041226"/>
    <x v="2027"/>
    <b v="0"/>
    <n v="20"/>
    <b v="1"/>
    <x v="11"/>
    <n v="108"/>
    <n v="81.25"/>
    <x v="6"/>
    <x v="11"/>
  </r>
  <r>
    <n v="2969"/>
    <s v="Dog Sees God - Calgary Production"/>
    <s v="A poignant &amp; hilarious tale of Charlie Brown &amp; friends navigating high school. A fresh take on the off Broadway hit by YYC artists."/>
    <x v="114"/>
    <n v="1625"/>
    <x v="0"/>
    <x v="11"/>
    <s v="CAD"/>
    <n v="1430693460"/>
    <x v="2020"/>
    <n v="1428087152"/>
    <x v="2028"/>
    <b v="0"/>
    <n v="17"/>
    <b v="1"/>
    <x v="11"/>
    <n v="163"/>
    <n v="95.59"/>
    <x v="6"/>
    <x v="11"/>
  </r>
  <r>
    <n v="3610"/>
    <s v="The Florence Company presents 'America'"/>
    <s v="The Florence Company premieres its first stage play at the Chelsea Theatre in London with an original piece of writing"/>
    <x v="114"/>
    <n v="1623"/>
    <x v="0"/>
    <x v="1"/>
    <s v="GBP"/>
    <n v="1439806936"/>
    <x v="2021"/>
    <n v="1437214935"/>
    <x v="2029"/>
    <b v="0"/>
    <n v="31"/>
    <b v="1"/>
    <x v="11"/>
    <n v="162"/>
    <n v="52.35"/>
    <x v="6"/>
    <x v="11"/>
  </r>
  <r>
    <n v="3439"/>
    <s v="Cirque Inspired Alice's Adventures in Wonderland"/>
    <s v="Help a small theater produce an original adaptation of Lewis Carroll's classic story."/>
    <x v="181"/>
    <n v="1616.14"/>
    <x v="0"/>
    <x v="0"/>
    <s v="USD"/>
    <n v="1453179540"/>
    <x v="2022"/>
    <n v="1452030729"/>
    <x v="2030"/>
    <b v="0"/>
    <n v="18"/>
    <b v="1"/>
    <x v="11"/>
    <n v="135"/>
    <n v="89.79"/>
    <x v="6"/>
    <x v="11"/>
  </r>
  <r>
    <n v="2814"/>
    <s v="Stitching by Anthony Neilson"/>
    <s v="Stitching is a play exploring how a couple cope with the loss of their child. It will run for a month at The Drayton Arms Theatre."/>
    <x v="186"/>
    <n v="1616"/>
    <x v="0"/>
    <x v="1"/>
    <s v="GBP"/>
    <n v="1431164115"/>
    <x v="2023"/>
    <n v="1428572114"/>
    <x v="2031"/>
    <b v="0"/>
    <n v="64"/>
    <b v="1"/>
    <x v="11"/>
    <n v="108"/>
    <n v="25.25"/>
    <x v="6"/>
    <x v="11"/>
  </r>
  <r>
    <n v="2549"/>
    <s v="The Miller's Wife, a new opera"/>
    <s v="A new opera in English by Mike Christie to be premiÃ¨red at the Arcola Theatre, London UK from 14th-17th August 2013."/>
    <x v="269"/>
    <n v="1614"/>
    <x v="0"/>
    <x v="1"/>
    <s v="GBP"/>
    <n v="1370019600"/>
    <x v="2024"/>
    <n v="1366999869"/>
    <x v="2032"/>
    <b v="0"/>
    <n v="37"/>
    <b v="1"/>
    <x v="25"/>
    <n v="103"/>
    <n v="43.62"/>
    <x v="7"/>
    <x v="25"/>
  </r>
  <r>
    <n v="2179"/>
    <s v="Woodhouse EP"/>
    <s v="Woodhouse is making an EP!  If you are a fan of whiskey and loud guitars, contribute to the cause!"/>
    <x v="114"/>
    <n v="1614"/>
    <x v="0"/>
    <x v="0"/>
    <s v="USD"/>
    <n v="1428725192"/>
    <x v="2025"/>
    <n v="1426133191"/>
    <x v="2033"/>
    <b v="0"/>
    <n v="21"/>
    <b v="1"/>
    <x v="15"/>
    <n v="161"/>
    <n v="76.86"/>
    <x v="7"/>
    <x v="15"/>
  </r>
  <r>
    <n v="2289"/>
    <s v="Blind Man Deaf Boy Tour!"/>
    <s v="Blind Man Deaf Boy is a Folk Punk band from Denver, we need money to get ourselves a van and take it on tour around the west coast."/>
    <x v="186"/>
    <n v="1611"/>
    <x v="0"/>
    <x v="0"/>
    <s v="USD"/>
    <n v="1386372120"/>
    <x v="2026"/>
    <n v="1382659059"/>
    <x v="2034"/>
    <b v="0"/>
    <n v="25"/>
    <b v="1"/>
    <x v="15"/>
    <n v="107"/>
    <n v="64.44"/>
    <x v="7"/>
    <x v="15"/>
  </r>
  <r>
    <n v="3231"/>
    <s v="Strong Poison Stage Play adapted fr. Dorothy L. Sayers novel"/>
    <s v="Help us reach our &quot;stretch goal&quot; of $2000! We are an adult group specializing in adapting works of fiction for the stage."/>
    <x v="114"/>
    <n v="1610"/>
    <x v="0"/>
    <x v="0"/>
    <s v="USD"/>
    <n v="1460846347"/>
    <x v="2027"/>
    <n v="1458254346"/>
    <x v="2035"/>
    <b v="0"/>
    <n v="28"/>
    <b v="1"/>
    <x v="11"/>
    <n v="161"/>
    <n v="57.5"/>
    <x v="6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n v="1605"/>
    <x v="1"/>
    <x v="0"/>
    <s v="USD"/>
    <n v="1476676800"/>
    <x v="2028"/>
    <n v="1473957238"/>
    <x v="2036"/>
    <b v="0"/>
    <n v="8"/>
    <b v="0"/>
    <x v="9"/>
    <n v="8"/>
    <n v="200.63"/>
    <x v="6"/>
    <x v="9"/>
  </r>
  <r>
    <n v="2999"/>
    <s v="RAT Fund-Riser"/>
    <s v="Restless Artists' Theatre is building risers and installing better lighting for our patrons.  We need to purchase raw materials."/>
    <x v="270"/>
    <n v="1605"/>
    <x v="0"/>
    <x v="0"/>
    <s v="USD"/>
    <n v="1488333600"/>
    <x v="1276"/>
    <n v="1487094359"/>
    <x v="2037"/>
    <b v="0"/>
    <n v="20"/>
    <b v="1"/>
    <x v="9"/>
    <n v="119"/>
    <n v="80.25"/>
    <x v="6"/>
    <x v="9"/>
  </r>
  <r>
    <n v="738"/>
    <s v="Under the Sour Sun: Hunger through the Eyes of a Child"/>
    <s v="The true story of a child's struggle with hunger, poverty, and war in El Salvador."/>
    <x v="186"/>
    <n v="1601"/>
    <x v="0"/>
    <x v="0"/>
    <s v="USD"/>
    <n v="1417409940"/>
    <x v="2029"/>
    <n v="1414765793"/>
    <x v="2038"/>
    <b v="0"/>
    <n v="41"/>
    <b v="1"/>
    <x v="17"/>
    <n v="107"/>
    <n v="39.049999999999997"/>
    <x v="1"/>
    <x v="17"/>
  </r>
  <r>
    <n v="3330"/>
    <s v="Tissue by Louise Page. A play about Breast Cancer."/>
    <s v="&quot;Tissue&quot; is a play about Breast Cancer. Produced by MonkeyBond theatre co.ltd to raise awareness for Breast cancer."/>
    <x v="186"/>
    <n v="1594"/>
    <x v="0"/>
    <x v="1"/>
    <s v="GBP"/>
    <n v="1427919468"/>
    <x v="2030"/>
    <n v="1425331067"/>
    <x v="2039"/>
    <b v="0"/>
    <n v="69"/>
    <b v="1"/>
    <x v="11"/>
    <n v="106"/>
    <n v="23.1"/>
    <x v="6"/>
    <x v="11"/>
  </r>
  <r>
    <n v="99"/>
    <s v="BEAT: An Original Short Film"/>
    <s v="A feminist tale of two girls finally giving a &quot;Nice Guy&quot; what he truly deserves. Also, dancing!"/>
    <x v="186"/>
    <n v="1590.29"/>
    <x v="0"/>
    <x v="0"/>
    <s v="USD"/>
    <n v="1390426799"/>
    <x v="2031"/>
    <n v="1387834798"/>
    <x v="2040"/>
    <b v="0"/>
    <n v="39"/>
    <b v="1"/>
    <x v="27"/>
    <n v="106"/>
    <n v="40.78"/>
    <x v="5"/>
    <x v="27"/>
  </r>
  <r>
    <n v="3393"/>
    <s v="The Maltese Bodkin"/>
    <s v="hiSTORYstage presents a film noir-style comedy mystery with a Shakespearean twist performed as a 1944 radio drama."/>
    <x v="186"/>
    <n v="1587"/>
    <x v="0"/>
    <x v="0"/>
    <s v="USD"/>
    <n v="1415234760"/>
    <x v="2032"/>
    <n v="1413065229"/>
    <x v="2041"/>
    <b v="0"/>
    <n v="44"/>
    <b v="1"/>
    <x v="11"/>
    <n v="106"/>
    <n v="36.07"/>
    <x v="6"/>
    <x v="11"/>
  </r>
  <r>
    <n v="1585"/>
    <s v="Live 4 The Rush: Palooza Pics"/>
    <s v="We've explored some of the most amazing places in New Zealand and can't think of a better way to share our experiences than a photo :)"/>
    <x v="151"/>
    <n v="1580"/>
    <x v="2"/>
    <x v="11"/>
    <s v="CAD"/>
    <n v="1482663600"/>
    <x v="2033"/>
    <n v="1480800567"/>
    <x v="2042"/>
    <b v="0"/>
    <n v="12"/>
    <b v="0"/>
    <x v="34"/>
    <n v="79"/>
    <n v="131.66999999999999"/>
    <x v="2"/>
    <x v="34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n v="1577"/>
    <x v="2"/>
    <x v="8"/>
    <s v="AUD"/>
    <n v="1423623221"/>
    <x v="2034"/>
    <n v="1421031220"/>
    <x v="2043"/>
    <b v="0"/>
    <n v="32"/>
    <b v="0"/>
    <x v="11"/>
    <n v="16"/>
    <n v="49.28"/>
    <x v="6"/>
    <x v="11"/>
  </r>
  <r>
    <n v="1618"/>
    <s v="Janus Word Album"/>
    <s v="Janus Word combines hard rock with melodic acoustic music for a unique and awesome sound."/>
    <x v="186"/>
    <n v="1576"/>
    <x v="0"/>
    <x v="0"/>
    <s v="USD"/>
    <n v="1362757335"/>
    <x v="2035"/>
    <n v="1359301334"/>
    <x v="2044"/>
    <b v="0"/>
    <n v="27"/>
    <b v="1"/>
    <x v="15"/>
    <n v="105"/>
    <n v="58.37"/>
    <x v="7"/>
    <x v="15"/>
  </r>
  <r>
    <n v="1455"/>
    <s v="Heart Jewel: Advice from a Modern Tibetan Master (Canceled)"/>
    <s v="The teachings of Tulku Sanjay Tsering, the body, speech and mind emanation of the esteemed 20th century Dzogchen Master Khenpo Ngaga"/>
    <x v="51"/>
    <n v="1575"/>
    <x v="1"/>
    <x v="0"/>
    <s v="USD"/>
    <n v="1409924340"/>
    <x v="2036"/>
    <n v="1405181319"/>
    <x v="2045"/>
    <b v="0"/>
    <n v="7"/>
    <b v="0"/>
    <x v="31"/>
    <n v="11"/>
    <n v="225"/>
    <x v="1"/>
    <x v="31"/>
  </r>
  <r>
    <n v="928"/>
    <s v="In a Jazzy Motown"/>
    <s v="A real Motown Backup singer on 22 gold and platinum albums headlines her own Jazz CD of Motown songs."/>
    <x v="72"/>
    <n v="1575"/>
    <x v="2"/>
    <x v="0"/>
    <s v="USD"/>
    <n v="1353196800"/>
    <x v="2037"/>
    <n v="1348864912"/>
    <x v="2046"/>
    <b v="0"/>
    <n v="28"/>
    <b v="0"/>
    <x v="33"/>
    <n v="11"/>
    <n v="56.25"/>
    <x v="7"/>
    <x v="33"/>
  </r>
  <r>
    <n v="810"/>
    <s v="Help us get our music into the hands of our fans!"/>
    <s v="Please help us reach both a short term and lifetime goal! We can't do this without your help. thank you a ton from all of us at P.T.R.."/>
    <x v="186"/>
    <n v="1575"/>
    <x v="0"/>
    <x v="0"/>
    <s v="USD"/>
    <n v="1346462462"/>
    <x v="2038"/>
    <n v="1343870461"/>
    <x v="2047"/>
    <b v="0"/>
    <n v="27"/>
    <b v="1"/>
    <x v="15"/>
    <n v="105"/>
    <n v="58.33"/>
    <x v="7"/>
    <x v="15"/>
  </r>
  <r>
    <n v="3353"/>
    <s v="Nude: A play by Paul Hewitt"/>
    <s v="A new spoken word play, written by Paul Hewitt, in 3 parts about love and fate, inspired by the Ruba'iyat of Omar Khayyam."/>
    <x v="207"/>
    <n v="1575"/>
    <x v="0"/>
    <x v="1"/>
    <s v="GBP"/>
    <n v="1462230000"/>
    <x v="2039"/>
    <n v="1461061349"/>
    <x v="2048"/>
    <b v="0"/>
    <n v="44"/>
    <b v="1"/>
    <x v="11"/>
    <n v="315"/>
    <n v="35.799999999999997"/>
    <x v="6"/>
    <x v="11"/>
  </r>
  <r>
    <n v="200"/>
    <s v="The Crossing Shore"/>
    <s v="A film dedicated to an AAF Pilot's struggle to survive behind enemy lines during WWII."/>
    <x v="70"/>
    <n v="1571.55"/>
    <x v="2"/>
    <x v="0"/>
    <s v="USD"/>
    <n v="1410746403"/>
    <x v="2040"/>
    <n v="1408154402"/>
    <x v="2049"/>
    <b v="0"/>
    <n v="18"/>
    <b v="0"/>
    <x v="10"/>
    <n v="26"/>
    <n v="87.31"/>
    <x v="5"/>
    <x v="10"/>
  </r>
  <r>
    <n v="2381"/>
    <s v="Cannabis Connection (Canceled)"/>
    <s v="Social Media Platform for the Marijuana Industry to create professionalism and a stable lasting market."/>
    <x v="271"/>
    <n v="1571"/>
    <x v="1"/>
    <x v="0"/>
    <s v="USD"/>
    <n v="1428704848"/>
    <x v="2041"/>
    <n v="1426112847"/>
    <x v="2050"/>
    <b v="0"/>
    <n v="7"/>
    <b v="0"/>
    <x v="26"/>
    <n v="2"/>
    <n v="224.43"/>
    <x v="0"/>
    <x v="26"/>
  </r>
  <r>
    <n v="2701"/>
    <s v="Support Circus Factory's new training space in Cork"/>
    <s v="We have been working extra hard to get our new training space ready and with a little extra help we hope to dream big for the future!"/>
    <x v="166"/>
    <n v="1570"/>
    <x v="3"/>
    <x v="12"/>
    <s v="EUR"/>
    <n v="1491586534"/>
    <x v="2042"/>
    <n v="1488911733"/>
    <x v="2051"/>
    <b v="0"/>
    <n v="46"/>
    <b v="0"/>
    <x v="9"/>
    <n v="46"/>
    <n v="34.130000000000003"/>
    <x v="6"/>
    <x v="9"/>
  </r>
  <r>
    <n v="3543"/>
    <s v="&quot;CIRQUE CAPRICIEUX, the greatest one woman show on earth&quot;"/>
    <s v="A circus theater show. An escaped carousel horse and a beautiful wire dancer let the fantasies run wild."/>
    <x v="186"/>
    <n v="1570"/>
    <x v="0"/>
    <x v="4"/>
    <s v="EUR"/>
    <n v="1435255659"/>
    <x v="2043"/>
    <n v="1432663658"/>
    <x v="2052"/>
    <b v="0"/>
    <n v="29"/>
    <b v="1"/>
    <x v="11"/>
    <n v="105"/>
    <n v="54.14"/>
    <x v="6"/>
    <x v="11"/>
  </r>
  <r>
    <n v="77"/>
    <s v="Jonah and the Crab"/>
    <s v="A short film about a boy searching for companionship in a hermit crab he finds on the beach."/>
    <x v="272"/>
    <n v="1570"/>
    <x v="0"/>
    <x v="0"/>
    <s v="USD"/>
    <n v="1337569140"/>
    <x v="2044"/>
    <n v="1332991716"/>
    <x v="2053"/>
    <b v="0"/>
    <n v="26"/>
    <b v="1"/>
    <x v="27"/>
    <n v="393"/>
    <n v="60.38"/>
    <x v="5"/>
    <x v="27"/>
  </r>
  <r>
    <n v="3396"/>
    <s v="Rainbowtown"/>
    <s v="&quot;Rainbowtown&quot; is a new play for kids. Help us bring it to the Main Line during the 2014 Philadelphia Fringe Festival!"/>
    <x v="186"/>
    <n v="1565"/>
    <x v="0"/>
    <x v="0"/>
    <s v="USD"/>
    <n v="1401595140"/>
    <x v="1618"/>
    <n v="1399286588"/>
    <x v="2054"/>
    <b v="0"/>
    <n v="28"/>
    <b v="1"/>
    <x v="11"/>
    <n v="104"/>
    <n v="55.89"/>
    <x v="6"/>
    <x v="11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n v="1565"/>
    <x v="0"/>
    <x v="11"/>
    <s v="CAD"/>
    <n v="1484110800"/>
    <x v="2045"/>
    <n v="1482281093"/>
    <x v="2055"/>
    <b v="0"/>
    <n v="18"/>
    <b v="1"/>
    <x v="11"/>
    <n v="130"/>
    <n v="86.94"/>
    <x v="6"/>
    <x v="11"/>
  </r>
  <r>
    <n v="1354"/>
    <s v="We Beat Leukaemia: my family's journey with childhood cancer"/>
    <s v="Raising awareness of childhood cancer by publishing my diary of Andrew's diagnosis and his journey to remission 1235 days later."/>
    <x v="181"/>
    <n v="1563"/>
    <x v="0"/>
    <x v="1"/>
    <s v="GBP"/>
    <n v="1465672979"/>
    <x v="2046"/>
    <n v="1463080978"/>
    <x v="2056"/>
    <b v="0"/>
    <n v="64"/>
    <b v="1"/>
    <x v="17"/>
    <n v="130"/>
    <n v="24.42"/>
    <x v="1"/>
    <x v="17"/>
  </r>
  <r>
    <n v="2290"/>
    <s v="American Standard Needs to Release Their Debut EP"/>
    <s v="American Standard needs your help pressing their debut EP. Be involved in the artistic process and receive swag in return!"/>
    <x v="186"/>
    <n v="1561"/>
    <x v="0"/>
    <x v="0"/>
    <s v="USD"/>
    <n v="1259686800"/>
    <x v="2047"/>
    <n v="1252908329"/>
    <x v="2057"/>
    <b v="0"/>
    <n v="29"/>
    <b v="1"/>
    <x v="15"/>
    <n v="104"/>
    <n v="53.83"/>
    <x v="7"/>
    <x v="15"/>
  </r>
  <r>
    <n v="2003"/>
    <s v="velosynth"/>
    <s v="velosynth is an open-source bicycle interaction synthesizer. it interprets the speed and acceleration of a bicycle into expressive audio feedback."/>
    <x v="207"/>
    <n v="1560"/>
    <x v="0"/>
    <x v="0"/>
    <s v="USD"/>
    <n v="1278111600"/>
    <x v="2048"/>
    <n v="1276830051"/>
    <x v="2058"/>
    <b v="1"/>
    <n v="17"/>
    <b v="1"/>
    <x v="0"/>
    <n v="312"/>
    <n v="91.76"/>
    <x v="0"/>
    <x v="0"/>
  </r>
  <r>
    <n v="3388"/>
    <s v="ICONS"/>
    <s v="ICONS is a unique new play about the Amazon warrior women from Greek myth and re-imagines them from a contemporary female perspective."/>
    <x v="186"/>
    <n v="1557"/>
    <x v="0"/>
    <x v="1"/>
    <s v="GBP"/>
    <n v="1434625441"/>
    <x v="2049"/>
    <n v="1432033440"/>
    <x v="2059"/>
    <b v="0"/>
    <n v="45"/>
    <b v="1"/>
    <x v="11"/>
    <n v="104"/>
    <n v="34.6"/>
    <x v="6"/>
    <x v="11"/>
  </r>
  <r>
    <n v="2324"/>
    <s v="Pies not Lies"/>
    <s v="A city centre shop selling great locally made food with room to chat and learn about eachother."/>
    <x v="82"/>
    <n v="1555"/>
    <x v="3"/>
    <x v="1"/>
    <s v="GBP"/>
    <n v="1490559285"/>
    <x v="2050"/>
    <n v="1487970884"/>
    <x v="2060"/>
    <b v="0"/>
    <n v="61"/>
    <b v="0"/>
    <x v="7"/>
    <n v="21"/>
    <n v="25.49"/>
    <x v="4"/>
    <x v="7"/>
  </r>
  <r>
    <n v="1370"/>
    <s v="Food On You presents Baby's First Parental Advisory"/>
    <s v="Songs about the first year of parenthood, often inappropriate for children"/>
    <x v="186"/>
    <n v="1555"/>
    <x v="0"/>
    <x v="0"/>
    <s v="USD"/>
    <n v="1381881890"/>
    <x v="2051"/>
    <n v="1380585889"/>
    <x v="2061"/>
    <b v="0"/>
    <n v="20"/>
    <b v="1"/>
    <x v="15"/>
    <n v="104"/>
    <n v="77.75"/>
    <x v="7"/>
    <x v="1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n v="1553"/>
    <x v="0"/>
    <x v="0"/>
    <s v="USD"/>
    <n v="1315457658"/>
    <x v="2052"/>
    <n v="1312865657"/>
    <x v="2062"/>
    <b v="0"/>
    <n v="25"/>
    <b v="1"/>
    <x v="12"/>
    <n v="104"/>
    <n v="62.12"/>
    <x v="7"/>
    <x v="12"/>
  </r>
  <r>
    <n v="3118"/>
    <s v="Garden Eden, theatre, meeting, culture, music, art"/>
    <s v="a magical place for all kind of people, like a fairytaile in all colours"/>
    <x v="62"/>
    <n v="1550"/>
    <x v="2"/>
    <x v="10"/>
    <s v="SEK"/>
    <n v="1467473723"/>
    <x v="2053"/>
    <n v="1465832122"/>
    <x v="2063"/>
    <b v="0"/>
    <n v="2"/>
    <b v="0"/>
    <x v="9"/>
    <n v="0"/>
    <n v="775"/>
    <x v="6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n v="1550"/>
    <x v="0"/>
    <x v="0"/>
    <s v="USD"/>
    <n v="1395435712"/>
    <x v="2054"/>
    <n v="1392847311"/>
    <x v="2064"/>
    <b v="0"/>
    <n v="23"/>
    <b v="1"/>
    <x v="17"/>
    <n v="111"/>
    <n v="67.39"/>
    <x v="1"/>
    <x v="17"/>
  </r>
  <r>
    <n v="3783"/>
    <s v="Help DORO &amp; DIEGA find their way to the Orlando FRINGE 2016"/>
    <s v="Help fund Doro &amp; Diega's journey to the Orlando Fringe 2016. A brand new choose-your-own adventure musical!"/>
    <x v="181"/>
    <n v="1547"/>
    <x v="0"/>
    <x v="0"/>
    <s v="USD"/>
    <n v="1458057600"/>
    <x v="2055"/>
    <n v="1455938519"/>
    <x v="2065"/>
    <b v="0"/>
    <n v="24"/>
    <b v="1"/>
    <x v="19"/>
    <n v="129"/>
    <n v="64.459999999999994"/>
    <x v="6"/>
    <x v="19"/>
  </r>
  <r>
    <n v="940"/>
    <s v="The LUMIC Band by Cope4Golf creates a scientific golf swing."/>
    <s v="The 1st club in your bag should be between your ears!  Light up Your Brain Power. Play Smarter. Swing the LUMIC Band.."/>
    <x v="99"/>
    <n v="1544"/>
    <x v="2"/>
    <x v="0"/>
    <s v="USD"/>
    <n v="1439251926"/>
    <x v="2056"/>
    <n v="1435363925"/>
    <x v="2066"/>
    <b v="0"/>
    <n v="14"/>
    <b v="0"/>
    <x v="1"/>
    <n v="17"/>
    <n v="110.29"/>
    <x v="0"/>
    <x v="1"/>
  </r>
  <r>
    <n v="2279"/>
    <s v="Zombie Apocalypse Geocaching"/>
    <s v="The Zombie Apocalypse has begun! Fortunately, YOU have your priorities straight. What could be more important than Geocaching?"/>
    <x v="114"/>
    <n v="1538"/>
    <x v="0"/>
    <x v="0"/>
    <s v="USD"/>
    <n v="1423022400"/>
    <x v="2057"/>
    <n v="1421436098"/>
    <x v="2067"/>
    <b v="0"/>
    <n v="32"/>
    <b v="1"/>
    <x v="5"/>
    <n v="154"/>
    <n v="48.06"/>
    <x v="3"/>
    <x v="5"/>
  </r>
  <r>
    <n v="2093"/>
    <s v="Lift The Decade Debut Full-Length Record"/>
    <s v="Help Lift The Decade record their debut full length album with with Ace Enders! (The Early November, I Can Make A Mess)"/>
    <x v="186"/>
    <n v="1537"/>
    <x v="0"/>
    <x v="0"/>
    <s v="USD"/>
    <n v="1356211832"/>
    <x v="2058"/>
    <n v="1351024231"/>
    <x v="2068"/>
    <b v="0"/>
    <n v="23"/>
    <b v="1"/>
    <x v="12"/>
    <n v="102"/>
    <n v="66.83"/>
    <x v="7"/>
    <x v="12"/>
  </r>
  <r>
    <n v="3390"/>
    <s v="Support 1140 Productions' 'Romeo Juliet'"/>
    <s v="1140 Productions adapts Shakespeare's 'Romeo and Juliet' for a contemporary audience. It's a raw, melancholic spin on the classic tale."/>
    <x v="186"/>
    <n v="1536"/>
    <x v="0"/>
    <x v="0"/>
    <s v="USD"/>
    <n v="1405017345"/>
    <x v="2059"/>
    <n v="1403721344"/>
    <x v="2069"/>
    <b v="0"/>
    <n v="22"/>
    <b v="1"/>
    <x v="11"/>
    <n v="102"/>
    <n v="69.819999999999993"/>
    <x v="6"/>
    <x v="11"/>
  </r>
  <r>
    <n v="3758"/>
    <s v="Luigi's Ladies"/>
    <s v="LUIGI'S LADIES: an original one-woman musical comedy"/>
    <x v="186"/>
    <n v="1535"/>
    <x v="0"/>
    <x v="0"/>
    <s v="USD"/>
    <n v="1400475600"/>
    <x v="2060"/>
    <n v="1397819937"/>
    <x v="2070"/>
    <b v="0"/>
    <n v="26"/>
    <b v="1"/>
    <x v="19"/>
    <n v="102"/>
    <n v="59.04"/>
    <x v="6"/>
    <x v="19"/>
  </r>
  <r>
    <n v="382"/>
    <s v="99% Declaration Mini-Doc"/>
    <s v="I went to Philadelphia to find out if The 99% Declaration could take the ideas of OccupyWallSt. and make change from within the system."/>
    <x v="260"/>
    <n v="1535"/>
    <x v="0"/>
    <x v="0"/>
    <s v="USD"/>
    <n v="1346950900"/>
    <x v="2061"/>
    <n v="1345741299"/>
    <x v="2071"/>
    <b v="0"/>
    <n v="22"/>
    <b v="1"/>
    <x v="8"/>
    <n v="256"/>
    <n v="69.77"/>
    <x v="5"/>
    <x v="8"/>
  </r>
  <r>
    <n v="3349"/>
    <s v="MEASURE FOR MEASURE: an all-female adaptation"/>
    <s v="In this ninety-minute adaptation of the classic Shakespeare play, a cast of nine women asks the question: What even is virginity anyway"/>
    <x v="114"/>
    <n v="1534"/>
    <x v="0"/>
    <x v="0"/>
    <s v="USD"/>
    <n v="1465837200"/>
    <x v="2062"/>
    <n v="1463971171"/>
    <x v="2072"/>
    <b v="0"/>
    <n v="14"/>
    <b v="1"/>
    <x v="11"/>
    <n v="153"/>
    <n v="109.57"/>
    <x v="6"/>
    <x v="11"/>
  </r>
  <r>
    <n v="1787"/>
    <s v="Alpamayo to Yerupaja"/>
    <s v="Raising awareness to the effects of global warming through photographs of the high mountains of Peru."/>
    <x v="26"/>
    <n v="1533"/>
    <x v="2"/>
    <x v="0"/>
    <s v="USD"/>
    <n v="1428158637"/>
    <x v="2063"/>
    <n v="1425570236"/>
    <x v="2073"/>
    <b v="1"/>
    <n v="24"/>
    <b v="0"/>
    <x v="3"/>
    <n v="15"/>
    <n v="63.88"/>
    <x v="2"/>
    <x v="3"/>
  </r>
  <r>
    <n v="3452"/>
    <s v="On the Verge (Or, The Geography of Yearning) goes Steampunk!"/>
    <s v="hiSTORYstage presents Eric Overmyer's story of three 19th century women on a journey through time, and space, all the way to 1955!"/>
    <x v="114"/>
    <n v="1532"/>
    <x v="0"/>
    <x v="0"/>
    <s v="USD"/>
    <n v="1406087940"/>
    <x v="2064"/>
    <n v="1404141625"/>
    <x v="2074"/>
    <b v="0"/>
    <n v="37"/>
    <b v="1"/>
    <x v="11"/>
    <n v="153"/>
    <n v="41.41"/>
    <x v="6"/>
    <x v="11"/>
  </r>
  <r>
    <n v="660"/>
    <s v="ProfileMyRun:  Run the Right Way, Run the Natural Way"/>
    <s v="A revolutionary way to bring running science to everyday people and help runners of all levels achieve a more natural and enjoyable run"/>
    <x v="6"/>
    <n v="1529"/>
    <x v="2"/>
    <x v="0"/>
    <s v="USD"/>
    <n v="1415558879"/>
    <x v="2065"/>
    <n v="1412963278"/>
    <x v="2075"/>
    <b v="0"/>
    <n v="18"/>
    <b v="0"/>
    <x v="1"/>
    <n v="3"/>
    <n v="84.94"/>
    <x v="0"/>
    <x v="1"/>
  </r>
  <r>
    <n v="3551"/>
    <s v="2014 UASPA Theatre Showcase"/>
    <s v="UASPA is a performing arts high school producing its 2014 Theatre Showcase featuring our strongest performances and original work."/>
    <x v="186"/>
    <n v="1527.5"/>
    <x v="0"/>
    <x v="0"/>
    <s v="USD"/>
    <n v="1400796420"/>
    <x v="2066"/>
    <n v="1398342169"/>
    <x v="2076"/>
    <b v="0"/>
    <n v="25"/>
    <b v="1"/>
    <x v="11"/>
    <n v="102"/>
    <n v="61.1"/>
    <x v="6"/>
    <x v="11"/>
  </r>
  <r>
    <n v="1424"/>
    <s v="Subway Mantras"/>
    <s v="A short book of practical mantras that can be used every day of the week. Mantras are cogwheels of universal engines."/>
    <x v="82"/>
    <n v="1527"/>
    <x v="2"/>
    <x v="0"/>
    <s v="USD"/>
    <n v="1479233602"/>
    <x v="2067"/>
    <n v="1478106801"/>
    <x v="2077"/>
    <b v="0"/>
    <n v="14"/>
    <b v="0"/>
    <x v="31"/>
    <n v="20"/>
    <n v="109.07"/>
    <x v="1"/>
    <x v="31"/>
  </r>
  <r>
    <n v="3324"/>
    <s v="At Swim, Two Boys"/>
    <s v="The play tells the story of Jim and Doyler and their friendship on the brink of Irish independence."/>
    <x v="186"/>
    <n v="1525"/>
    <x v="0"/>
    <x v="12"/>
    <s v="EUR"/>
    <n v="1465135190"/>
    <x v="2068"/>
    <n v="1463925589"/>
    <x v="2078"/>
    <b v="0"/>
    <n v="10"/>
    <b v="1"/>
    <x v="11"/>
    <n v="102"/>
    <n v="152.5"/>
    <x v="6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86"/>
    <n v="1521"/>
    <x v="0"/>
    <x v="0"/>
    <s v="USD"/>
    <n v="1307761200"/>
    <x v="2069"/>
    <n v="1304464913"/>
    <x v="2079"/>
    <b v="0"/>
    <n v="20"/>
    <b v="1"/>
    <x v="15"/>
    <n v="101"/>
    <n v="76.05"/>
    <x v="7"/>
    <x v="15"/>
  </r>
  <r>
    <n v="3356"/>
    <s v="BIRDS (debut play with Hightide) - Response Workshops"/>
    <s v="30 days to raise Â£1500 - to run drama workshops about the plays themes with girls (aged 13-18) who are in need! GIRL POWER!"/>
    <x v="186"/>
    <n v="1521"/>
    <x v="0"/>
    <x v="1"/>
    <s v="GBP"/>
    <n v="1468611272"/>
    <x v="2070"/>
    <n v="1466019271"/>
    <x v="2080"/>
    <b v="0"/>
    <n v="27"/>
    <b v="1"/>
    <x v="11"/>
    <n v="101"/>
    <n v="56.33"/>
    <x v="6"/>
    <x v="11"/>
  </r>
  <r>
    <n v="934"/>
    <s v="Kyle Krysa debut EP Ground Effect"/>
    <s v="Ground Effect is my first solo EP project intended to help promote Fusion and creative music music in Saskatchewan and Canada."/>
    <x v="1"/>
    <n v="1520"/>
    <x v="2"/>
    <x v="11"/>
    <s v="CAD"/>
    <n v="1399183200"/>
    <x v="2071"/>
    <n v="1396633283"/>
    <x v="2081"/>
    <b v="0"/>
    <n v="30"/>
    <b v="0"/>
    <x v="33"/>
    <n v="30"/>
    <n v="50.67"/>
    <x v="7"/>
    <x v="33"/>
  </r>
  <r>
    <n v="3511"/>
    <s v="Silent Planet"/>
    <s v="The world premiere of the first full-length play by Eve Leigh, at the intimate Finborough Theatre in London."/>
    <x v="186"/>
    <n v="1518"/>
    <x v="0"/>
    <x v="1"/>
    <s v="GBP"/>
    <n v="1415385000"/>
    <x v="2072"/>
    <n v="1413406694"/>
    <x v="2082"/>
    <b v="0"/>
    <n v="19"/>
    <b v="1"/>
    <x v="11"/>
    <n v="101"/>
    <n v="79.89"/>
    <x v="6"/>
    <x v="11"/>
  </r>
  <r>
    <n v="2494"/>
    <s v="Motive Makes a Man - Heavy Boots Album Production"/>
    <s v="Multi-Instrumentalist Ace Waters' new double album with 2+hours of music needs to be professionally made and replicated."/>
    <x v="186"/>
    <n v="1515.08"/>
    <x v="0"/>
    <x v="0"/>
    <s v="USD"/>
    <n v="1337786944"/>
    <x v="2073"/>
    <n v="1335194943"/>
    <x v="2083"/>
    <b v="0"/>
    <n v="39"/>
    <b v="1"/>
    <x v="12"/>
    <n v="101"/>
    <n v="38.85"/>
    <x v="7"/>
    <x v="12"/>
  </r>
  <r>
    <n v="253"/>
    <s v="Leon Claxton's HARLEM IN HAVANA"/>
    <s v="A so-called â€œJig Showâ€ innovates music and theatre and gives birth to entertainment icons that would one day write American pop culture"/>
    <x v="186"/>
    <n v="1511"/>
    <x v="0"/>
    <x v="0"/>
    <s v="USD"/>
    <n v="1329320235"/>
    <x v="2074"/>
    <n v="1326728234"/>
    <x v="2084"/>
    <b v="1"/>
    <n v="7"/>
    <b v="1"/>
    <x v="8"/>
    <n v="101"/>
    <n v="215.86"/>
    <x v="5"/>
    <x v="8"/>
  </r>
  <r>
    <n v="17"/>
    <s v="Humble Pie"/>
    <s v="Uplifting English sitcom, a love letter to youthful exuberance that proves once and for all that none of us are ready for real life."/>
    <x v="186"/>
    <n v="1510"/>
    <x v="0"/>
    <x v="1"/>
    <s v="GBP"/>
    <n v="1415126022"/>
    <x v="2075"/>
    <n v="1412530421"/>
    <x v="2085"/>
    <b v="0"/>
    <n v="36"/>
    <b v="1"/>
    <x v="16"/>
    <n v="101"/>
    <n v="41.94"/>
    <x v="5"/>
    <x v="16"/>
  </r>
  <r>
    <n v="3501"/>
    <s v="Pig by Alex Oates (London Run)"/>
    <s v="'Pig' by Alex Oates is an urgent and dark comedy with live music that discusses the vital issue of the state of our police force."/>
    <x v="186"/>
    <n v="1510"/>
    <x v="0"/>
    <x v="1"/>
    <s v="GBP"/>
    <n v="1441995595"/>
    <x v="2076"/>
    <n v="1439835594"/>
    <x v="2086"/>
    <b v="0"/>
    <n v="42"/>
    <b v="1"/>
    <x v="11"/>
    <n v="101"/>
    <n v="35.950000000000003"/>
    <x v="6"/>
    <x v="11"/>
  </r>
  <r>
    <n v="3658"/>
    <s v="Mr. Marmalade"/>
    <s v="Life is hard when your own imaginary friend can't make time for you."/>
    <x v="186"/>
    <n v="1510"/>
    <x v="0"/>
    <x v="0"/>
    <s v="USD"/>
    <n v="1404273540"/>
    <x v="2077"/>
    <n v="1400272579"/>
    <x v="2087"/>
    <b v="0"/>
    <n v="20"/>
    <b v="1"/>
    <x v="11"/>
    <n v="101"/>
    <n v="75.5"/>
    <x v="6"/>
    <x v="11"/>
  </r>
  <r>
    <n v="1377"/>
    <s v="Official Debut EP for Stereo Jo"/>
    <s v="Stereo Jo is set to release a 5 song EP. Your donation will directly help w/ recording, design, production, &amp; duplication. Thank You :)"/>
    <x v="262"/>
    <n v="1510"/>
    <x v="0"/>
    <x v="0"/>
    <s v="USD"/>
    <n v="1486095060"/>
    <x v="2078"/>
    <n v="1484198169"/>
    <x v="2088"/>
    <b v="0"/>
    <n v="31"/>
    <b v="1"/>
    <x v="15"/>
    <n v="116"/>
    <n v="48.71"/>
    <x v="7"/>
    <x v="15"/>
  </r>
  <r>
    <n v="3076"/>
    <s v="10,000 Hours"/>
    <s v="Helping female comedians get in their 10,000 Hours of practice!"/>
    <x v="26"/>
    <n v="1506"/>
    <x v="2"/>
    <x v="0"/>
    <s v="USD"/>
    <n v="1444405123"/>
    <x v="2079"/>
    <n v="1439221122"/>
    <x v="2089"/>
    <b v="0"/>
    <n v="50"/>
    <b v="0"/>
    <x v="9"/>
    <n v="15"/>
    <n v="30.12"/>
    <x v="6"/>
    <x v="9"/>
  </r>
  <r>
    <n v="85"/>
    <s v="In Her Voice: short film"/>
    <s v="A short film by Melissa Woodrow &amp; Mark Janiak about seeking forgiveness, embracing the past and memories with a loved one."/>
    <x v="181"/>
    <n v="1506"/>
    <x v="0"/>
    <x v="0"/>
    <s v="USD"/>
    <n v="1316746837"/>
    <x v="2080"/>
    <n v="1314154836"/>
    <x v="2090"/>
    <b v="0"/>
    <n v="21"/>
    <b v="1"/>
    <x v="27"/>
    <n v="126"/>
    <n v="71.709999999999994"/>
    <x v="5"/>
    <x v="27"/>
  </r>
  <r>
    <n v="3701"/>
    <s v="Dog Show"/>
    <s v="Part-silent film, part-thriller, Dog Show sees four actors play a community of dogs and their owners. One autumn, a killer strikes."/>
    <x v="186"/>
    <n v="1505"/>
    <x v="0"/>
    <x v="1"/>
    <s v="GBP"/>
    <n v="1433422793"/>
    <x v="2081"/>
    <n v="1430830792"/>
    <x v="2091"/>
    <b v="0"/>
    <n v="39"/>
    <b v="1"/>
    <x v="11"/>
    <n v="100"/>
    <n v="38.590000000000003"/>
    <x v="6"/>
    <x v="11"/>
  </r>
  <r>
    <n v="2295"/>
    <s v="SHADOWRAPTR: The Second Coming. (Sophomore LP)"/>
    <s v="The second full length album by SHADOWRAPTR is nearly complete. We just need a little boost to get us there. Think of the children."/>
    <x v="181"/>
    <n v="1503"/>
    <x v="0"/>
    <x v="0"/>
    <s v="USD"/>
    <n v="1359240856"/>
    <x v="2082"/>
    <n v="1356648855"/>
    <x v="2092"/>
    <b v="0"/>
    <n v="34"/>
    <b v="1"/>
    <x v="15"/>
    <n v="125"/>
    <n v="44.21"/>
    <x v="7"/>
    <x v="15"/>
  </r>
  <r>
    <n v="1602"/>
    <s v="The Material - Let You Down music video"/>
    <s v="We need the help of fans of both music and film alike to help us create our collective vision for this song."/>
    <x v="186"/>
    <n v="1502.5"/>
    <x v="0"/>
    <x v="0"/>
    <s v="USD"/>
    <n v="1318633200"/>
    <x v="2083"/>
    <n v="1314947316"/>
    <x v="2093"/>
    <b v="0"/>
    <n v="32"/>
    <b v="1"/>
    <x v="15"/>
    <n v="100"/>
    <n v="46.95"/>
    <x v="7"/>
    <x v="15"/>
  </r>
  <r>
    <n v="2286"/>
    <s v="Arson In The Suburbs"/>
    <s v="Arson In The Suburbs is ready to release its FIRST three song E.P. and looking to raise funds to get back in the studio! RnFnR!"/>
    <x v="186"/>
    <n v="1501"/>
    <x v="0"/>
    <x v="0"/>
    <s v="USD"/>
    <n v="1378439940"/>
    <x v="2084"/>
    <n v="1376003253"/>
    <x v="2094"/>
    <b v="0"/>
    <n v="14"/>
    <b v="1"/>
    <x v="15"/>
    <n v="100"/>
    <n v="107.21"/>
    <x v="7"/>
    <x v="15"/>
  </r>
  <r>
    <n v="2487"/>
    <s v="Copyrighting 1978 Champs Finished Album"/>
    <s v="Raise enough money to fund the copyright cost for the full length indie rock record we spent the year recording."/>
    <x v="186"/>
    <n v="1500.76"/>
    <x v="0"/>
    <x v="0"/>
    <s v="USD"/>
    <n v="1338083997"/>
    <x v="2085"/>
    <n v="1335491996"/>
    <x v="2095"/>
    <b v="0"/>
    <n v="38"/>
    <b v="1"/>
    <x v="12"/>
    <n v="100"/>
    <n v="39.49"/>
    <x v="7"/>
    <x v="12"/>
  </r>
  <r>
    <n v="3578"/>
    <s v="Home"/>
    <s v="An unsparing, slightly surreal look at the effects of the private rented sector on two young women. Based on real events."/>
    <x v="186"/>
    <n v="1500.2"/>
    <x v="0"/>
    <x v="1"/>
    <s v="GBP"/>
    <n v="1462037777"/>
    <x v="2086"/>
    <n v="1459445776"/>
    <x v="2096"/>
    <b v="0"/>
    <n v="37"/>
    <b v="1"/>
    <x v="11"/>
    <n v="100"/>
    <n v="40.549999999999997"/>
    <x v="6"/>
    <x v="11"/>
  </r>
  <r>
    <n v="3870"/>
    <s v="MARTIN, LOVE, SEX &amp; RHYTHM The Musical Performance"/>
    <s v="M,L,S&amp;R it's a sexy rock/pop musical confronting contemporary gay issues with an all male cast singing and dancing to top 40 songs."/>
    <x v="26"/>
    <n v="1500"/>
    <x v="1"/>
    <x v="0"/>
    <s v="USD"/>
    <n v="1404360478"/>
    <x v="2087"/>
    <n v="1401768477"/>
    <x v="2097"/>
    <b v="0"/>
    <n v="10"/>
    <b v="0"/>
    <x v="19"/>
    <n v="15"/>
    <n v="150"/>
    <x v="6"/>
    <x v="19"/>
  </r>
  <r>
    <n v="3031"/>
    <s v="Blue Thyme Nights"/>
    <s v="Blue Thyme Nights is the production of Am I Blue by Beth Henley &amp; Thymus Vulgaris by Lanford  Wilson._x000a__x000a_Artwork by Charlotte Ager"/>
    <x v="186"/>
    <n v="1500"/>
    <x v="0"/>
    <x v="0"/>
    <s v="USD"/>
    <n v="1476479447"/>
    <x v="2088"/>
    <n v="1471295446"/>
    <x v="2098"/>
    <b v="0"/>
    <n v="29"/>
    <b v="1"/>
    <x v="9"/>
    <n v="100"/>
    <n v="51.72"/>
    <x v="6"/>
    <x v="9"/>
  </r>
  <r>
    <n v="3427"/>
    <s v="We Were Kings"/>
    <s v="A new play developed in collaboration with graduating theatre makers, premiering at the Edinburgh Fringe Festival 2014."/>
    <x v="186"/>
    <n v="1500"/>
    <x v="0"/>
    <x v="1"/>
    <s v="GBP"/>
    <n v="1404314952"/>
    <x v="2089"/>
    <n v="1401722951"/>
    <x v="2099"/>
    <b v="0"/>
    <n v="29"/>
    <b v="1"/>
    <x v="11"/>
    <n v="100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x v="186"/>
    <n v="1500"/>
    <x v="0"/>
    <x v="0"/>
    <s v="USD"/>
    <n v="1408252260"/>
    <x v="2090"/>
    <n v="1406580435"/>
    <x v="2100"/>
    <b v="0"/>
    <n v="29"/>
    <b v="1"/>
    <x v="11"/>
    <n v="100"/>
    <n v="51.72"/>
    <x v="6"/>
    <x v="11"/>
  </r>
  <r>
    <n v="3581"/>
    <s v="Get FREAK to the Edinburgh Fringe"/>
    <s v="An extraordinary, punchy and provocative new play, providing a voice for women to address their sexuality and self worth. #EDFREAK"/>
    <x v="186"/>
    <n v="1500"/>
    <x v="0"/>
    <x v="1"/>
    <s v="GBP"/>
    <n v="1406719110"/>
    <x v="2091"/>
    <n v="1405509509"/>
    <x v="2101"/>
    <b v="0"/>
    <n v="45"/>
    <b v="1"/>
    <x v="11"/>
    <n v="100"/>
    <n v="33.33"/>
    <x v="6"/>
    <x v="11"/>
  </r>
  <r>
    <n v="3764"/>
    <s v="Agape Performing Arts Company, a Ministry of OLG"/>
    <s v="Talented, hard-working performers for Into the Woods JR need your help in renting microphones for our show!"/>
    <x v="186"/>
    <n v="1500"/>
    <x v="0"/>
    <x v="0"/>
    <s v="USD"/>
    <n v="1464482160"/>
    <x v="2092"/>
    <n v="1462824831"/>
    <x v="2102"/>
    <b v="0"/>
    <n v="27"/>
    <b v="1"/>
    <x v="19"/>
    <n v="100"/>
    <n v="55.56"/>
    <x v="6"/>
    <x v="19"/>
  </r>
  <r>
    <n v="855"/>
    <s v="AtteroTerra's Sophomore Album - Pray for Apocalypse"/>
    <s v="AtteroTerra's &quot;Pray for Apocalypse&quot; is fully completed, and only being held up by funding."/>
    <x v="274"/>
    <n v="1500"/>
    <x v="0"/>
    <x v="0"/>
    <s v="USD"/>
    <n v="1469329217"/>
    <x v="2093"/>
    <n v="1466737216"/>
    <x v="2103"/>
    <b v="0"/>
    <n v="47"/>
    <b v="1"/>
    <x v="20"/>
    <n v="103"/>
    <n v="31.91"/>
    <x v="7"/>
    <x v="20"/>
  </r>
  <r>
    <n v="3227"/>
    <s v="a colder water than here - VAULT 2017"/>
    <s v="a colder water than here is a new play by Matt Jones and directed by Lily McLeish that will be perfomed at VAULT Festival from 1-5 Feb"/>
    <x v="181"/>
    <n v="1500"/>
    <x v="0"/>
    <x v="1"/>
    <s v="GBP"/>
    <n v="1484687436"/>
    <x v="2094"/>
    <n v="1482095435"/>
    <x v="2104"/>
    <b v="0"/>
    <n v="30"/>
    <b v="1"/>
    <x v="11"/>
    <n v="125"/>
    <n v="50"/>
    <x v="6"/>
    <x v="11"/>
  </r>
  <r>
    <n v="2156"/>
    <s v="Beyond Black Space"/>
    <s v="Captain and manage your ship along with your crew in this deep space adventure! (PC/Linux/Mac)"/>
    <x v="275"/>
    <n v="1493"/>
    <x v="2"/>
    <x v="0"/>
    <s v="USD"/>
    <n v="1379363406"/>
    <x v="2095"/>
    <n v="1375475405"/>
    <x v="2105"/>
    <b v="0"/>
    <n v="83"/>
    <b v="0"/>
    <x v="18"/>
    <n v="3"/>
    <n v="17.989999999999998"/>
    <x v="3"/>
    <x v="18"/>
  </r>
  <r>
    <n v="980"/>
    <s v="Jayster Wallet - Find your stuff using Bluetooth Technology."/>
    <s v="Jayster devices and Jayster app both use Bluetooth Smart technology to provide the most user-friendly system for finding lost valuables"/>
    <x v="26"/>
    <n v="1486"/>
    <x v="2"/>
    <x v="0"/>
    <s v="USD"/>
    <n v="1417387322"/>
    <x v="2096"/>
    <n v="1413495721"/>
    <x v="2106"/>
    <b v="0"/>
    <n v="31"/>
    <b v="0"/>
    <x v="1"/>
    <n v="15"/>
    <n v="47.94"/>
    <x v="0"/>
    <x v="1"/>
  </r>
  <r>
    <n v="81"/>
    <s v="Carrying Place: A film of Maine hauntings"/>
    <s v="An elderly woman in rural Maine is haunted by figures seeking a sacrifice, but there are more forces at work than mere ghosts."/>
    <x v="150"/>
    <n v="1485"/>
    <x v="0"/>
    <x v="0"/>
    <s v="USD"/>
    <n v="1342234920"/>
    <x v="2097"/>
    <n v="1341892126"/>
    <x v="2107"/>
    <b v="0"/>
    <n v="28"/>
    <b v="1"/>
    <x v="27"/>
    <n v="198"/>
    <n v="53.04"/>
    <x v="5"/>
    <x v="27"/>
  </r>
  <r>
    <n v="676"/>
    <s v="NapTime: the first baby monitor that takes care of parents"/>
    <s v="Having a baby or looking for the perfect gift for a baby shower?_x000a_Discover NapTime, a silent baby monitor that improves your sleep."/>
    <x v="4"/>
    <n v="1471"/>
    <x v="2"/>
    <x v="11"/>
    <s v="CAD"/>
    <n v="1423333581"/>
    <x v="2098"/>
    <n v="1420741580"/>
    <x v="2108"/>
    <b v="0"/>
    <n v="24"/>
    <b v="0"/>
    <x v="1"/>
    <n v="1"/>
    <n v="61.29"/>
    <x v="0"/>
    <x v="1"/>
  </r>
  <r>
    <n v="2632"/>
    <s v="University Rocket Science"/>
    <s v="Students from 3 universities are designing a dual stage rocket to test experimental rocket technology."/>
    <x v="276"/>
    <n v="1466"/>
    <x v="0"/>
    <x v="0"/>
    <s v="USD"/>
    <n v="1464485339"/>
    <x v="2099"/>
    <n v="1462325338"/>
    <x v="2109"/>
    <b v="0"/>
    <n v="42"/>
    <b v="1"/>
    <x v="4"/>
    <n v="137"/>
    <n v="34.9"/>
    <x v="0"/>
    <x v="4"/>
  </r>
  <r>
    <n v="1228"/>
    <s v="World artist Kat Maguire's debut CD entitled &quot;Gypsy&quot;"/>
    <s v="Kat is partnering with Kickstarter to raise the funds to complete her first solo World music CD &quot;Gypsy&quot;!"/>
    <x v="1"/>
    <n v="1465"/>
    <x v="1"/>
    <x v="0"/>
    <s v="USD"/>
    <n v="1317231008"/>
    <x v="2100"/>
    <n v="1312047007"/>
    <x v="2110"/>
    <b v="0"/>
    <n v="24"/>
    <b v="0"/>
    <x v="37"/>
    <n v="29"/>
    <n v="61.04"/>
    <x v="7"/>
    <x v="37"/>
  </r>
  <r>
    <n v="196"/>
    <s v="Thunder Under Control"/>
    <s v="A moving short film about a retired female boxer who develops a relationship with a young journalist who idolises her"/>
    <x v="113"/>
    <n v="1465"/>
    <x v="2"/>
    <x v="1"/>
    <s v="GBP"/>
    <n v="1444510800"/>
    <x v="2101"/>
    <n v="1442062897"/>
    <x v="2111"/>
    <b v="0"/>
    <n v="19"/>
    <b v="0"/>
    <x v="10"/>
    <n v="42"/>
    <n v="77.11"/>
    <x v="5"/>
    <x v="10"/>
  </r>
  <r>
    <n v="3902"/>
    <s v="Over Here Theatre/Scotchbonnet present: Love, Sex and Apps"/>
    <s v="Love, Sex and Apps is a double bill exploring the way in which we are both connected and disconnected with those around us."/>
    <x v="121"/>
    <n v="1465"/>
    <x v="2"/>
    <x v="1"/>
    <s v="GBP"/>
    <n v="1479125642"/>
    <x v="2102"/>
    <n v="1476962041"/>
    <x v="2112"/>
    <b v="0"/>
    <n v="31"/>
    <b v="0"/>
    <x v="11"/>
    <n v="49"/>
    <n v="47.26"/>
    <x v="6"/>
    <x v="11"/>
  </r>
  <r>
    <n v="608"/>
    <s v="Mise En Abyme Cloud Computers - PC inside a Website"/>
    <s v="A website that hosts virtual desktops. Simply log in and the cloud will enhance the power of your local computer or smart device"/>
    <x v="25"/>
    <n v="1461"/>
    <x v="1"/>
    <x v="0"/>
    <s v="USD"/>
    <n v="1434405980"/>
    <x v="2103"/>
    <n v="1431813979"/>
    <x v="2113"/>
    <b v="0"/>
    <n v="5"/>
    <b v="0"/>
    <x v="26"/>
    <n v="1"/>
    <n v="292.2"/>
    <x v="0"/>
    <x v="26"/>
  </r>
  <r>
    <n v="3771"/>
    <s v="COME OUT SWINGIN'!"/>
    <s v="I would like to make a demo recording of six songs from COME OUT SWINGIN'!"/>
    <x v="114"/>
    <n v="1460"/>
    <x v="0"/>
    <x v="0"/>
    <s v="USD"/>
    <n v="1463529600"/>
    <x v="2104"/>
    <n v="1462307651"/>
    <x v="2114"/>
    <b v="0"/>
    <n v="38"/>
    <b v="1"/>
    <x v="19"/>
    <n v="146"/>
    <n v="38.42"/>
    <x v="6"/>
    <x v="19"/>
  </r>
  <r>
    <n v="1862"/>
    <s v="Purple Fishing - Trump Supporters/Critics Find Common Ground"/>
    <s v="Purple Fishing is an online game and social media platform for Trump Supporters and Critics to have fun finding common ground."/>
    <x v="53"/>
    <n v="1455"/>
    <x v="2"/>
    <x v="0"/>
    <s v="USD"/>
    <n v="1488958200"/>
    <x v="2105"/>
    <n v="1484912973"/>
    <x v="2115"/>
    <b v="0"/>
    <n v="16"/>
    <b v="0"/>
    <x v="28"/>
    <n v="8"/>
    <n v="90.94"/>
    <x v="3"/>
    <x v="28"/>
  </r>
  <r>
    <n v="266"/>
    <s v="The Eventful Life of Al Hawkes"/>
    <s v="The Eventful Life of Al Hawkes is a documentary film about New England country music, told through the story of a Maine record label and its founder."/>
    <x v="114"/>
    <n v="1455"/>
    <x v="0"/>
    <x v="0"/>
    <s v="USD"/>
    <n v="1271994660"/>
    <x v="2106"/>
    <n v="1264565506"/>
    <x v="2116"/>
    <b v="1"/>
    <n v="36"/>
    <b v="1"/>
    <x v="8"/>
    <n v="146"/>
    <n v="40.42"/>
    <x v="5"/>
    <x v="8"/>
  </r>
  <r>
    <n v="1898"/>
    <s v="Degenerate Matters EP Funding Campaign"/>
    <s v="We are heading into the studio to create the most soulfully orchestrated Indie Pop masterpiece mankind has ever witnessed."/>
    <x v="114"/>
    <n v="1445"/>
    <x v="0"/>
    <x v="0"/>
    <s v="USD"/>
    <n v="1454349600"/>
    <x v="2107"/>
    <n v="1451277472"/>
    <x v="2117"/>
    <b v="0"/>
    <n v="21"/>
    <b v="1"/>
    <x v="12"/>
    <n v="145"/>
    <n v="68.81"/>
    <x v="7"/>
    <x v="12"/>
  </r>
  <r>
    <n v="1132"/>
    <s v="One"/>
    <s v="One is a simple mobile game about exploring the connections between all living things. Featuring hand-painted art."/>
    <x v="26"/>
    <n v="1438"/>
    <x v="2"/>
    <x v="11"/>
    <s v="CAD"/>
    <n v="1483238771"/>
    <x v="2108"/>
    <n v="1480646770"/>
    <x v="2118"/>
    <b v="0"/>
    <n v="13"/>
    <b v="0"/>
    <x v="28"/>
    <n v="14"/>
    <n v="110.62"/>
    <x v="3"/>
    <x v="28"/>
  </r>
  <r>
    <n v="3180"/>
    <s v="Glass Mountain: An Original Fairytale"/>
    <s v="A new tale of witches, fairies, cat-hunters and and bone-boilers from London theatre company Broken Glass."/>
    <x v="181"/>
    <n v="1437"/>
    <x v="0"/>
    <x v="1"/>
    <s v="GBP"/>
    <n v="1403258049"/>
    <x v="2109"/>
    <n v="1400666048"/>
    <x v="2119"/>
    <b v="1"/>
    <n v="45"/>
    <b v="1"/>
    <x v="11"/>
    <n v="120"/>
    <n v="31.93"/>
    <x v="6"/>
    <x v="11"/>
  </r>
  <r>
    <n v="823"/>
    <s v="Debut Album"/>
    <s v="Eyes For Fire is finally ready to release their Debut Album but we need YOU to help us put the final touches on it."/>
    <x v="268"/>
    <n v="1436"/>
    <x v="0"/>
    <x v="0"/>
    <s v="USD"/>
    <n v="1427062852"/>
    <x v="2110"/>
    <n v="1424474451"/>
    <x v="2120"/>
    <b v="0"/>
    <n v="33"/>
    <b v="1"/>
    <x v="15"/>
    <n v="180"/>
    <n v="43.52"/>
    <x v="7"/>
    <x v="15"/>
  </r>
  <r>
    <n v="2625"/>
    <s v="Caelum - Photos from stratosphere"/>
    <s v="We are two upper sixth-form students specialized in physics who wanna take some majestic pictures from stratosphere - about 35km high"/>
    <x v="277"/>
    <n v="1434"/>
    <x v="0"/>
    <x v="4"/>
    <s v="EUR"/>
    <n v="1478723208"/>
    <x v="2111"/>
    <n v="1476559607"/>
    <x v="2121"/>
    <b v="0"/>
    <n v="52"/>
    <b v="1"/>
    <x v="4"/>
    <n v="956"/>
    <n v="27.58"/>
    <x v="0"/>
    <x v="4"/>
  </r>
  <r>
    <n v="1105"/>
    <s v="Nightmare Zombies"/>
    <s v="Nightmare Zombies is the first Oculus Rift Only immersive zombie simulator in the Post-Apocalypse urban environment of New York City."/>
    <x v="278"/>
    <n v="1431"/>
    <x v="2"/>
    <x v="0"/>
    <s v="USD"/>
    <n v="1395627327"/>
    <x v="2112"/>
    <n v="1393038926"/>
    <x v="2122"/>
    <b v="0"/>
    <n v="20"/>
    <b v="0"/>
    <x v="18"/>
    <n v="0"/>
    <n v="71.55"/>
    <x v="3"/>
    <x v="18"/>
  </r>
  <r>
    <n v="415"/>
    <s v="Ben &amp; Bill Down Under: 2 Canadians Tour America"/>
    <s v="Two Canadians document their comic misadventures South of the border seeking the American Dream, trivial pursuits and giant breakfasts!"/>
    <x v="273"/>
    <n v="1430.06"/>
    <x v="0"/>
    <x v="11"/>
    <s v="CAD"/>
    <n v="1413547200"/>
    <x v="2113"/>
    <n v="1411417601"/>
    <x v="2123"/>
    <b v="0"/>
    <n v="21"/>
    <b v="1"/>
    <x v="8"/>
    <n v="102"/>
    <n v="68.099999999999994"/>
    <x v="5"/>
    <x v="8"/>
  </r>
  <r>
    <n v="1983"/>
    <s v="Vegans of Hawai'i - 140'000 Strong?"/>
    <s v="A vegan photographer bringing Hawaii to the tipping point of plant pure wisdom, featuring the most influential early adopters."/>
    <x v="248"/>
    <n v="1419"/>
    <x v="2"/>
    <x v="0"/>
    <s v="USD"/>
    <n v="1472799600"/>
    <x v="2114"/>
    <n v="1470874617"/>
    <x v="2124"/>
    <b v="0"/>
    <n v="16"/>
    <b v="0"/>
    <x v="36"/>
    <n v="4"/>
    <n v="88.69"/>
    <x v="2"/>
    <x v="36"/>
  </r>
  <r>
    <n v="1781"/>
    <s v="Political Views: 2016 US Presidential Election Photography"/>
    <s v="A photobook of the US presidential election from a citizen's point of view, showing the major conventions, rallies, and election day."/>
    <x v="120"/>
    <n v="1417"/>
    <x v="2"/>
    <x v="0"/>
    <s v="USD"/>
    <n v="1473950945"/>
    <x v="2115"/>
    <n v="1471272544"/>
    <x v="2125"/>
    <b v="1"/>
    <n v="24"/>
    <b v="0"/>
    <x v="3"/>
    <n v="26"/>
    <n v="59.04"/>
    <x v="2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279"/>
    <n v="1416"/>
    <x v="2"/>
    <x v="0"/>
    <s v="USD"/>
    <n v="1413735972"/>
    <x v="2116"/>
    <n v="1411143971"/>
    <x v="2126"/>
    <b v="0"/>
    <n v="22"/>
    <b v="0"/>
    <x v="26"/>
    <n v="37"/>
    <n v="64.36"/>
    <x v="0"/>
    <x v="26"/>
  </r>
  <r>
    <n v="2523"/>
    <s v="Pater Noster Project"/>
    <s v="PATER NOSTER (2003) by Thomas Oboe Lee, scored for baritone solo and string quartet.  Hauntingly beautiful, yet never performed."/>
    <x v="280"/>
    <n v="1408"/>
    <x v="0"/>
    <x v="0"/>
    <s v="USD"/>
    <n v="1416270292"/>
    <x v="2117"/>
    <n v="1413674691"/>
    <x v="2127"/>
    <b v="0"/>
    <n v="26"/>
    <b v="1"/>
    <x v="25"/>
    <n v="156"/>
    <n v="54.15"/>
    <x v="7"/>
    <x v="25"/>
  </r>
  <r>
    <n v="1695"/>
    <s v="THE PREACHER'S DAUGHTERS CD Hymns Recording Project"/>
    <s v="We are the Preacher's Daughters &amp; recording a HYMNS CD with our unique vocal duo &amp; interwoven Cello. Hymns in a fresh, beautiful way."/>
    <x v="32"/>
    <n v="1405"/>
    <x v="3"/>
    <x v="0"/>
    <s v="USD"/>
    <n v="1491786000"/>
    <x v="2118"/>
    <n v="1488847513"/>
    <x v="2128"/>
    <b v="0"/>
    <n v="23"/>
    <b v="0"/>
    <x v="14"/>
    <n v="12"/>
    <n v="61.09"/>
    <x v="7"/>
    <x v="14"/>
  </r>
  <r>
    <n v="2778"/>
    <s v="Mariah - A Children's Book with Included Doll Patterns"/>
    <s v="Mariah is an illustrated story of a girl and a tiny Mermaid._x000a_Make  your own Mermaid Doll with the included knitting or sewing pattern!"/>
    <x v="120"/>
    <n v="1405"/>
    <x v="2"/>
    <x v="0"/>
    <s v="USD"/>
    <n v="1409009306"/>
    <x v="2119"/>
    <n v="1406417305"/>
    <x v="2129"/>
    <b v="0"/>
    <n v="15"/>
    <b v="0"/>
    <x v="39"/>
    <n v="26"/>
    <n v="93.67"/>
    <x v="1"/>
    <x v="39"/>
  </r>
  <r>
    <n v="950"/>
    <s v="EZC Smartlight"/>
    <s v="Rider worn tail light brake light. Adheres to virtually any coat, jacket or vest. Stays on even when you get off."/>
    <x v="1"/>
    <n v="1402"/>
    <x v="2"/>
    <x v="11"/>
    <s v="CAD"/>
    <n v="1453053661"/>
    <x v="2120"/>
    <n v="1450461660"/>
    <x v="2130"/>
    <b v="0"/>
    <n v="24"/>
    <b v="0"/>
    <x v="1"/>
    <n v="28"/>
    <n v="58.42"/>
    <x v="0"/>
    <x v="1"/>
  </r>
  <r>
    <n v="3833"/>
    <s v="Shakespeare is Boffo! Teachers' Edition"/>
    <s v="Get more kids to love Shakespeare by developing the fun &amp; effective Shakespeare is Boffo! course as an replicable program for teachers."/>
    <x v="181"/>
    <n v="1400"/>
    <x v="0"/>
    <x v="11"/>
    <s v="CAD"/>
    <n v="1417460940"/>
    <x v="2121"/>
    <n v="1416516971"/>
    <x v="2131"/>
    <b v="0"/>
    <n v="20"/>
    <b v="1"/>
    <x v="11"/>
    <n v="117"/>
    <n v="70"/>
    <x v="6"/>
    <x v="11"/>
  </r>
  <r>
    <n v="1903"/>
    <s v="MiPointer"/>
    <s v="A cool smart laser pointer for presenting professionals. Unique by design, widest functional coverage for both IOS and Android."/>
    <x v="121"/>
    <n v="1398"/>
    <x v="2"/>
    <x v="0"/>
    <s v="USD"/>
    <n v="1485541791"/>
    <x v="2122"/>
    <n v="1480357790"/>
    <x v="2132"/>
    <b v="0"/>
    <n v="41"/>
    <b v="0"/>
    <x v="6"/>
    <n v="47"/>
    <n v="34.1"/>
    <x v="0"/>
    <x v="6"/>
  </r>
  <r>
    <n v="1717"/>
    <s v="Shift Records A New EP!"/>
    <s v="Our first record created to reach, inspire, and ultimately express the love of Jesus to our generation."/>
    <x v="281"/>
    <n v="1395"/>
    <x v="2"/>
    <x v="0"/>
    <s v="USD"/>
    <n v="1461211200"/>
    <x v="2123"/>
    <n v="1459467237"/>
    <x v="2133"/>
    <b v="0"/>
    <n v="41"/>
    <b v="0"/>
    <x v="14"/>
    <n v="43"/>
    <n v="34.020000000000003"/>
    <x v="7"/>
    <x v="14"/>
  </r>
  <r>
    <n v="3522"/>
    <s v="'Over the Top: The true-life tale of Dorothy Lawrence'"/>
    <s v="New show with 2 performers and an original score, bringing the true story of this forgotten WW1 heroine to audiences in the southwest."/>
    <x v="282"/>
    <n v="1395"/>
    <x v="0"/>
    <x v="1"/>
    <s v="GBP"/>
    <n v="1442311560"/>
    <x v="2124"/>
    <n v="1439924245"/>
    <x v="2134"/>
    <b v="0"/>
    <n v="34"/>
    <b v="1"/>
    <x v="11"/>
    <n v="100"/>
    <n v="41.03"/>
    <x v="6"/>
    <x v="11"/>
  </r>
  <r>
    <n v="828"/>
    <s v="It's Now or Never for the Icarus Witch Project!"/>
    <s v="Our new CD comes out July 3. We have self-financed the project with money from our shows but now need additional funding for video."/>
    <x v="262"/>
    <n v="1391"/>
    <x v="0"/>
    <x v="0"/>
    <s v="USD"/>
    <n v="1340641440"/>
    <x v="2125"/>
    <n v="1339549981"/>
    <x v="2135"/>
    <b v="0"/>
    <n v="38"/>
    <b v="1"/>
    <x v="15"/>
    <n v="107"/>
    <n v="36.61"/>
    <x v="7"/>
    <x v="15"/>
  </r>
  <r>
    <n v="2282"/>
    <s v="Sage King's Debut Album"/>
    <s v="Sage King is recording his debut album and wants YOU to be a part of the creation process"/>
    <x v="150"/>
    <n v="1390"/>
    <x v="0"/>
    <x v="0"/>
    <s v="USD"/>
    <n v="1452744686"/>
    <x v="2126"/>
    <n v="1447560685"/>
    <x v="2136"/>
    <b v="0"/>
    <n v="12"/>
    <b v="1"/>
    <x v="15"/>
    <n v="185"/>
    <n v="115.83"/>
    <x v="7"/>
    <x v="15"/>
  </r>
  <r>
    <n v="715"/>
    <s v="Mouse^3"/>
    <s v="Mouse^3 is the next generation of input devices. With cursor control and customized gesture recognition, its applications are endless!"/>
    <x v="283"/>
    <n v="1389"/>
    <x v="2"/>
    <x v="0"/>
    <s v="USD"/>
    <n v="1446693040"/>
    <x v="2127"/>
    <n v="1443233439"/>
    <x v="2137"/>
    <b v="0"/>
    <n v="12"/>
    <b v="0"/>
    <x v="1"/>
    <n v="5"/>
    <n v="115.75"/>
    <x v="0"/>
    <x v="1"/>
  </r>
  <r>
    <n v="126"/>
    <s v="SPECTRUM &quot;Adventures in Light&quot; (Canceled)"/>
    <s v="A man learns the undiscovered laws of nature hidden in acts of weather &amp; light phenomena. He soon realizes these acts can be harnessed."/>
    <x v="17"/>
    <n v="1387"/>
    <x v="1"/>
    <x v="0"/>
    <s v="USD"/>
    <n v="1433988000"/>
    <x v="2128"/>
    <n v="1431353336"/>
    <x v="2138"/>
    <b v="0"/>
    <n v="13"/>
    <b v="0"/>
    <x v="21"/>
    <n v="6"/>
    <n v="106.69"/>
    <x v="5"/>
    <x v="21"/>
  </r>
  <r>
    <n v="3923"/>
    <s v="Mrs Roosevelt Flies to London UK tour"/>
    <s v="Eleanor Roosevelt: Passionate campaigner for human rights, champion for peace, staunch supporter of FDR's policies, betrayed wife."/>
    <x v="135"/>
    <n v="1384"/>
    <x v="2"/>
    <x v="1"/>
    <s v="GBP"/>
    <n v="1428622271"/>
    <x v="2129"/>
    <n v="1426203070"/>
    <x v="2139"/>
    <b v="0"/>
    <n v="17"/>
    <b v="0"/>
    <x v="11"/>
    <n v="12"/>
    <n v="81.41"/>
    <x v="6"/>
    <x v="11"/>
  </r>
  <r>
    <n v="3669"/>
    <s v="Prowl Theatre Company"/>
    <s v="Prowl Theatre Company is brand new. We are putting on our first play 'Sexual perversity in Chicago', from the 10th to the 16th August"/>
    <x v="114"/>
    <n v="1382"/>
    <x v="0"/>
    <x v="1"/>
    <s v="GBP"/>
    <n v="1434039137"/>
    <x v="2130"/>
    <n v="1431447136"/>
    <x v="2140"/>
    <b v="0"/>
    <n v="17"/>
    <b v="1"/>
    <x v="11"/>
    <n v="138"/>
    <n v="81.290000000000006"/>
    <x v="6"/>
    <x v="11"/>
  </r>
  <r>
    <n v="932"/>
    <s v="Mandy Harvey Christmas Album"/>
    <s v="Help me to create my 3rd album, a Christmas CD with 16 Holiday/Original favorites!"/>
    <x v="118"/>
    <n v="1381"/>
    <x v="2"/>
    <x v="0"/>
    <s v="USD"/>
    <n v="1363990545"/>
    <x v="2131"/>
    <n v="1360106144"/>
    <x v="2141"/>
    <b v="0"/>
    <n v="30"/>
    <b v="0"/>
    <x v="33"/>
    <n v="15"/>
    <n v="46.03"/>
    <x v="7"/>
    <x v="33"/>
  </r>
  <r>
    <n v="1675"/>
    <s v="The Great Party's Debut Album!"/>
    <s v="The Great Party is releasing their debut album. Here's your chance to be a part of it!"/>
    <x v="114"/>
    <n v="1374.16"/>
    <x v="0"/>
    <x v="0"/>
    <s v="USD"/>
    <n v="1318802580"/>
    <x v="2132"/>
    <n v="1316194539"/>
    <x v="2142"/>
    <b v="0"/>
    <n v="34"/>
    <b v="1"/>
    <x v="22"/>
    <n v="137"/>
    <n v="40.42"/>
    <x v="7"/>
    <x v="22"/>
  </r>
  <r>
    <n v="2994"/>
    <s v="St. Michael Boat Parties - Halloween and Beyond!"/>
    <s v="Help the hosts of the infamous St. Michael sustain and create epic boat parties through Halloween and into 2015"/>
    <x v="284"/>
    <n v="1373.24"/>
    <x v="0"/>
    <x v="1"/>
    <s v="GBP"/>
    <n v="1412335772"/>
    <x v="2133"/>
    <n v="1409743771"/>
    <x v="2143"/>
    <b v="0"/>
    <n v="59"/>
    <b v="1"/>
    <x v="9"/>
    <n v="458"/>
    <n v="23.28"/>
    <x v="6"/>
    <x v="9"/>
  </r>
  <r>
    <n v="787"/>
    <s v="Mahayla CD Pressing"/>
    <s v="We've made our goal with your help. Thanks so much! This is a great time to pre-purchase the album and get some extra perks."/>
    <x v="181"/>
    <n v="1370"/>
    <x v="0"/>
    <x v="0"/>
    <s v="USD"/>
    <n v="1383318226"/>
    <x v="2134"/>
    <n v="1380726225"/>
    <x v="2144"/>
    <b v="0"/>
    <n v="17"/>
    <b v="1"/>
    <x v="15"/>
    <n v="114"/>
    <n v="80.59"/>
    <x v="7"/>
    <x v="15"/>
  </r>
  <r>
    <n v="103"/>
    <s v="I'M TWENTY SOMETHING"/>
    <s v="Three friends in their twenties are trying to do the impossible - have fun on a casual Friday night."/>
    <x v="262"/>
    <n v="1367"/>
    <x v="0"/>
    <x v="1"/>
    <s v="GBP"/>
    <n v="1394220030"/>
    <x v="2135"/>
    <n v="1392232829"/>
    <x v="2145"/>
    <b v="0"/>
    <n v="49"/>
    <b v="1"/>
    <x v="27"/>
    <n v="105"/>
    <n v="27.9"/>
    <x v="5"/>
    <x v="27"/>
  </r>
  <r>
    <n v="557"/>
    <s v="Interactive Global Domestic Violence Platform"/>
    <s v="The world's first interactive global domestic violence platform which connects victims, NGO's, policy-makers and researchers."/>
    <x v="25"/>
    <n v="1366"/>
    <x v="2"/>
    <x v="4"/>
    <s v="EUR"/>
    <n v="1480721803"/>
    <x v="2136"/>
    <n v="1478126202"/>
    <x v="2146"/>
    <b v="0"/>
    <n v="20"/>
    <b v="0"/>
    <x v="26"/>
    <n v="1"/>
    <n v="68.3"/>
    <x v="0"/>
    <x v="26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n v="1366"/>
    <x v="0"/>
    <x v="1"/>
    <s v="GBP"/>
    <n v="1481564080"/>
    <x v="2137"/>
    <n v="1479144879"/>
    <x v="2147"/>
    <b v="0"/>
    <n v="27"/>
    <b v="1"/>
    <x v="13"/>
    <n v="103"/>
    <n v="50.59"/>
    <x v="7"/>
    <x v="13"/>
  </r>
  <r>
    <n v="3449"/>
    <s v="Love Letters To My Children, directed by Charles J. Ouda"/>
    <s v="Help us produce this original play! The play will be presented at the LSTFI July 12-14. Follow us on Facebook."/>
    <x v="268"/>
    <n v="1365"/>
    <x v="0"/>
    <x v="0"/>
    <s v="USD"/>
    <n v="1468036800"/>
    <x v="2138"/>
    <n v="1465607737"/>
    <x v="2148"/>
    <b v="0"/>
    <n v="20"/>
    <b v="1"/>
    <x v="11"/>
    <n v="171"/>
    <n v="68.25"/>
    <x v="6"/>
    <x v="11"/>
  </r>
  <r>
    <n v="2469"/>
    <s v="Some Dark, Beautiful Morning - Greg Byers' EP"/>
    <s v="All the music for my EP of cello-fusion originals is complete. All I need now is your help to get it mastered &amp; pressed to CD &amp; vinyl!"/>
    <x v="181"/>
    <n v="1364"/>
    <x v="0"/>
    <x v="0"/>
    <s v="USD"/>
    <n v="1297160329"/>
    <x v="2139"/>
    <n v="1295000328"/>
    <x v="2149"/>
    <b v="0"/>
    <n v="47"/>
    <b v="1"/>
    <x v="12"/>
    <n v="114"/>
    <n v="29.02"/>
    <x v="7"/>
    <x v="12"/>
  </r>
  <r>
    <n v="2918"/>
    <s v="When Johnny Comes Marching Home"/>
    <s v="A meta-theatrical retelling of Chekhov's Three Sisters, framed with Civil War Hymns, Dance, and wild theatricality."/>
    <x v="1"/>
    <n v="1362"/>
    <x v="2"/>
    <x v="0"/>
    <s v="USD"/>
    <n v="1446131207"/>
    <x v="2140"/>
    <n v="1443712006"/>
    <x v="2150"/>
    <b v="0"/>
    <n v="20"/>
    <b v="0"/>
    <x v="11"/>
    <n v="27"/>
    <n v="68.099999999999994"/>
    <x v="6"/>
    <x v="11"/>
  </r>
  <r>
    <n v="2558"/>
    <s v="Hopkins Sinfonia 2015 Season"/>
    <s v="The Hopkins Sinfonia is looking for your support to run our 2015 Season made up of five concerts."/>
    <x v="258"/>
    <n v="1361"/>
    <x v="0"/>
    <x v="8"/>
    <s v="AUD"/>
    <n v="1430488740"/>
    <x v="2141"/>
    <n v="1427747905"/>
    <x v="2151"/>
    <b v="0"/>
    <n v="18"/>
    <b v="1"/>
    <x v="25"/>
    <n v="109"/>
    <n v="75.61"/>
    <x v="7"/>
    <x v="25"/>
  </r>
  <r>
    <n v="2102"/>
    <s v="The Guru releases &quot;Native Sun&quot;"/>
    <s v="The Guru is basement parties, lake swimming, a smile shared between reunited friends, and the doe-eyed innocence of youth."/>
    <x v="114"/>
    <n v="1360"/>
    <x v="0"/>
    <x v="0"/>
    <s v="USD"/>
    <n v="1304628648"/>
    <x v="2142"/>
    <n v="1302036647"/>
    <x v="2152"/>
    <b v="0"/>
    <n v="38"/>
    <b v="1"/>
    <x v="12"/>
    <n v="136"/>
    <n v="35.79"/>
    <x v="7"/>
    <x v="12"/>
  </r>
  <r>
    <n v="2834"/>
    <s v="Thank You For Smoking"/>
    <s v="Thank You For Smoking. A play about love, 5 trillion cigarettes and how the Flintstones earned the tobacco industry millions."/>
    <x v="268"/>
    <n v="1360"/>
    <x v="0"/>
    <x v="1"/>
    <s v="GBP"/>
    <n v="1422658930"/>
    <x v="2143"/>
    <n v="1421362929"/>
    <x v="2153"/>
    <b v="0"/>
    <n v="21"/>
    <b v="1"/>
    <x v="11"/>
    <n v="170"/>
    <n v="64.760000000000005"/>
    <x v="6"/>
    <x v="11"/>
  </r>
  <r>
    <n v="877"/>
    <s v="A Saxidentals Music Video!!!"/>
    <s v="The Saxidentals are a Laie, HI based saxophone quartet. We have been playing gigs all around Laie and would love to make a music video!"/>
    <x v="151"/>
    <n v="1351"/>
    <x v="2"/>
    <x v="0"/>
    <s v="USD"/>
    <n v="1387479360"/>
    <x v="2144"/>
    <n v="1384887359"/>
    <x v="2154"/>
    <b v="0"/>
    <n v="29"/>
    <b v="0"/>
    <x v="33"/>
    <n v="68"/>
    <n v="46.59"/>
    <x v="7"/>
    <x v="33"/>
  </r>
  <r>
    <n v="1884"/>
    <s v="Glad Hearts New Album: Twenty Two - On Vinyl!"/>
    <s v="Glad Hearts Latest Album, Twenty Two, Pressed In A Very Limited Edition On Beautiful Vinyl With Accompanying Digital Download"/>
    <x v="114"/>
    <n v="1351"/>
    <x v="0"/>
    <x v="0"/>
    <s v="USD"/>
    <n v="1354017600"/>
    <x v="2145"/>
    <n v="1350967534"/>
    <x v="2155"/>
    <b v="0"/>
    <n v="26"/>
    <b v="1"/>
    <x v="12"/>
    <n v="135"/>
    <n v="51.96"/>
    <x v="7"/>
    <x v="12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n v="1351"/>
    <x v="0"/>
    <x v="16"/>
    <s v="EUR"/>
    <n v="1472751121"/>
    <x v="2146"/>
    <n v="1471887120"/>
    <x v="2156"/>
    <b v="0"/>
    <n v="35"/>
    <b v="1"/>
    <x v="27"/>
    <n v="2702"/>
    <n v="38.6"/>
    <x v="5"/>
    <x v="27"/>
  </r>
  <r>
    <n v="2118"/>
    <s v="PORCHES. vs. THE U.S.A."/>
    <s v="PORCHES.  and Documentarians tour from New York to San Francisco and back."/>
    <x v="114"/>
    <n v="1346.11"/>
    <x v="0"/>
    <x v="0"/>
    <s v="USD"/>
    <n v="1311538136"/>
    <x v="2147"/>
    <n v="1308946135"/>
    <x v="2157"/>
    <b v="0"/>
    <n v="17"/>
    <b v="1"/>
    <x v="12"/>
    <n v="135"/>
    <n v="79.180000000000007"/>
    <x v="7"/>
    <x v="12"/>
  </r>
  <r>
    <n v="2406"/>
    <s v="Arnold's Happy Days Food Truck"/>
    <s v="Be a part of something BIG, support us in opening the best burger truck in Tacoma! ~ &quot;So I donâ€™t have to dream alone!&quot;"/>
    <x v="222"/>
    <n v="1345"/>
    <x v="2"/>
    <x v="0"/>
    <s v="USD"/>
    <n v="1421635190"/>
    <x v="2148"/>
    <n v="1418179189"/>
    <x v="2158"/>
    <b v="0"/>
    <n v="16"/>
    <b v="0"/>
    <x v="29"/>
    <n v="41"/>
    <n v="84.06"/>
    <x v="4"/>
    <x v="29"/>
  </r>
  <r>
    <n v="846"/>
    <s v="CURVE: The debut album from Miroist needs awesome merch"/>
    <s v="Pre-order and help me fund new merchandise so we can make the album release something amazing."/>
    <x v="209"/>
    <n v="1342.01"/>
    <x v="0"/>
    <x v="1"/>
    <s v="GBP"/>
    <n v="1394460000"/>
    <x v="2149"/>
    <n v="1393233854"/>
    <x v="2159"/>
    <b v="0"/>
    <n v="47"/>
    <b v="1"/>
    <x v="20"/>
    <n v="122"/>
    <n v="28.55"/>
    <x v="7"/>
    <x v="20"/>
  </r>
  <r>
    <n v="1353"/>
    <s v="Finish The Script! - A College Writing Course in Book Form"/>
    <s v="A book that teaches aspiring writers how to get from a basic idea to a fully rewritten screenplay."/>
    <x v="114"/>
    <n v="1336"/>
    <x v="0"/>
    <x v="0"/>
    <s v="USD"/>
    <n v="1362960000"/>
    <x v="2150"/>
    <n v="1359946187"/>
    <x v="2160"/>
    <b v="0"/>
    <n v="42"/>
    <b v="1"/>
    <x v="17"/>
    <n v="134"/>
    <n v="31.81"/>
    <x v="1"/>
    <x v="17"/>
  </r>
  <r>
    <n v="4077"/>
    <s v="Citrus Heights Theatre In The Heights"/>
    <s v="We aim to bring creative, innovative, exciting, educational and fun community theater (with a professional attitude) to a new location."/>
    <x v="51"/>
    <n v="1335"/>
    <x v="2"/>
    <x v="0"/>
    <s v="USD"/>
    <n v="1482339794"/>
    <x v="2151"/>
    <n v="1479747793"/>
    <x v="2161"/>
    <b v="0"/>
    <n v="6"/>
    <b v="0"/>
    <x v="11"/>
    <n v="9"/>
    <n v="222.5"/>
    <x v="6"/>
    <x v="11"/>
  </r>
  <r>
    <n v="2659"/>
    <s v="test (Canceled)"/>
    <s v="test"/>
    <x v="112"/>
    <n v="1333"/>
    <x v="1"/>
    <x v="0"/>
    <s v="USD"/>
    <n v="1429321210"/>
    <x v="2152"/>
    <n v="1426729209"/>
    <x v="2162"/>
    <b v="0"/>
    <n v="10"/>
    <b v="0"/>
    <x v="4"/>
    <n v="3"/>
    <n v="133.30000000000001"/>
    <x v="0"/>
    <x v="4"/>
  </r>
  <r>
    <n v="1323"/>
    <s v="PIGGYBACK Earbuds Designed for Sharing! (Canceled)"/>
    <s v="High quality earbuds with a built-in splitter. Share with more than one friend. Music, movies, conversations. Any audio, any device!"/>
    <x v="51"/>
    <n v="1332"/>
    <x v="1"/>
    <x v="0"/>
    <s v="USD"/>
    <n v="1461653700"/>
    <x v="2153"/>
    <n v="1458665145"/>
    <x v="2163"/>
    <b v="0"/>
    <n v="44"/>
    <b v="0"/>
    <x v="1"/>
    <n v="9"/>
    <n v="30.27"/>
    <x v="0"/>
    <x v="1"/>
  </r>
  <r>
    <n v="1741"/>
    <s v="Caught off Guard"/>
    <s v="A photo journal documenting my experiences and travels across New Zealand"/>
    <x v="181"/>
    <n v="1330"/>
    <x v="0"/>
    <x v="1"/>
    <s v="GBP"/>
    <n v="1433948671"/>
    <x v="2154"/>
    <n v="1430060670"/>
    <x v="2164"/>
    <b v="0"/>
    <n v="52"/>
    <b v="1"/>
    <x v="3"/>
    <n v="111"/>
    <n v="25.58"/>
    <x v="2"/>
    <x v="3"/>
  </r>
  <r>
    <n v="528"/>
    <s v="Devastated No Matter What"/>
    <s v="A Festival Backed Production of a Full-Length Play."/>
    <x v="287"/>
    <n v="1330"/>
    <x v="0"/>
    <x v="0"/>
    <s v="USD"/>
    <n v="1434921600"/>
    <x v="2155"/>
    <n v="1433109906"/>
    <x v="2165"/>
    <b v="0"/>
    <n v="30"/>
    <b v="1"/>
    <x v="11"/>
    <n v="116"/>
    <n v="44.33"/>
    <x v="6"/>
    <x v="11"/>
  </r>
  <r>
    <n v="2800"/>
    <s v="EUTCo presents 'One Flew Over the Cuckoo's Nest'"/>
    <s v="Exeter University Theatre Company is bringing the award winning play by Dale Wasserman to Exeter's Northcott Theatre"/>
    <x v="114"/>
    <n v="1330"/>
    <x v="0"/>
    <x v="1"/>
    <s v="GBP"/>
    <n v="1420377366"/>
    <x v="2156"/>
    <n v="1415193365"/>
    <x v="2166"/>
    <b v="0"/>
    <n v="31"/>
    <b v="1"/>
    <x v="11"/>
    <n v="133"/>
    <n v="42.9"/>
    <x v="6"/>
    <x v="11"/>
  </r>
  <r>
    <n v="3762"/>
    <s v="iolite the musical"/>
    <s v="We are trying to raise money to perform a musical we have written, called &quot;Iolite&quot;, at the Edinburgh Fringe in 2015."/>
    <x v="258"/>
    <n v="1328"/>
    <x v="0"/>
    <x v="1"/>
    <s v="GBP"/>
    <n v="1438543889"/>
    <x v="2157"/>
    <n v="1436383888"/>
    <x v="2167"/>
    <b v="0"/>
    <n v="28"/>
    <b v="1"/>
    <x v="19"/>
    <n v="106"/>
    <n v="47.43"/>
    <x v="6"/>
    <x v="19"/>
  </r>
  <r>
    <n v="3751"/>
    <s v="GGC Productions 2016"/>
    <s v="I will be performing in TWO productions to kick off the 2016 season. NEED HELP TO FUND THESE GREAT SHOWS!"/>
    <x v="114"/>
    <n v="1326"/>
    <x v="0"/>
    <x v="0"/>
    <s v="USD"/>
    <n v="1459641073"/>
    <x v="2158"/>
    <n v="1454460672"/>
    <x v="2168"/>
    <b v="0"/>
    <n v="11"/>
    <b v="1"/>
    <x v="19"/>
    <n v="133"/>
    <n v="120.55"/>
    <x v="6"/>
    <x v="19"/>
  </r>
  <r>
    <n v="2956"/>
    <s v="A Happy Home for Hagan's House of Horrors (Canceled)"/>
    <s v="Family-owned and community-operated haunted Halloween attraction in Bladensburg, OH, needs your help to grow bigger!"/>
    <x v="123"/>
    <n v="1322"/>
    <x v="1"/>
    <x v="0"/>
    <s v="USD"/>
    <n v="1462402850"/>
    <x v="2159"/>
    <n v="1459810849"/>
    <x v="2169"/>
    <b v="0"/>
    <n v="20"/>
    <b v="0"/>
    <x v="9"/>
    <n v="17"/>
    <n v="66.099999999999994"/>
    <x v="6"/>
    <x v="9"/>
  </r>
  <r>
    <n v="1654"/>
    <s v="sandy mcknight records 3 new songs with your kind assistance"/>
    <s v="i have 3 new, killer songs that i must record immediately. i can certify the lethal-ness of the songs. these may be my best songs yet!"/>
    <x v="209"/>
    <n v="1319"/>
    <x v="0"/>
    <x v="0"/>
    <s v="USD"/>
    <n v="1334784160"/>
    <x v="2160"/>
    <n v="1332192159"/>
    <x v="2170"/>
    <b v="0"/>
    <n v="34"/>
    <b v="1"/>
    <x v="22"/>
    <n v="120"/>
    <n v="38.79"/>
    <x v="7"/>
    <x v="22"/>
  </r>
  <r>
    <n v="2781"/>
    <s v="University of Utah presents V-Day 2015-The Vagina Monologues"/>
    <s v="STRIKE, DANCE AND RISE with us at the University of Utah to end violence against women and girls!"/>
    <x v="258"/>
    <n v="1316"/>
    <x v="0"/>
    <x v="0"/>
    <s v="USD"/>
    <n v="1423724400"/>
    <x v="2161"/>
    <n v="1421274953"/>
    <x v="2171"/>
    <b v="0"/>
    <n v="28"/>
    <b v="1"/>
    <x v="11"/>
    <n v="105"/>
    <n v="47"/>
    <x v="6"/>
    <x v="11"/>
  </r>
  <r>
    <n v="3935"/>
    <s v="Mr Mineshaft - A Play about Julius Eastman"/>
    <s v="Forgotten composer, virtuoso pianist, actor, and activist._x000a_I'm hoping to produce my play which explores Julius's life and music."/>
    <x v="121"/>
    <n v="1315"/>
    <x v="2"/>
    <x v="1"/>
    <s v="GBP"/>
    <n v="1443973546"/>
    <x v="2162"/>
    <n v="1438789545"/>
    <x v="2172"/>
    <b v="0"/>
    <n v="23"/>
    <b v="0"/>
    <x v="11"/>
    <n v="44"/>
    <n v="57.17"/>
    <x v="6"/>
    <x v="11"/>
  </r>
  <r>
    <n v="3232"/>
    <s v="Honorable Men - Poor Yorick's Players 2016 Season"/>
    <s v="Honorable Men - Yorick's 10th season of free, outdoor Shakespeare.  Featuring Henry IV, part 1 and Julius Caesar."/>
    <x v="114"/>
    <n v="1312"/>
    <x v="0"/>
    <x v="0"/>
    <s v="USD"/>
    <n v="1462334340"/>
    <x v="2163"/>
    <n v="1459711916"/>
    <x v="2173"/>
    <b v="1"/>
    <n v="26"/>
    <b v="1"/>
    <x v="11"/>
    <n v="131"/>
    <n v="50.46"/>
    <x v="6"/>
    <x v="11"/>
  </r>
  <r>
    <n v="692"/>
    <s v="Signum Indicators by Brighter Indication"/>
    <s v="A revolutionary, cycling safety device is born! Signum indicators close the communication gap between cyclists and other road users."/>
    <x v="16"/>
    <n v="1306"/>
    <x v="2"/>
    <x v="1"/>
    <s v="GBP"/>
    <n v="1482397263"/>
    <x v="2164"/>
    <n v="1479805262"/>
    <x v="2174"/>
    <b v="0"/>
    <n v="201"/>
    <b v="0"/>
    <x v="1"/>
    <n v="7"/>
    <n v="6.5"/>
    <x v="0"/>
    <x v="1"/>
  </r>
  <r>
    <n v="3977"/>
    <s v="Tales of a Dragon KNIGHT"/>
    <s v="Created for the greatest stages of the world, will captivate the hearts of its audience with a Powerful Story Line &amp; Magical creatures!"/>
    <x v="94"/>
    <n v="1305"/>
    <x v="2"/>
    <x v="0"/>
    <s v="USD"/>
    <n v="1469213732"/>
    <x v="2165"/>
    <n v="1466621731"/>
    <x v="2175"/>
    <b v="0"/>
    <n v="6"/>
    <b v="0"/>
    <x v="11"/>
    <n v="1"/>
    <n v="217.5"/>
    <x v="6"/>
    <x v="11"/>
  </r>
  <r>
    <n v="1704"/>
    <s v="Jericho Down Worship Album"/>
    <s v="We want to record an album of popular praise &amp; worship songs with our own influence and style."/>
    <x v="151"/>
    <n v="1302"/>
    <x v="2"/>
    <x v="0"/>
    <s v="USD"/>
    <n v="1424056873"/>
    <x v="2166"/>
    <n v="1421464872"/>
    <x v="2176"/>
    <b v="0"/>
    <n v="11"/>
    <b v="0"/>
    <x v="14"/>
    <n v="65"/>
    <n v="118.36"/>
    <x v="7"/>
    <x v="14"/>
  </r>
  <r>
    <n v="1851"/>
    <s v="From Digital to Reality - CD Printing for Three Albums"/>
    <s v="I have recorded 3 solo blues/rock/surf albums of original music, but they're only digitally released - I want there to be real CD's!"/>
    <x v="262"/>
    <n v="1301"/>
    <x v="0"/>
    <x v="0"/>
    <s v="USD"/>
    <n v="1406509200"/>
    <x v="2167"/>
    <n v="1404769537"/>
    <x v="2177"/>
    <b v="0"/>
    <n v="26"/>
    <b v="1"/>
    <x v="15"/>
    <n v="100"/>
    <n v="50.04"/>
    <x v="7"/>
    <x v="15"/>
  </r>
  <r>
    <n v="205"/>
    <s v="KISS ME GOODBYE - A REFRESHING VOICE IN INDIE FILMMAKING"/>
    <s v="A martyr faces execution at the hands of the State, while enduring the horrors and alienation of a new world order."/>
    <x v="36"/>
    <n v="1300"/>
    <x v="2"/>
    <x v="0"/>
    <s v="USD"/>
    <n v="1444144222"/>
    <x v="2168"/>
    <n v="1441120221"/>
    <x v="2178"/>
    <b v="0"/>
    <n v="17"/>
    <b v="0"/>
    <x v="10"/>
    <n v="16"/>
    <n v="76.47"/>
    <x v="5"/>
    <x v="10"/>
  </r>
  <r>
    <n v="3149"/>
    <s v="Kafka on the Shore"/>
    <s v="A student led production at Northwestern U. of an adaptation by Frank Galati of the classic book Kafka on the Shore by Haruki Murakmi."/>
    <x v="258"/>
    <n v="1300"/>
    <x v="0"/>
    <x v="0"/>
    <s v="USD"/>
    <n v="1354845600"/>
    <x v="2169"/>
    <n v="1352766299"/>
    <x v="2179"/>
    <b v="1"/>
    <n v="25"/>
    <b v="1"/>
    <x v="11"/>
    <n v="104"/>
    <n v="52"/>
    <x v="6"/>
    <x v="11"/>
  </r>
  <r>
    <n v="175"/>
    <s v="Gooseberry Fool - Feature Film"/>
    <s v="To heal her scars Olivia must take a journey back to her roots, where an unresolved conflict stands between her and musical success."/>
    <x v="16"/>
    <n v="1297"/>
    <x v="2"/>
    <x v="1"/>
    <s v="GBP"/>
    <n v="1409337611"/>
    <x v="2170"/>
    <n v="1407177610"/>
    <x v="2180"/>
    <b v="0"/>
    <n v="26"/>
    <b v="0"/>
    <x v="10"/>
    <n v="6"/>
    <n v="49.88"/>
    <x v="5"/>
    <x v="10"/>
  </r>
  <r>
    <n v="3075"/>
    <s v="The Little MAGIC Theatre"/>
    <s v="Magic Morgan &amp; Liliana are raising funds to expand their famed traveling magic show to a theater of magic."/>
    <x v="51"/>
    <n v="1296"/>
    <x v="2"/>
    <x v="0"/>
    <s v="USD"/>
    <n v="1471573640"/>
    <x v="2171"/>
    <n v="1467253639"/>
    <x v="2181"/>
    <b v="0"/>
    <n v="20"/>
    <b v="0"/>
    <x v="9"/>
    <n v="9"/>
    <n v="64.8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n v="1296"/>
    <x v="0"/>
    <x v="0"/>
    <s v="USD"/>
    <n v="1471071540"/>
    <x v="2172"/>
    <n v="1467720387"/>
    <x v="2182"/>
    <b v="0"/>
    <n v="30"/>
    <b v="1"/>
    <x v="11"/>
    <n v="123"/>
    <n v="43.2"/>
    <x v="6"/>
    <x v="11"/>
  </r>
  <r>
    <n v="141"/>
    <s v="Catherine Kimbridge Chronicles - Live-Action SciFi TV Series"/>
    <s v="Join us creating a Science Fiction TV Series based upon the popular novels -The Catherine Kimbridge Chronicles."/>
    <x v="32"/>
    <n v="1293"/>
    <x v="1"/>
    <x v="0"/>
    <s v="USD"/>
    <n v="1433043623"/>
    <x v="2173"/>
    <n v="1429155622"/>
    <x v="2183"/>
    <b v="0"/>
    <n v="28"/>
    <b v="0"/>
    <x v="21"/>
    <n v="11"/>
    <n v="46.18"/>
    <x v="5"/>
    <x v="21"/>
  </r>
  <r>
    <n v="3026"/>
    <s v="The Bohemian Balcony - A Creative Space For All"/>
    <s v="The Bohemian Balcony is a innovate multi-arts venue created by the people for the community. A platform for our arts to grow and shine."/>
    <x v="280"/>
    <n v="1290"/>
    <x v="0"/>
    <x v="1"/>
    <s v="GBP"/>
    <n v="1488538892"/>
    <x v="2174"/>
    <n v="1487329291"/>
    <x v="2184"/>
    <b v="0"/>
    <n v="25"/>
    <b v="1"/>
    <x v="9"/>
    <n v="143"/>
    <n v="51.6"/>
    <x v="6"/>
    <x v="9"/>
  </r>
  <r>
    <n v="876"/>
    <s v="Sound Of Dobells"/>
    <s v="What was the greatest record shop ever?  DOBELLS!"/>
    <x v="289"/>
    <n v="1286"/>
    <x v="2"/>
    <x v="1"/>
    <s v="GBP"/>
    <n v="1359978927"/>
    <x v="2175"/>
    <n v="1357127726"/>
    <x v="2185"/>
    <b v="0"/>
    <n v="45"/>
    <b v="0"/>
    <x v="33"/>
    <n v="41"/>
    <n v="28.58"/>
    <x v="7"/>
    <x v="33"/>
  </r>
  <r>
    <n v="2477"/>
    <s v="Debut Album"/>
    <s v="Releasing my first album in August, and I need your help in order to get it done!"/>
    <x v="150"/>
    <n v="1285"/>
    <x v="0"/>
    <x v="0"/>
    <s v="USD"/>
    <n v="1344789345"/>
    <x v="2176"/>
    <n v="1340901344"/>
    <x v="2186"/>
    <b v="0"/>
    <n v="41"/>
    <b v="1"/>
    <x v="12"/>
    <n v="171"/>
    <n v="31.34"/>
    <x v="7"/>
    <x v="12"/>
  </r>
  <r>
    <n v="410"/>
    <s v="January's Story - A One Of A Kind Transgender Woman"/>
    <s v="January was a mentor, advocate, and friend.  Her life tragically came to an end in September 2012.  This film is her story."/>
    <x v="114"/>
    <n v="1283"/>
    <x v="0"/>
    <x v="11"/>
    <s v="CAD"/>
    <n v="1434670397"/>
    <x v="2177"/>
    <n v="1429486396"/>
    <x v="2187"/>
    <b v="0"/>
    <n v="7"/>
    <b v="1"/>
    <x v="8"/>
    <n v="128"/>
    <n v="183.29"/>
    <x v="5"/>
    <x v="8"/>
  </r>
  <r>
    <n v="2936"/>
    <s v="Put Music in our Musical: Rosetown Playhouse"/>
    <s v="We need your help to complete our musical! Help us add two more original songs to our winter show, Babes in Toyland."/>
    <x v="114"/>
    <n v="1280"/>
    <x v="0"/>
    <x v="0"/>
    <s v="USD"/>
    <n v="1413176340"/>
    <x v="2178"/>
    <n v="1412091422"/>
    <x v="2188"/>
    <b v="0"/>
    <n v="34"/>
    <b v="1"/>
    <x v="19"/>
    <n v="128"/>
    <n v="37.65"/>
    <x v="6"/>
    <x v="19"/>
  </r>
  <r>
    <n v="3531"/>
    <s v="The Reinvention of Lily Johnson"/>
    <s v="A political comedy for a crazy election year"/>
    <x v="114"/>
    <n v="1280"/>
    <x v="0"/>
    <x v="0"/>
    <s v="USD"/>
    <n v="1467301334"/>
    <x v="2179"/>
    <n v="1464709333"/>
    <x v="2189"/>
    <b v="0"/>
    <n v="26"/>
    <b v="1"/>
    <x v="11"/>
    <n v="128"/>
    <n v="49.23"/>
    <x v="6"/>
    <x v="11"/>
  </r>
  <r>
    <n v="3635"/>
    <s v="Mary's Son"/>
    <s v="Mary's Son is a pop opera about Jesus and the hope he brings to all people."/>
    <x v="113"/>
    <n v="1276"/>
    <x v="2"/>
    <x v="0"/>
    <s v="USD"/>
    <n v="1461186676"/>
    <x v="2180"/>
    <n v="1458594675"/>
    <x v="2190"/>
    <b v="0"/>
    <n v="10"/>
    <b v="0"/>
    <x v="19"/>
    <n v="36"/>
    <n v="127.6"/>
    <x v="6"/>
    <x v="19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n v="1275"/>
    <x v="0"/>
    <x v="0"/>
    <s v="USD"/>
    <n v="1460574924"/>
    <x v="2181"/>
    <n v="1457982923"/>
    <x v="2191"/>
    <b v="0"/>
    <n v="27"/>
    <b v="1"/>
    <x v="11"/>
    <n v="128"/>
    <n v="47.22"/>
    <x v="6"/>
    <x v="11"/>
  </r>
  <r>
    <n v="814"/>
    <s v="Help Pat The Human Get A Tour Van!"/>
    <s v="We have been a band since 2007, but we've never hit the road. That's messed up... So this summer, we're trying to and need your help!"/>
    <x v="114"/>
    <n v="1273"/>
    <x v="0"/>
    <x v="0"/>
    <s v="USD"/>
    <n v="1306865040"/>
    <x v="2182"/>
    <n v="1305568200"/>
    <x v="2192"/>
    <b v="0"/>
    <n v="28"/>
    <b v="1"/>
    <x v="15"/>
    <n v="127"/>
    <n v="45.46"/>
    <x v="7"/>
    <x v="15"/>
  </r>
  <r>
    <n v="2333"/>
    <s v="Two Hundred Chocolate Truffles"/>
    <s v="Homemade truffles for NYC chocolate fanatics. Truffle recipes for chocolate addicts from all over the world. Chocolate lovers unite."/>
    <x v="260"/>
    <n v="1273"/>
    <x v="0"/>
    <x v="0"/>
    <s v="USD"/>
    <n v="1401385800"/>
    <x v="2183"/>
    <n v="1399563389"/>
    <x v="2193"/>
    <b v="1"/>
    <n v="94"/>
    <b v="1"/>
    <x v="7"/>
    <n v="212"/>
    <n v="13.54"/>
    <x v="4"/>
    <x v="7"/>
  </r>
  <r>
    <n v="3032"/>
    <s v="Silent Valley : A Haunting"/>
    <s v="One night only, not-for-profit, neighborhood haunted attraction that will scare your mask off! Coming this Halloween."/>
    <x v="114"/>
    <n v="1272"/>
    <x v="0"/>
    <x v="0"/>
    <s v="USD"/>
    <n v="1441933459"/>
    <x v="2184"/>
    <n v="1439341458"/>
    <x v="2194"/>
    <b v="0"/>
    <n v="25"/>
    <b v="1"/>
    <x v="9"/>
    <n v="127"/>
    <n v="50.88"/>
    <x v="6"/>
    <x v="9"/>
  </r>
  <r>
    <n v="1930"/>
    <s v="Magnetic Flowers Presents: Old, Cold. Losing It."/>
    <s v="We're nearly done recording, but we're out of money! Help us release the record!!!"/>
    <x v="114"/>
    <n v="1270"/>
    <x v="0"/>
    <x v="0"/>
    <s v="USD"/>
    <n v="1373203482"/>
    <x v="2185"/>
    <n v="1368019481"/>
    <x v="2195"/>
    <b v="0"/>
    <n v="26"/>
    <b v="1"/>
    <x v="12"/>
    <n v="127"/>
    <n v="48.85"/>
    <x v="7"/>
    <x v="12"/>
  </r>
  <r>
    <n v="2465"/>
    <s v="The Lion Oh My - Our first full length release"/>
    <s v="An indie band from Spokane, WA looking to master and package their first full length album."/>
    <x v="251"/>
    <n v="1261"/>
    <x v="0"/>
    <x v="0"/>
    <s v="USD"/>
    <n v="1348420548"/>
    <x v="2186"/>
    <n v="1345828547"/>
    <x v="2196"/>
    <b v="0"/>
    <n v="48"/>
    <b v="1"/>
    <x v="12"/>
    <n v="180"/>
    <n v="26.27"/>
    <x v="7"/>
    <x v="12"/>
  </r>
  <r>
    <n v="3541"/>
    <s v="Twelfth Night or What You Will"/>
    <s v="Yellowbelly Theatre needs your help to bring this incredible play of love, lust and mistaken identity to life in our debut performance!"/>
    <x v="181"/>
    <n v="1260"/>
    <x v="0"/>
    <x v="1"/>
    <s v="GBP"/>
    <n v="1441042275"/>
    <x v="2187"/>
    <n v="1438882274"/>
    <x v="2197"/>
    <b v="0"/>
    <n v="32"/>
    <b v="1"/>
    <x v="11"/>
    <n v="105"/>
    <n v="39.380000000000003"/>
    <x v="6"/>
    <x v="11"/>
  </r>
  <r>
    <n v="3692"/>
    <s v="An Evening With Durang"/>
    <s v="Help us independently produce two great comedies by Christopher Durang."/>
    <x v="114"/>
    <n v="1260"/>
    <x v="0"/>
    <x v="0"/>
    <s v="USD"/>
    <n v="1411084800"/>
    <x v="2188"/>
    <n v="1410304178"/>
    <x v="2198"/>
    <b v="0"/>
    <n v="17"/>
    <b v="1"/>
    <x v="11"/>
    <n v="126"/>
    <n v="74.12"/>
    <x v="6"/>
    <x v="11"/>
  </r>
  <r>
    <n v="3323"/>
    <s v="Migrants' Theatre"/>
    <s v="Young adult theatre makers from London are raising money to cover costs for touring with their current production MigrantsÂ´ Rhapsody."/>
    <x v="114"/>
    <n v="1259"/>
    <x v="0"/>
    <x v="1"/>
    <s v="GBP"/>
    <n v="1474793208"/>
    <x v="2189"/>
    <n v="1472201207"/>
    <x v="2199"/>
    <b v="0"/>
    <n v="49"/>
    <b v="1"/>
    <x v="11"/>
    <n v="126"/>
    <n v="25.69"/>
    <x v="6"/>
    <x v="11"/>
  </r>
  <r>
    <n v="3832"/>
    <s v="SBYET 2016 Hairspray at the Lobero Theatre!"/>
    <s v="Santa Barbara Youth Ensemble is performing Hairspray at the Lobero. Help create beautiful memories for these kids by pledging today!"/>
    <x v="181"/>
    <n v="1256"/>
    <x v="0"/>
    <x v="0"/>
    <s v="USD"/>
    <n v="1455936335"/>
    <x v="2190"/>
    <n v="1452048334"/>
    <x v="2200"/>
    <b v="0"/>
    <n v="9"/>
    <b v="1"/>
    <x v="11"/>
    <n v="105"/>
    <n v="139.56"/>
    <x v="6"/>
    <x v="11"/>
  </r>
  <r>
    <n v="2483"/>
    <s v="Intangible Animal's &quot;Oh The Humanity&quot; Tour"/>
    <s v="Send Intangible Animal on our first West Coast Tour!!! The fate of the world rests in your hands."/>
    <x v="209"/>
    <n v="1251"/>
    <x v="0"/>
    <x v="0"/>
    <s v="USD"/>
    <n v="1335891603"/>
    <x v="2191"/>
    <n v="1330711202"/>
    <x v="2201"/>
    <b v="0"/>
    <n v="19"/>
    <b v="1"/>
    <x v="12"/>
    <n v="114"/>
    <n v="65.84"/>
    <x v="7"/>
    <x v="12"/>
  </r>
  <r>
    <n v="463"/>
    <s v="Tuskegee Redtails"/>
    <s v="Depicts the contribution the Tuskegee airmen made in certain historical events that helped turn the tide in World War II."/>
    <x v="20"/>
    <n v="1250"/>
    <x v="2"/>
    <x v="0"/>
    <s v="USD"/>
    <n v="1316883753"/>
    <x v="2192"/>
    <n v="1311699752"/>
    <x v="2202"/>
    <b v="0"/>
    <n v="11"/>
    <b v="0"/>
    <x v="23"/>
    <n v="2"/>
    <n v="113.64"/>
    <x v="5"/>
    <x v="23"/>
  </r>
  <r>
    <n v="3613"/>
    <s v="HIS NAME IS ARTHUR HOLMBERG"/>
    <s v="a woman walks into a bar except she looks like a man and no one's serving drinks. one night only"/>
    <x v="258"/>
    <n v="1250"/>
    <x v="0"/>
    <x v="0"/>
    <s v="USD"/>
    <n v="1403964574"/>
    <x v="2193"/>
    <n v="1401372573"/>
    <x v="2203"/>
    <b v="0"/>
    <n v="20"/>
    <b v="1"/>
    <x v="11"/>
    <n v="100"/>
    <n v="62.5"/>
    <x v="6"/>
    <x v="11"/>
  </r>
  <r>
    <n v="3226"/>
    <s v="Get Trip The Light Theatre's show to its 2nd London Stage!"/>
    <s v="Trip The Light Theatre needs YOUR help to fund it's second run of its debut production 'The Sun Shining On her Hands' in London."/>
    <x v="181"/>
    <n v="1250"/>
    <x v="0"/>
    <x v="1"/>
    <s v="GBP"/>
    <n v="1446213612"/>
    <x v="2194"/>
    <n v="1443621611"/>
    <x v="2204"/>
    <b v="1"/>
    <n v="21"/>
    <b v="1"/>
    <x v="11"/>
    <n v="104"/>
    <n v="59.52"/>
    <x v="6"/>
    <x v="11"/>
  </r>
  <r>
    <n v="3716"/>
    <s v="Sylvia (a benefit show)"/>
    <s v="I am raising money to pay for the rights to produce Sylvia by A.R. Gurney. The show will be a fundraiser for Wayside Waifs."/>
    <x v="268"/>
    <n v="1246"/>
    <x v="0"/>
    <x v="0"/>
    <s v="USD"/>
    <n v="1453411109"/>
    <x v="2195"/>
    <n v="1450819108"/>
    <x v="2205"/>
    <b v="0"/>
    <n v="24"/>
    <b v="1"/>
    <x v="11"/>
    <n v="156"/>
    <n v="51.92"/>
    <x v="6"/>
    <x v="11"/>
  </r>
  <r>
    <n v="633"/>
    <s v="Uivo-fast,secure emergency contact system for your property"/>
    <s v="Uivo lets police and fire department personnel quickly contact you in the event of an emergency involving your property."/>
    <x v="26"/>
    <n v="1245"/>
    <x v="1"/>
    <x v="0"/>
    <s v="USD"/>
    <n v="1466204400"/>
    <x v="2196"/>
    <n v="1463469061"/>
    <x v="2206"/>
    <b v="0"/>
    <n v="25"/>
    <b v="0"/>
    <x v="26"/>
    <n v="12"/>
    <n v="49.8"/>
    <x v="0"/>
    <x v="26"/>
  </r>
  <r>
    <n v="3399"/>
    <s v="Spinning Wheel Youth Takeover"/>
    <s v="13 young people have taken over Spinning Wheel Theatre to choose, produce and create their own show from scratch."/>
    <x v="181"/>
    <n v="1245"/>
    <x v="0"/>
    <x v="1"/>
    <s v="GBP"/>
    <n v="1424556325"/>
    <x v="2197"/>
    <n v="1421964324"/>
    <x v="2207"/>
    <b v="0"/>
    <n v="46"/>
    <b v="1"/>
    <x v="11"/>
    <n v="104"/>
    <n v="27.07"/>
    <x v="6"/>
    <x v="11"/>
  </r>
  <r>
    <n v="3877"/>
    <s v="Does NY Heart Me? The Musical (Canceled)"/>
    <s v="Help us record the concept album and stage grand concerts with a fantastic cast and orchestra. Get your tickets, music and more!"/>
    <x v="17"/>
    <n v="1241"/>
    <x v="1"/>
    <x v="0"/>
    <s v="USD"/>
    <n v="1481213752"/>
    <x v="2198"/>
    <n v="1478621751"/>
    <x v="2208"/>
    <b v="0"/>
    <n v="14"/>
    <b v="0"/>
    <x v="19"/>
    <n v="5"/>
    <n v="88.64"/>
    <x v="6"/>
    <x v="19"/>
  </r>
  <r>
    <n v="19"/>
    <s v="Brouhaha (an Original Sitcom)"/>
    <s v="Brouhaha chronicles the adventures of aspiring comedian and prolific hedonist Jenny Carmichael as she works at a clickbait website."/>
    <x v="233"/>
    <n v="1235"/>
    <x v="0"/>
    <x v="0"/>
    <s v="USD"/>
    <n v="1437420934"/>
    <x v="2199"/>
    <n v="1434828933"/>
    <x v="2209"/>
    <b v="0"/>
    <n v="22"/>
    <b v="1"/>
    <x v="16"/>
    <n v="145"/>
    <n v="56.14"/>
    <x v="5"/>
    <x v="16"/>
  </r>
  <r>
    <n v="3981"/>
    <s v="BEIRUT, LADY OF LEBANON"/>
    <s v="A Theatrical Production Celebrating the Lebanese Culture and the Human Spirit in Time of War."/>
    <x v="0"/>
    <n v="1225"/>
    <x v="2"/>
    <x v="0"/>
    <s v="USD"/>
    <n v="1468729149"/>
    <x v="2200"/>
    <n v="1463545148"/>
    <x v="2210"/>
    <b v="0"/>
    <n v="7"/>
    <b v="0"/>
    <x v="11"/>
    <n v="4"/>
    <n v="175"/>
    <x v="6"/>
    <x v="11"/>
  </r>
  <r>
    <n v="1886"/>
    <s v="INVISIBLE HOUSE: a history of the world - new CD/Album"/>
    <s v="Help the New York - based independent prog-rock band Invisible House create their new album called &quot;a history of the world&quot;"/>
    <x v="181"/>
    <n v="1225"/>
    <x v="0"/>
    <x v="0"/>
    <s v="USD"/>
    <n v="1415832338"/>
    <x v="2201"/>
    <n v="1413236737"/>
    <x v="2211"/>
    <b v="0"/>
    <n v="29"/>
    <b v="1"/>
    <x v="12"/>
    <n v="102"/>
    <n v="42.24"/>
    <x v="7"/>
    <x v="12"/>
  </r>
  <r>
    <n v="3591"/>
    <s v="The Boy at the Edge of Everything NEXT STAGE RESIDENT SHOW"/>
    <s v="We are trying to produce a kid friendly show about an imaginative journey through space and time. Help us create our wonderland!!"/>
    <x v="251"/>
    <n v="1225"/>
    <x v="0"/>
    <x v="0"/>
    <s v="USD"/>
    <n v="1422075540"/>
    <x v="2202"/>
    <n v="1419979543"/>
    <x v="2212"/>
    <b v="0"/>
    <n v="18"/>
    <b v="1"/>
    <x v="11"/>
    <n v="175"/>
    <n v="68.06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x v="12"/>
    <n v="1224"/>
    <x v="2"/>
    <x v="10"/>
    <s v="SEK"/>
    <n v="1444027186"/>
    <x v="2203"/>
    <n v="1441435185"/>
    <x v="2213"/>
    <b v="0"/>
    <n v="4"/>
    <b v="0"/>
    <x v="29"/>
    <n v="0"/>
    <n v="306"/>
    <x v="4"/>
    <x v="29"/>
  </r>
  <r>
    <n v="3165"/>
    <s v="THE MOON PLAY"/>
    <s v="THE MOON PLAY is a new play written by Carolyn Gilliam. The play follows an astronaut on the moon who has lost his reason to explore."/>
    <x v="150"/>
    <n v="1220"/>
    <x v="0"/>
    <x v="0"/>
    <s v="USD"/>
    <n v="1304395140"/>
    <x v="2204"/>
    <n v="1302493759"/>
    <x v="2214"/>
    <b v="1"/>
    <n v="21"/>
    <b v="1"/>
    <x v="11"/>
    <n v="163"/>
    <n v="58.1"/>
    <x v="6"/>
    <x v="11"/>
  </r>
  <r>
    <n v="2962"/>
    <s v="Grassroots Shakespeare Company â€¢ Arizona"/>
    <s v="A pop-up outdoor theatre company bringing accessible Shakespeare to parks and other locations in the greater Phoenix area!"/>
    <x v="114"/>
    <n v="1218"/>
    <x v="0"/>
    <x v="0"/>
    <s v="USD"/>
    <n v="1425193140"/>
    <x v="2205"/>
    <n v="1422769905"/>
    <x v="2215"/>
    <b v="0"/>
    <n v="20"/>
    <b v="1"/>
    <x v="11"/>
    <n v="122"/>
    <n v="60.9"/>
    <x v="6"/>
    <x v="11"/>
  </r>
  <r>
    <n v="3537"/>
    <s v="The Untold Tales of the Brothers Grimm"/>
    <s v="A fast-pace, zany comedy involving six actors performing seven usually untold Grimm Fairy Tales about giants, witches, demons and more!"/>
    <x v="290"/>
    <n v="1218"/>
    <x v="0"/>
    <x v="11"/>
    <s v="CAD"/>
    <n v="1416211140"/>
    <x v="2206"/>
    <n v="1413016215"/>
    <x v="2216"/>
    <b v="0"/>
    <n v="28"/>
    <b v="1"/>
    <x v="11"/>
    <n v="180"/>
    <n v="43.5"/>
    <x v="6"/>
    <x v="11"/>
  </r>
  <r>
    <n v="2587"/>
    <s v="Yummy Hugs-The Original Co-op, Pop-up Food Truck"/>
    <s v="Providing creative, healthy signature dishes for active, conscientious lifestylers through a community of culinary artists."/>
    <x v="6"/>
    <n v="1217"/>
    <x v="2"/>
    <x v="0"/>
    <s v="USD"/>
    <n v="1451491953"/>
    <x v="2207"/>
    <n v="1448899952"/>
    <x v="2217"/>
    <b v="0"/>
    <n v="6"/>
    <b v="0"/>
    <x v="29"/>
    <n v="2"/>
    <n v="202.83"/>
    <x v="4"/>
    <x v="29"/>
  </r>
  <r>
    <n v="1868"/>
    <s v="Help Build PaperChase Version 3 !"/>
    <s v="PaperChase is a popular endless flying game conceived by a 15 year old and loved by millions worldwide.  Help us build version 3!"/>
    <x v="17"/>
    <n v="1217"/>
    <x v="2"/>
    <x v="0"/>
    <s v="USD"/>
    <n v="1450166340"/>
    <x v="2208"/>
    <n v="1448044924"/>
    <x v="2218"/>
    <b v="0"/>
    <n v="17"/>
    <b v="0"/>
    <x v="28"/>
    <n v="5"/>
    <n v="71.59"/>
    <x v="3"/>
    <x v="28"/>
  </r>
  <r>
    <n v="3458"/>
    <s v="J. Lee Vocque's BASED ON ACTUAL EVENTS"/>
    <s v="I promised my mother on her deathbed that I would tell the world MY story, so here it goes...crossing fingers, 2015 SF FRINGE"/>
    <x v="291"/>
    <n v="1216"/>
    <x v="0"/>
    <x v="0"/>
    <s v="USD"/>
    <n v="1422937620"/>
    <x v="2209"/>
    <n v="1420606302"/>
    <x v="2219"/>
    <b v="0"/>
    <n v="27"/>
    <b v="1"/>
    <x v="11"/>
    <n v="124"/>
    <n v="45.04"/>
    <x v="6"/>
    <x v="11"/>
  </r>
  <r>
    <n v="1608"/>
    <s v="The Devil &amp; Me Debut Album, &quot;...It's Not A Dream&quot;"/>
    <s v="The Devil &amp; Me's Debut album, &quot;...It's Not A Dream&quot;, featuring 9 original, Hard Rock songs."/>
    <x v="181"/>
    <n v="1215"/>
    <x v="0"/>
    <x v="0"/>
    <s v="USD"/>
    <n v="1388553960"/>
    <x v="2210"/>
    <n v="1385754985"/>
    <x v="2220"/>
    <b v="0"/>
    <n v="23"/>
    <b v="1"/>
    <x v="15"/>
    <n v="101"/>
    <n v="52.83"/>
    <x v="7"/>
    <x v="15"/>
  </r>
  <r>
    <n v="416"/>
    <s v="Fire in the Heart of the City"/>
    <s v="35,000 pounds of food to a city. Highlighting the &quot;Convoy New Britain&quot; event from birth to beyond."/>
    <x v="114"/>
    <n v="1202.17"/>
    <x v="0"/>
    <x v="0"/>
    <s v="USD"/>
    <n v="1391851831"/>
    <x v="2211"/>
    <n v="1389259830"/>
    <x v="2221"/>
    <b v="0"/>
    <n v="25"/>
    <b v="1"/>
    <x v="8"/>
    <n v="120"/>
    <n v="48.09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x v="1"/>
    <n v="1201"/>
    <x v="2"/>
    <x v="0"/>
    <s v="USD"/>
    <n v="1259643540"/>
    <x v="2212"/>
    <n v="1254450705"/>
    <x v="2222"/>
    <b v="0"/>
    <n v="11"/>
    <b v="0"/>
    <x v="33"/>
    <n v="24"/>
    <n v="109.18"/>
    <x v="7"/>
    <x v="33"/>
  </r>
  <r>
    <n v="857"/>
    <s v="A Reason To Breathe - DEBUT ALBUM"/>
    <s v="Modern Post-Hardcore/Electro music (Hardstyle, EDM, Trap, Dubstep, Dembow, House)."/>
    <x v="181"/>
    <n v="1200"/>
    <x v="0"/>
    <x v="5"/>
    <s v="EUR"/>
    <n v="1448463431"/>
    <x v="2213"/>
    <n v="1444831030"/>
    <x v="2223"/>
    <b v="0"/>
    <n v="24"/>
    <b v="1"/>
    <x v="20"/>
    <n v="100"/>
    <n v="50"/>
    <x v="7"/>
    <x v="20"/>
  </r>
  <r>
    <n v="1642"/>
    <s v="Pop Garden Radio Presents: Season 2 CD"/>
    <s v="Pop Garden Radio Presents: The Rock on the Road Tour Season 2 CD. 23 great Pop tracks from independent Pop artists."/>
    <x v="181"/>
    <n v="1200"/>
    <x v="0"/>
    <x v="0"/>
    <s v="USD"/>
    <n v="1308011727"/>
    <x v="2214"/>
    <n v="1306283726"/>
    <x v="2224"/>
    <b v="0"/>
    <n v="28"/>
    <b v="1"/>
    <x v="22"/>
    <n v="100"/>
    <n v="42.86"/>
    <x v="7"/>
    <x v="22"/>
  </r>
  <r>
    <n v="3666"/>
    <s v="Israel LÃ³pez @ Ojai Playwrights Conference"/>
    <s v="Artistic Internship @ Ojai Playwrights Conference"/>
    <x v="181"/>
    <n v="1200"/>
    <x v="0"/>
    <x v="0"/>
    <s v="USD"/>
    <n v="1406185200"/>
    <x v="2215"/>
    <n v="1404337381"/>
    <x v="2225"/>
    <b v="0"/>
    <n v="38"/>
    <b v="1"/>
    <x v="11"/>
    <n v="100"/>
    <n v="31.58"/>
    <x v="6"/>
    <x v="11"/>
  </r>
  <r>
    <n v="2782"/>
    <s v="Better Than Ever Productions presents Geezer Game"/>
    <s v="The premiere theatre troupe in SE Michigan offering acting opportunities for the 50+ actor."/>
    <x v="114"/>
    <n v="1200"/>
    <x v="0"/>
    <x v="0"/>
    <s v="USD"/>
    <n v="1424149140"/>
    <x v="2216"/>
    <n v="1421964717"/>
    <x v="2226"/>
    <b v="0"/>
    <n v="18"/>
    <b v="1"/>
    <x v="11"/>
    <n v="120"/>
    <n v="66.67"/>
    <x v="6"/>
    <x v="11"/>
  </r>
  <r>
    <n v="1899"/>
    <s v="Ukulele Songs from the Zombie Apocalypse"/>
    <s v="Ukulele Songs from the Zombie Apocalypse, a concept album where boy meets girl, boy loses girl to Zombie King, boy gets girl back. Fun!"/>
    <x v="280"/>
    <n v="1200"/>
    <x v="0"/>
    <x v="0"/>
    <s v="USD"/>
    <n v="1427319366"/>
    <x v="2217"/>
    <n v="1424730965"/>
    <x v="2227"/>
    <b v="0"/>
    <n v="42"/>
    <b v="1"/>
    <x v="12"/>
    <n v="133"/>
    <n v="28.57"/>
    <x v="7"/>
    <x v="12"/>
  </r>
  <r>
    <n v="1296"/>
    <s v="Quirky Bird Theatre's Young Actors on Tour"/>
    <s v="Creating outstanding performance experiences with young actors from all economic backgrounds. Making great theatre accessible to all!"/>
    <x v="233"/>
    <n v="1200"/>
    <x v="0"/>
    <x v="1"/>
    <s v="GBP"/>
    <n v="1457914373"/>
    <x v="2218"/>
    <n v="1456189972"/>
    <x v="2228"/>
    <b v="0"/>
    <n v="23"/>
    <b v="1"/>
    <x v="11"/>
    <n v="141"/>
    <n v="52.17"/>
    <x v="6"/>
    <x v="11"/>
  </r>
  <r>
    <n v="3343"/>
    <s v="The Girl Who Touched the Stars"/>
    <s v="Two sisters make a set of paper dolls which take them on a journey across lands, creating memories along the way."/>
    <x v="251"/>
    <n v="1200"/>
    <x v="0"/>
    <x v="1"/>
    <s v="GBP"/>
    <n v="1460553480"/>
    <x v="2219"/>
    <n v="1458770383"/>
    <x v="2229"/>
    <b v="0"/>
    <n v="23"/>
    <b v="1"/>
    <x v="11"/>
    <n v="171"/>
    <n v="52.17"/>
    <x v="6"/>
    <x v="11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n v="1197"/>
    <x v="0"/>
    <x v="0"/>
    <s v="USD"/>
    <n v="1405658752"/>
    <x v="2220"/>
    <n v="1403066751"/>
    <x v="2230"/>
    <b v="0"/>
    <n v="38"/>
    <b v="1"/>
    <x v="11"/>
    <n v="120"/>
    <n v="31.5"/>
    <x v="6"/>
    <x v="11"/>
  </r>
  <r>
    <n v="3718"/>
    <s v="PUNK ROCK"/>
    <s v="William Carlisle has the world at his feet but its weight on his shoulders. He is intelligent, articulate and fucked."/>
    <x v="207"/>
    <n v="1197"/>
    <x v="0"/>
    <x v="1"/>
    <s v="GBP"/>
    <n v="1425057075"/>
    <x v="2221"/>
    <n v="1422465074"/>
    <x v="2231"/>
    <b v="0"/>
    <n v="46"/>
    <b v="1"/>
    <x v="11"/>
    <n v="239"/>
    <n v="26.02"/>
    <x v="6"/>
    <x v="11"/>
  </r>
  <r>
    <n v="3104"/>
    <s v="CQ EAP Performing Arts 'THE LOFT'"/>
    <s v="The Loft is CQEAP's latest studio. Located in Rockhampton's CBD we'll be running performing arts workshops for 5yrs to adults."/>
    <x v="38"/>
    <n v="1185"/>
    <x v="2"/>
    <x v="8"/>
    <s v="AUD"/>
    <n v="1422928800"/>
    <x v="2222"/>
    <n v="1420235310"/>
    <x v="2232"/>
    <b v="0"/>
    <n v="5"/>
    <b v="0"/>
    <x v="9"/>
    <n v="30"/>
    <n v="237"/>
    <x v="6"/>
    <x v="9"/>
  </r>
  <r>
    <n v="3596"/>
    <s v="SHADFLY - NEW PLAY AT THE ARTS PROJECT"/>
    <s v="A play about the last eight years of the life of Egon Schiele, one of the most influential Austrian Expressionist artists."/>
    <x v="209"/>
    <n v="1185"/>
    <x v="0"/>
    <x v="11"/>
    <s v="CAD"/>
    <n v="1409072982"/>
    <x v="2223"/>
    <n v="1407258581"/>
    <x v="2233"/>
    <b v="0"/>
    <n v="15"/>
    <b v="1"/>
    <x v="11"/>
    <n v="108"/>
    <n v="79"/>
    <x v="6"/>
    <x v="11"/>
  </r>
  <r>
    <n v="2467"/>
    <s v="Nature Boy Explorer EP"/>
    <s v="We've finished our first EP and we're taking it on the road in three weeks! Help us fund manufacturing?"/>
    <x v="114"/>
    <n v="1185"/>
    <x v="0"/>
    <x v="0"/>
    <s v="USD"/>
    <n v="1336669200"/>
    <x v="2224"/>
    <n v="1335473930"/>
    <x v="2234"/>
    <b v="0"/>
    <n v="43"/>
    <b v="1"/>
    <x v="12"/>
    <n v="119"/>
    <n v="27.56"/>
    <x v="7"/>
    <x v="12"/>
  </r>
  <r>
    <n v="3092"/>
    <s v="A home for the arts on the Upper East Side/Yorkville"/>
    <s v="Our goal is to purchase a theater on the Upper East Side of Manhattan that will act as a home for four theater companies."/>
    <x v="4"/>
    <n v="1183.19"/>
    <x v="2"/>
    <x v="0"/>
    <s v="USD"/>
    <n v="1444946400"/>
    <x v="2225"/>
    <n v="1441723911"/>
    <x v="2235"/>
    <b v="0"/>
    <n v="21"/>
    <b v="0"/>
    <x v="9"/>
    <n v="1"/>
    <n v="56.34"/>
    <x v="6"/>
    <x v="9"/>
  </r>
  <r>
    <n v="1624"/>
    <s v="Joey De Noble needs YOUR help!"/>
    <s v="Joey De Noble is raising money to help record his latest music, and he wants YOU to be a part of it!"/>
    <x v="114"/>
    <n v="1180"/>
    <x v="0"/>
    <x v="0"/>
    <s v="USD"/>
    <n v="1357721335"/>
    <x v="2226"/>
    <n v="1354265334"/>
    <x v="2236"/>
    <b v="0"/>
    <n v="25"/>
    <b v="1"/>
    <x v="15"/>
    <n v="118"/>
    <n v="47.2"/>
    <x v="7"/>
    <x v="15"/>
  </r>
  <r>
    <n v="1680"/>
    <s v="Kick Out a Record"/>
    <s v="Working Musician dilemma #164: how the taxman put Kick the Record 2.0 on hold"/>
    <x v="114"/>
    <n v="1175"/>
    <x v="0"/>
    <x v="0"/>
    <s v="USD"/>
    <n v="1405188667"/>
    <x v="2227"/>
    <n v="1402596666"/>
    <x v="2237"/>
    <b v="0"/>
    <n v="25"/>
    <b v="1"/>
    <x v="22"/>
    <n v="118"/>
    <n v="47"/>
    <x v="7"/>
    <x v="22"/>
  </r>
  <r>
    <n v="3565"/>
    <s v="The Honeymoon is Over - An Original Play by Zakry Fin"/>
    <s v="The Honeymoon is Over is a romantic comedy about a recently eloped couple learning the dynamics of living together for the first time."/>
    <x v="280"/>
    <n v="1175"/>
    <x v="0"/>
    <x v="0"/>
    <s v="USD"/>
    <n v="1420048208"/>
    <x v="2228"/>
    <n v="1417456207"/>
    <x v="2238"/>
    <b v="0"/>
    <n v="12"/>
    <b v="1"/>
    <x v="11"/>
    <n v="131"/>
    <n v="97.92"/>
    <x v="6"/>
    <x v="11"/>
  </r>
  <r>
    <n v="1089"/>
    <s v="Farabel"/>
    <s v="Farabel is a single player turn-based fantasy strategy game for Mac/PC/Linux"/>
    <x v="51"/>
    <n v="1174"/>
    <x v="2"/>
    <x v="16"/>
    <s v="EUR"/>
    <n v="1435293175"/>
    <x v="2229"/>
    <n v="1432701174"/>
    <x v="2239"/>
    <b v="0"/>
    <n v="49"/>
    <b v="0"/>
    <x v="18"/>
    <n v="8"/>
    <n v="23.96"/>
    <x v="3"/>
    <x v="18"/>
  </r>
  <r>
    <n v="2598"/>
    <s v="Rovin' Okie's Fried Pies gourmet southern fried pies."/>
    <s v="I'm ready to make Tulsa happy and aware that love and kindness go hand in hand with good food!"/>
    <x v="121"/>
    <n v="1170"/>
    <x v="2"/>
    <x v="0"/>
    <s v="USD"/>
    <n v="1443039001"/>
    <x v="2230"/>
    <n v="1440447000"/>
    <x v="2240"/>
    <b v="0"/>
    <n v="14"/>
    <b v="0"/>
    <x v="29"/>
    <n v="39"/>
    <n v="83.57"/>
    <x v="4"/>
    <x v="29"/>
  </r>
  <r>
    <n v="3329"/>
    <s v="Jestia and Raedon"/>
    <s v="Jestia and Raedon is a brand new romantic comedy play going to the Edinburgh Fringe Festival this summer."/>
    <x v="114"/>
    <n v="1168"/>
    <x v="0"/>
    <x v="1"/>
    <s v="GBP"/>
    <n v="1406502000"/>
    <x v="2231"/>
    <n v="1405583107"/>
    <x v="2241"/>
    <b v="0"/>
    <n v="26"/>
    <b v="1"/>
    <x v="11"/>
    <n v="117"/>
    <n v="44.92"/>
    <x v="6"/>
    <x v="11"/>
  </r>
  <r>
    <n v="2234"/>
    <s v="Pine Tar Baseball: 1936 Negro League + 1960 Season"/>
    <s v="Pine Tar Baseball is a fun and fast paced dice and card game for 1 to 2 players. The game features fast streamlined game play."/>
    <x v="292"/>
    <n v="1165"/>
    <x v="0"/>
    <x v="0"/>
    <s v="USD"/>
    <n v="1483645647"/>
    <x v="2232"/>
    <n v="1481053646"/>
    <x v="2242"/>
    <b v="0"/>
    <n v="28"/>
    <b v="1"/>
    <x v="5"/>
    <n v="1165"/>
    <n v="41.61"/>
    <x v="3"/>
    <x v="5"/>
  </r>
  <r>
    <n v="941"/>
    <s v="Snoremedy - The answer to a more restful night's sleep"/>
    <s v="Snoring shouldn't ruin your or your partner's sleep and you don't need expensive, uncomfortable or ugly devices to help the problem"/>
    <x v="6"/>
    <n v="1161"/>
    <x v="2"/>
    <x v="0"/>
    <s v="USD"/>
    <n v="1486693145"/>
    <x v="2233"/>
    <n v="1484101144"/>
    <x v="2243"/>
    <b v="0"/>
    <n v="31"/>
    <b v="0"/>
    <x v="1"/>
    <n v="2"/>
    <n v="37.450000000000003"/>
    <x v="0"/>
    <x v="1"/>
  </r>
  <r>
    <n v="3999"/>
    <s v="The Sins of Seven Tables at the Edinburgh Fringe Festival"/>
    <s v="If tables had ears what tales would they tell? Sins of Seven Tables, a modern take on the 7 Deadlies, are they still sins?"/>
    <x v="40"/>
    <n v="1156"/>
    <x v="2"/>
    <x v="0"/>
    <s v="USD"/>
    <n v="1409514709"/>
    <x v="2234"/>
    <n v="1406058797"/>
    <x v="2244"/>
    <b v="0"/>
    <n v="14"/>
    <b v="0"/>
    <x v="11"/>
    <n v="17"/>
    <n v="82.57"/>
    <x v="6"/>
    <x v="11"/>
  </r>
  <r>
    <n v="1160"/>
    <s v="Harvest Grub Eatery...Mobile Eatery...Fresh Seasonal Grub!"/>
    <s v="Food is a lifestyle...the art, the challenge, and the happiness is the wealth I seek....join me on my journey to success."/>
    <x v="0"/>
    <n v="1155"/>
    <x v="2"/>
    <x v="0"/>
    <s v="USD"/>
    <n v="1427510586"/>
    <x v="2235"/>
    <n v="1424922185"/>
    <x v="2245"/>
    <b v="0"/>
    <n v="19"/>
    <b v="0"/>
    <x v="29"/>
    <n v="4"/>
    <n v="60.79"/>
    <x v="4"/>
    <x v="29"/>
  </r>
  <r>
    <n v="2804"/>
    <s v="The Piano Man"/>
    <s v="The real-life story of the mysterious 'Piano Man' who washed ashore with no memory; with no speech; but with an amazing ability..."/>
    <x v="114"/>
    <n v="1150"/>
    <x v="0"/>
    <x v="1"/>
    <s v="GBP"/>
    <n v="1411987990"/>
    <x v="2236"/>
    <n v="1409395989"/>
    <x v="2246"/>
    <b v="0"/>
    <n v="23"/>
    <b v="1"/>
    <x v="11"/>
    <n v="115"/>
    <n v="50"/>
    <x v="6"/>
    <x v="11"/>
  </r>
  <r>
    <n v="3784"/>
    <s v="Whitehall Theatre Presents: Little Shop of Horrors"/>
    <s v="This year, we will be producing the cult classic Little Shop of Horrors with your proceeds going towards venue and production costs."/>
    <x v="114"/>
    <n v="1150"/>
    <x v="0"/>
    <x v="11"/>
    <s v="CAD"/>
    <n v="1468193532"/>
    <x v="2237"/>
    <n v="1465601531"/>
    <x v="2247"/>
    <b v="0"/>
    <n v="10"/>
    <b v="1"/>
    <x v="19"/>
    <n v="115"/>
    <n v="115"/>
    <x v="6"/>
    <x v="19"/>
  </r>
  <r>
    <n v="1774"/>
    <s v="The World Upside Down: Portraits"/>
    <s v="A photo book of the artist's present and future portraits from 2013 to 2015, including actor and human rights activist George Takei."/>
    <x v="60"/>
    <n v="1148"/>
    <x v="2"/>
    <x v="0"/>
    <s v="USD"/>
    <n v="1417273140"/>
    <x v="2238"/>
    <n v="1413609291"/>
    <x v="2248"/>
    <b v="1"/>
    <n v="13"/>
    <b v="0"/>
    <x v="3"/>
    <n v="46"/>
    <n v="88.31"/>
    <x v="2"/>
    <x v="3"/>
  </r>
  <r>
    <n v="1758"/>
    <s v="Yashica TLR Cameras History -Playing Cards"/>
    <s v="Yashica TLRs (Twin Lens Reflex) history cards are a cool way to present Yashica TLR collections in a fun way: by playing cards. Enjoy!"/>
    <x v="114"/>
    <n v="1147"/>
    <x v="0"/>
    <x v="0"/>
    <s v="USD"/>
    <n v="1468536992"/>
    <x v="2239"/>
    <n v="1463352991"/>
    <x v="2249"/>
    <b v="0"/>
    <n v="27"/>
    <b v="1"/>
    <x v="3"/>
    <n v="115"/>
    <n v="42.48"/>
    <x v="2"/>
    <x v="3"/>
  </r>
  <r>
    <n v="2704"/>
    <s v="Little Red Brick House"/>
    <s v="We plan to rescue, relocate, and repurpose, a historic Little Red Brick House, to be incorporated into a riverfront amphitheater."/>
    <x v="73"/>
    <n v="1145"/>
    <x v="3"/>
    <x v="0"/>
    <s v="USD"/>
    <n v="1491421314"/>
    <x v="2240"/>
    <n v="1487709713"/>
    <x v="2250"/>
    <b v="0"/>
    <n v="7"/>
    <b v="0"/>
    <x v="9"/>
    <n v="6"/>
    <n v="163.57"/>
    <x v="6"/>
    <x v="9"/>
  </r>
  <r>
    <n v="3197"/>
    <s v="Mirror, mirror on the wall"/>
    <s v="This years most important stage project for young artists in our region. www.ungespor.no"/>
    <x v="26"/>
    <n v="1145"/>
    <x v="2"/>
    <x v="2"/>
    <s v="NOK"/>
    <n v="1423050618"/>
    <x v="2241"/>
    <n v="1420458617"/>
    <x v="2251"/>
    <b v="0"/>
    <n v="4"/>
    <b v="0"/>
    <x v="19"/>
    <n v="11"/>
    <n v="286.25"/>
    <x v="6"/>
    <x v="19"/>
  </r>
  <r>
    <n v="1894"/>
    <s v="Help me release my first 3 song EP!!"/>
    <s v="Im trying to raise $1000 for a 3 song EP in a studio!"/>
    <x v="114"/>
    <n v="1145"/>
    <x v="0"/>
    <x v="0"/>
    <s v="USD"/>
    <n v="1329082983"/>
    <x v="2242"/>
    <n v="1326404582"/>
    <x v="2252"/>
    <b v="0"/>
    <n v="20"/>
    <b v="1"/>
    <x v="12"/>
    <n v="115"/>
    <n v="57.25"/>
    <x v="7"/>
    <x v="12"/>
  </r>
  <r>
    <n v="2783"/>
    <s v="As You Like It? by Purple Ostrich Productions"/>
    <s v="A new, LGBTQ focused adaptation of As You Like It that puts Celia and Rosalind's romantic relationship centre stage for the first time."/>
    <x v="114"/>
    <n v="1145"/>
    <x v="0"/>
    <x v="1"/>
    <s v="GBP"/>
    <n v="1429793446"/>
    <x v="2243"/>
    <n v="1428583845"/>
    <x v="2253"/>
    <b v="0"/>
    <n v="61"/>
    <b v="1"/>
    <x v="11"/>
    <n v="115"/>
    <n v="18.77"/>
    <x v="6"/>
    <x v="11"/>
  </r>
  <r>
    <n v="2889"/>
    <s v="Halfway, Nebraska"/>
    <s v="Halfway, Nebraska explores the limits of hope and what it means to love someone who may be too far damaged to save."/>
    <x v="121"/>
    <n v="1142"/>
    <x v="2"/>
    <x v="0"/>
    <s v="USD"/>
    <n v="1409344985"/>
    <x v="2244"/>
    <n v="1406752984"/>
    <x v="2254"/>
    <b v="0"/>
    <n v="14"/>
    <b v="0"/>
    <x v="11"/>
    <n v="38"/>
    <n v="81.569999999999993"/>
    <x v="6"/>
    <x v="11"/>
  </r>
  <r>
    <n v="3532"/>
    <s v="&quot;I Will Speak For Myself&quot;"/>
    <s v="Our goal: To produce a stirring one-woman show historically based on African-American womenâ€™s experiences, struggles, and journeys."/>
    <x v="293"/>
    <n v="1142"/>
    <x v="0"/>
    <x v="0"/>
    <s v="USD"/>
    <n v="1411012740"/>
    <x v="2245"/>
    <n v="1409667826"/>
    <x v="2255"/>
    <b v="0"/>
    <n v="27"/>
    <b v="1"/>
    <x v="11"/>
    <n v="119"/>
    <n v="42.3"/>
    <x v="6"/>
    <x v="11"/>
  </r>
  <r>
    <n v="2205"/>
    <s v="Lestat - Midnight Toll Video"/>
    <s v="Lestat is filming their first video, and they need your help! From their release, Arisen, &quot;Midnight Toll&quot;. Hear it at lestatmusic.com."/>
    <x v="150"/>
    <n v="1140"/>
    <x v="0"/>
    <x v="0"/>
    <s v="USD"/>
    <n v="1338579789"/>
    <x v="2246"/>
    <n v="1335987788"/>
    <x v="2256"/>
    <b v="0"/>
    <n v="27"/>
    <b v="1"/>
    <x v="13"/>
    <n v="152"/>
    <n v="42.22"/>
    <x v="7"/>
    <x v="13"/>
  </r>
  <r>
    <n v="1308"/>
    <s v="Boost Band: Wristband Phone Charger (Canceled)"/>
    <s v="Boost Band, a wristband that charges any device"/>
    <x v="26"/>
    <n v="1136"/>
    <x v="1"/>
    <x v="0"/>
    <s v="USD"/>
    <n v="1475937812"/>
    <x v="2247"/>
    <n v="1472481811"/>
    <x v="2257"/>
    <b v="0"/>
    <n v="38"/>
    <b v="0"/>
    <x v="1"/>
    <n v="11"/>
    <n v="29.89"/>
    <x v="0"/>
    <x v="1"/>
  </r>
  <r>
    <n v="1326"/>
    <s v="Fitness, Boxing and Sports Wearable Sensor Technology"/>
    <s v="StrikeTec will revolutionize both the boxing scene and fitness industry by allowing you to track the progress of hand speed and force."/>
    <x v="4"/>
    <n v="1130"/>
    <x v="1"/>
    <x v="0"/>
    <s v="USD"/>
    <n v="1421348428"/>
    <x v="2248"/>
    <n v="1417460427"/>
    <x v="2258"/>
    <b v="0"/>
    <n v="11"/>
    <b v="0"/>
    <x v="1"/>
    <n v="1"/>
    <n v="102.73"/>
    <x v="0"/>
    <x v="1"/>
  </r>
  <r>
    <n v="2206"/>
    <s v="Arbor Oasis's First Album!"/>
    <s v="We really think we might have what it takes to make it someday! But we really need help to take the first step and release this album!"/>
    <x v="209"/>
    <n v="1130"/>
    <x v="0"/>
    <x v="0"/>
    <s v="USD"/>
    <n v="1334556624"/>
    <x v="2249"/>
    <n v="1333001423"/>
    <x v="2259"/>
    <b v="0"/>
    <n v="34"/>
    <b v="1"/>
    <x v="13"/>
    <n v="103"/>
    <n v="33.24"/>
    <x v="7"/>
    <x v="13"/>
  </r>
  <r>
    <n v="1620"/>
    <s v="Kickstart my music career with 300 CDs"/>
    <s v="Kickstarting my music career with 300 hard copy CDs of my first release."/>
    <x v="114"/>
    <n v="1130"/>
    <x v="0"/>
    <x v="0"/>
    <s v="USD"/>
    <n v="1361606940"/>
    <x v="2250"/>
    <n v="1361002139"/>
    <x v="2260"/>
    <b v="0"/>
    <n v="17"/>
    <b v="1"/>
    <x v="15"/>
    <n v="113"/>
    <n v="66.47"/>
    <x v="7"/>
    <x v="15"/>
  </r>
  <r>
    <n v="3619"/>
    <s v="VST presents Sincerity Forever"/>
    <s v="We are a fledgling theatre company based in Atlanta looking to fund our first show, Sincerity Forever by playwright Mac Wellman."/>
    <x v="114"/>
    <n v="1130"/>
    <x v="0"/>
    <x v="0"/>
    <s v="USD"/>
    <n v="1479592800"/>
    <x v="2251"/>
    <n v="1476760225"/>
    <x v="2261"/>
    <b v="0"/>
    <n v="17"/>
    <b v="1"/>
    <x v="11"/>
    <n v="113"/>
    <n v="66.47"/>
    <x v="6"/>
    <x v="11"/>
  </r>
  <r>
    <n v="2405"/>
    <s v="JoyShtick Food Truck"/>
    <s v="We are the first gaming-themed food truck, bringing gourmet pub fare to the Jacksonville area."/>
    <x v="1"/>
    <n v="1126"/>
    <x v="2"/>
    <x v="0"/>
    <s v="USD"/>
    <n v="1472911375"/>
    <x v="2252"/>
    <n v="1471096974"/>
    <x v="2262"/>
    <b v="0"/>
    <n v="20"/>
    <b v="0"/>
    <x v="29"/>
    <n v="23"/>
    <n v="56.3"/>
    <x v="4"/>
    <x v="29"/>
  </r>
  <r>
    <n v="4052"/>
    <s v="Throw Like A Girl"/>
    <s v="This empowering piece encourages women to rise up and pursue their dreams, not by behaving like a boy but by,_x000a_â€œThrowing Like A Girl.â€"/>
    <x v="121"/>
    <n v="1126"/>
    <x v="2"/>
    <x v="0"/>
    <s v="USD"/>
    <n v="1413234316"/>
    <x v="2253"/>
    <n v="1408050315"/>
    <x v="2263"/>
    <b v="0"/>
    <n v="13"/>
    <b v="0"/>
    <x v="11"/>
    <n v="38"/>
    <n v="86.62"/>
    <x v="6"/>
    <x v="11"/>
  </r>
  <r>
    <n v="3546"/>
    <s v="2015 Philadelphia Premier: Bonhoeffer's Cost"/>
    <s v="Help us produce this revealing play about Nazi-resistance member Dietrich Bonhoeffer and his final years of incarceration during WWII."/>
    <x v="209"/>
    <n v="1125"/>
    <x v="0"/>
    <x v="0"/>
    <s v="USD"/>
    <n v="1427860740"/>
    <x v="1821"/>
    <n v="1426002683"/>
    <x v="2264"/>
    <b v="0"/>
    <n v="19"/>
    <b v="1"/>
    <x v="11"/>
    <n v="102"/>
    <n v="59.21"/>
    <x v="6"/>
    <x v="11"/>
  </r>
  <r>
    <n v="1937"/>
    <s v="GBS Detroit Presents My Pal Val"/>
    <s v="My Pal Val is headed to Groovebox Studios in Detroit, Michigan on June 15th to record and film a live GBS Detroit EP."/>
    <x v="260"/>
    <n v="1123.47"/>
    <x v="0"/>
    <x v="0"/>
    <s v="USD"/>
    <n v="1339732740"/>
    <x v="2254"/>
    <n v="1338346280"/>
    <x v="2265"/>
    <b v="0"/>
    <n v="29"/>
    <b v="1"/>
    <x v="12"/>
    <n v="187"/>
    <n v="38.74"/>
    <x v="7"/>
    <x v="12"/>
  </r>
  <r>
    <n v="3435"/>
    <s v="Tickets for the Tenderloin"/>
    <s v="People Of Interest is providing free tickets to &quot;Campo Maldito&quot; for Tenderloin residents who could not otherwise afford to see it."/>
    <x v="114"/>
    <n v="1120"/>
    <x v="0"/>
    <x v="0"/>
    <s v="USD"/>
    <n v="1470538800"/>
    <x v="2255"/>
    <n v="1469112492"/>
    <x v="2266"/>
    <b v="0"/>
    <n v="19"/>
    <b v="1"/>
    <x v="11"/>
    <n v="112"/>
    <n v="58.95"/>
    <x v="6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n v="1119"/>
    <x v="0"/>
    <x v="0"/>
    <s v="USD"/>
    <n v="1452872290"/>
    <x v="2256"/>
    <n v="1452008289"/>
    <x v="2267"/>
    <b v="0"/>
    <n v="18"/>
    <b v="1"/>
    <x v="11"/>
    <n v="112"/>
    <n v="62.17"/>
    <x v="6"/>
    <x v="11"/>
  </r>
  <r>
    <n v="3317"/>
    <s v="Seven Minutes in Eternity"/>
    <s v="Andy Boyd's epic new satire about heroes and villains, humankind's search for glory, and fascism in America"/>
    <x v="288"/>
    <n v="1115"/>
    <x v="0"/>
    <x v="0"/>
    <s v="USD"/>
    <n v="1465347424"/>
    <x v="2257"/>
    <n v="1462755423"/>
    <x v="2268"/>
    <b v="0"/>
    <n v="18"/>
    <b v="1"/>
    <x v="11"/>
    <n v="106"/>
    <n v="61.94"/>
    <x v="6"/>
    <x v="11"/>
  </r>
  <r>
    <n v="3391"/>
    <s v="TRAVELING needs a Reading"/>
    <s v="New play about the comfort and the danger of living with memories. Gay themes. Experienced team looking to present first reading"/>
    <x v="207"/>
    <n v="1115"/>
    <x v="0"/>
    <x v="0"/>
    <s v="USD"/>
    <n v="1407536880"/>
    <x v="2258"/>
    <n v="1404997547"/>
    <x v="2269"/>
    <b v="0"/>
    <n v="18"/>
    <b v="1"/>
    <x v="11"/>
    <n v="223"/>
    <n v="61.94"/>
    <x v="6"/>
    <x v="11"/>
  </r>
  <r>
    <n v="1940"/>
    <s v="History Grows: New K. Record"/>
    <s v="K. is about *this* close to finishing up our third record, History Grows.  Now we just need to master it and release it!"/>
    <x v="240"/>
    <n v="1111"/>
    <x v="0"/>
    <x v="0"/>
    <s v="USD"/>
    <n v="1308110340"/>
    <x v="2259"/>
    <n v="1304770232"/>
    <x v="2270"/>
    <b v="0"/>
    <n v="31"/>
    <b v="1"/>
    <x v="12"/>
    <n v="171"/>
    <n v="35.840000000000003"/>
    <x v="7"/>
    <x v="12"/>
  </r>
  <r>
    <n v="3568"/>
    <s v="The Fairy Tale: A Little Daylight"/>
    <s v="GK. Jr (for student actors 12 and under) will bring George Macdonald's story to life. 10+ speaking parts &amp; many non-speaking parts!"/>
    <x v="114"/>
    <n v="1110"/>
    <x v="0"/>
    <x v="0"/>
    <s v="USD"/>
    <n v="1410975994"/>
    <x v="2260"/>
    <n v="1408383993"/>
    <x v="2271"/>
    <b v="0"/>
    <n v="19"/>
    <b v="1"/>
    <x v="11"/>
    <n v="111"/>
    <n v="58.42"/>
    <x v="6"/>
    <x v="11"/>
  </r>
  <r>
    <n v="678"/>
    <s v="World's Smallest Mp3 Player Earpiece Bible - Ohura Project"/>
    <s v="For the isolated rice farmer. For the 14-hour taxi driver. This tiny MP3 player has the entire New Testament Bible... in their language"/>
    <x v="294"/>
    <n v="1108"/>
    <x v="2"/>
    <x v="0"/>
    <s v="USD"/>
    <n v="1463821338"/>
    <x v="2261"/>
    <n v="1461229337"/>
    <x v="2272"/>
    <b v="0"/>
    <n v="17"/>
    <b v="0"/>
    <x v="1"/>
    <n v="4"/>
    <n v="65.180000000000007"/>
    <x v="0"/>
    <x v="1"/>
  </r>
  <r>
    <n v="93"/>
    <s v="&quot;Someday Everyday&quot; Short Film"/>
    <s v="Someday Everyday is a short drama that navigates through the past and present of a young man's life, through his struggles and triumphs"/>
    <x v="114"/>
    <n v="1106"/>
    <x v="0"/>
    <x v="0"/>
    <s v="USD"/>
    <n v="1341349200"/>
    <x v="2262"/>
    <n v="1338928536"/>
    <x v="2273"/>
    <b v="0"/>
    <n v="15"/>
    <b v="1"/>
    <x v="27"/>
    <n v="111"/>
    <n v="73.73"/>
    <x v="5"/>
    <x v="27"/>
  </r>
  <r>
    <n v="3366"/>
    <s v="Montclair Shakespeare Series"/>
    <s v="The Series will consist of free staged readings of Shakespeare's plays, brought to life by professional actors in Montclair, NJ."/>
    <x v="207"/>
    <n v="1105"/>
    <x v="0"/>
    <x v="0"/>
    <s v="USD"/>
    <n v="1431481037"/>
    <x v="2263"/>
    <n v="1428889036"/>
    <x v="2274"/>
    <b v="0"/>
    <n v="18"/>
    <b v="1"/>
    <x v="11"/>
    <n v="221"/>
    <n v="61.39"/>
    <x v="6"/>
    <x v="11"/>
  </r>
  <r>
    <n v="3933"/>
    <s v="Three for 5: A King's Story"/>
    <s v="Presenting the complete three part of writer/director Ty Foard's &quot;A King's Story&quot; ...a dramatic artistic one director play festival"/>
    <x v="40"/>
    <n v="1102"/>
    <x v="2"/>
    <x v="0"/>
    <s v="USD"/>
    <n v="1468716180"/>
    <x v="2264"/>
    <n v="1466205261"/>
    <x v="2275"/>
    <b v="0"/>
    <n v="12"/>
    <b v="0"/>
    <x v="11"/>
    <n v="16"/>
    <n v="91.83"/>
    <x v="6"/>
    <x v="11"/>
  </r>
  <r>
    <n v="2359"/>
    <s v="crowd-funded public genome sequencing (Canceled)"/>
    <s v="I want to crowdfund the sequencing of my own genome to make it publicly available with crowd-sourced interpretation."/>
    <x v="82"/>
    <n v="1101"/>
    <x v="1"/>
    <x v="0"/>
    <s v="USD"/>
    <n v="1438616124"/>
    <x v="2265"/>
    <n v="1433432123"/>
    <x v="2276"/>
    <b v="0"/>
    <n v="3"/>
    <b v="0"/>
    <x v="26"/>
    <n v="15"/>
    <n v="367"/>
    <x v="0"/>
    <x v="26"/>
  </r>
  <r>
    <n v="3598"/>
    <s v="Cinderella"/>
    <s v="River City Theatre Company needs your support as we embark on our thirteenth production, CINDERELLA!"/>
    <x v="114"/>
    <n v="1101"/>
    <x v="0"/>
    <x v="0"/>
    <s v="USD"/>
    <n v="1409720340"/>
    <x v="2266"/>
    <n v="1408129821"/>
    <x v="2277"/>
    <b v="0"/>
    <n v="27"/>
    <b v="1"/>
    <x v="11"/>
    <n v="110"/>
    <n v="40.78"/>
    <x v="6"/>
    <x v="11"/>
  </r>
  <r>
    <n v="2678"/>
    <s v="Wavegarden in Marbella (MÃ¡laga)"/>
    <s v="Wavegarden is the worldâ€™s longest man-made wave that creates ideal conditions for surfing. Help us and let's open one in Malaga!!"/>
    <x v="295"/>
    <n v="1100"/>
    <x v="2"/>
    <x v="5"/>
    <s v="EUR"/>
    <n v="1443121765"/>
    <x v="2267"/>
    <n v="1440529764"/>
    <x v="2278"/>
    <b v="0"/>
    <n v="2"/>
    <b v="0"/>
    <x v="24"/>
    <n v="0"/>
    <n v="550"/>
    <x v="0"/>
    <x v="24"/>
  </r>
  <r>
    <n v="3769"/>
    <s v="The Last Five Years Distinction Project"/>
    <s v="&quot;I wanted to tell the story of two people in love, who were never in the same place at the same time.&quot;- Jason Robert Brown"/>
    <x v="209"/>
    <n v="1100"/>
    <x v="0"/>
    <x v="0"/>
    <s v="USD"/>
    <n v="1460730079"/>
    <x v="2268"/>
    <n v="1458138078"/>
    <x v="2279"/>
    <b v="0"/>
    <n v="15"/>
    <b v="1"/>
    <x v="19"/>
    <n v="100"/>
    <n v="73.33"/>
    <x v="6"/>
    <x v="19"/>
  </r>
  <r>
    <n v="2537"/>
    <s v="The Philadelphia Opera Collective presents Susannah"/>
    <s v="When an innocent girl is seen bathing by local church elders, she becomes the target of travelling, revivalist preacher Olin Blitch."/>
    <x v="114"/>
    <n v="1100"/>
    <x v="0"/>
    <x v="0"/>
    <s v="USD"/>
    <n v="1312212855"/>
    <x v="2269"/>
    <n v="1307028854"/>
    <x v="2280"/>
    <b v="0"/>
    <n v="11"/>
    <b v="1"/>
    <x v="25"/>
    <n v="110"/>
    <n v="100"/>
    <x v="7"/>
    <x v="25"/>
  </r>
  <r>
    <n v="3842"/>
    <s v="Shakespeare's The Tempest: In-The-Round"/>
    <s v="Follow the sell-out Tree Folk Theatre, as we lead you through The Tempest with masks, puppetry and live music! 15th July - 3rd August"/>
    <x v="1"/>
    <n v="1097"/>
    <x v="2"/>
    <x v="1"/>
    <s v="GBP"/>
    <n v="1399809052"/>
    <x v="2270"/>
    <n v="1397217051"/>
    <x v="2281"/>
    <b v="1"/>
    <n v="23"/>
    <b v="0"/>
    <x v="11"/>
    <n v="22"/>
    <n v="47.7"/>
    <x v="6"/>
    <x v="11"/>
  </r>
  <r>
    <n v="2951"/>
    <s v="Brentwood Theater Company needs a Rehearsal Space."/>
    <s v="A building w/office, rehearsal space and classrooms centered on performing arts._x000a_Brentwood Theater Company is a non-profit 501(c)(3)"/>
    <x v="6"/>
    <n v="1096"/>
    <x v="1"/>
    <x v="0"/>
    <s v="USD"/>
    <n v="1412536573"/>
    <x v="2271"/>
    <n v="1408648572"/>
    <x v="2282"/>
    <b v="0"/>
    <n v="58"/>
    <b v="0"/>
    <x v="9"/>
    <n v="2"/>
    <n v="18.899999999999999"/>
    <x v="6"/>
    <x v="9"/>
  </r>
  <r>
    <n v="1362"/>
    <s v="A Fantastic Affair: Karl Barth in America 1962â€“Research"/>
    <s v="The never-before-told story of Karl Barth's (first and only) journey to the United States in 1962."/>
    <x v="114"/>
    <n v="1091"/>
    <x v="0"/>
    <x v="0"/>
    <s v="USD"/>
    <n v="1378592731"/>
    <x v="2272"/>
    <n v="1373408730"/>
    <x v="2283"/>
    <b v="0"/>
    <n v="25"/>
    <b v="1"/>
    <x v="17"/>
    <n v="109"/>
    <n v="43.64"/>
    <x v="1"/>
    <x v="17"/>
  </r>
  <r>
    <n v="3362"/>
    <s v="Gypsy Stage Presents &quot;The Importance of Being Earnest&quot;"/>
    <s v="Oscar Wilde's classic romantic farce like you have never seen it before. Bigger. Louder. Sexier.  And covered with glitter."/>
    <x v="207"/>
    <n v="1090"/>
    <x v="0"/>
    <x v="0"/>
    <s v="USD"/>
    <n v="1425704100"/>
    <x v="2273"/>
    <n v="1424484716"/>
    <x v="2284"/>
    <b v="0"/>
    <n v="20"/>
    <b v="1"/>
    <x v="11"/>
    <n v="218"/>
    <n v="54.5"/>
    <x v="6"/>
    <x v="11"/>
  </r>
  <r>
    <n v="3567"/>
    <s v="Back To Blackbrick- A new play with live music"/>
    <s v="First stage adaptation of Sarah Moore Fitzgerald's beautiful novel about Alzheimer's and time travel with a live folk score."/>
    <x v="114"/>
    <n v="1088"/>
    <x v="0"/>
    <x v="1"/>
    <s v="GBP"/>
    <n v="1433964444"/>
    <x v="2274"/>
    <n v="1431372443"/>
    <x v="2285"/>
    <b v="0"/>
    <n v="41"/>
    <b v="1"/>
    <x v="11"/>
    <n v="109"/>
    <n v="26.54"/>
    <x v="6"/>
    <x v="11"/>
  </r>
  <r>
    <n v="3709"/>
    <s v="The Ruby Darlings Show"/>
    <s v="The filthily talented Ruby and Darling, take you on a raunch-tastic musical discovery of life with a vagina. #sayno"/>
    <x v="114"/>
    <n v="1082.5"/>
    <x v="0"/>
    <x v="1"/>
    <s v="GBP"/>
    <n v="1403715546"/>
    <x v="2275"/>
    <n v="1401123545"/>
    <x v="2286"/>
    <b v="0"/>
    <n v="35"/>
    <b v="1"/>
    <x v="11"/>
    <n v="108"/>
    <n v="30.93"/>
    <x v="6"/>
    <x v="11"/>
  </r>
  <r>
    <n v="3446"/>
    <s v="'Pope Head' - The World Tour of Australia"/>
    <s v="Pope Head: The Secret Life of Francis Bacon â€“ A solo show celebrating the artist. Touring a land Down Under 12 Feb - 14 March '15."/>
    <x v="114"/>
    <n v="1082"/>
    <x v="0"/>
    <x v="1"/>
    <s v="GBP"/>
    <n v="1423138800"/>
    <x v="2276"/>
    <n v="1421092724"/>
    <x v="2287"/>
    <b v="0"/>
    <n v="25"/>
    <b v="1"/>
    <x v="11"/>
    <n v="108"/>
    <n v="43.28"/>
    <x v="6"/>
    <x v="11"/>
  </r>
  <r>
    <n v="1264"/>
    <s v="Bear. is recording their first ep!"/>
    <s v="We are a four piece from Golden, CO, and have our hearts on getting into the studio this fall to get music from our heads to your ears."/>
    <x v="240"/>
    <n v="1082"/>
    <x v="0"/>
    <x v="0"/>
    <s v="USD"/>
    <n v="1383062083"/>
    <x v="2277"/>
    <n v="1380556482"/>
    <x v="2288"/>
    <b v="1"/>
    <n v="34"/>
    <b v="1"/>
    <x v="15"/>
    <n v="166"/>
    <n v="31.82"/>
    <x v="7"/>
    <x v="15"/>
  </r>
  <r>
    <n v="1769"/>
    <s v="Navajo Textile Project"/>
    <s v="To create a publication, and exhibition documenting the collection of Jamie Ross, longtime collector of Navajo Textiles"/>
    <x v="13"/>
    <n v="1081"/>
    <x v="2"/>
    <x v="0"/>
    <s v="USD"/>
    <n v="1421177959"/>
    <x v="2278"/>
    <n v="1418585958"/>
    <x v="2289"/>
    <b v="1"/>
    <n v="22"/>
    <b v="0"/>
    <x v="3"/>
    <n v="3"/>
    <n v="49.14"/>
    <x v="2"/>
    <x v="3"/>
  </r>
  <r>
    <n v="1663"/>
    <s v="ghost -- a music video"/>
    <s v="music is as important to the eyes as it is to the ears. help bring ghost to life in front of your eyes."/>
    <x v="114"/>
    <n v="1080"/>
    <x v="0"/>
    <x v="0"/>
    <s v="USD"/>
    <n v="1422750707"/>
    <x v="2279"/>
    <n v="1420158706"/>
    <x v="2290"/>
    <b v="0"/>
    <n v="32"/>
    <b v="1"/>
    <x v="22"/>
    <n v="108"/>
    <n v="33.75"/>
    <x v="7"/>
    <x v="22"/>
  </r>
  <r>
    <n v="3007"/>
    <s v="Bethlem"/>
    <s v="Consuite for 2015 CoreCon.  An adventure into insanity."/>
    <x v="260"/>
    <n v="1080"/>
    <x v="0"/>
    <x v="0"/>
    <s v="USD"/>
    <n v="1429938683"/>
    <x v="2280"/>
    <n v="1428124282"/>
    <x v="2291"/>
    <b v="0"/>
    <n v="20"/>
    <b v="1"/>
    <x v="9"/>
    <n v="180"/>
    <n v="54"/>
    <x v="6"/>
    <x v="9"/>
  </r>
  <r>
    <n v="3447"/>
    <s v="The Vagabond Halfback"/>
    <s v="&quot;He was a poet, a vagrant, a philosopher, a lady's man and a hard drinker&quot;"/>
    <x v="114"/>
    <n v="1078"/>
    <x v="0"/>
    <x v="0"/>
    <s v="USD"/>
    <n v="1458332412"/>
    <x v="2281"/>
    <n v="1454448011"/>
    <x v="2292"/>
    <b v="0"/>
    <n v="14"/>
    <b v="1"/>
    <x v="11"/>
    <n v="108"/>
    <n v="77"/>
    <x v="6"/>
    <x v="11"/>
  </r>
  <r>
    <n v="3471"/>
    <s v="Different is Dangerous"/>
    <s v="Fast paced, two hander which uses headphone verbatim technique to give an insight into the everyday lives of Leeds city locals."/>
    <x v="207"/>
    <n v="1073"/>
    <x v="0"/>
    <x v="1"/>
    <s v="GBP"/>
    <n v="1409515200"/>
    <x v="2282"/>
    <n v="1405971689"/>
    <x v="2293"/>
    <b v="0"/>
    <n v="30"/>
    <b v="1"/>
    <x v="11"/>
    <n v="215"/>
    <n v="35.770000000000003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x v="17"/>
    <n v="1072"/>
    <x v="2"/>
    <x v="0"/>
    <s v="USD"/>
    <n v="1480007460"/>
    <x v="2283"/>
    <n v="1475760566"/>
    <x v="2294"/>
    <b v="0"/>
    <n v="13"/>
    <b v="0"/>
    <x v="9"/>
    <n v="4"/>
    <n v="82.46"/>
    <x v="6"/>
    <x v="9"/>
  </r>
  <r>
    <n v="2256"/>
    <s v="Bitcoin Empire"/>
    <s v="Build your crypto-currency empire and sabotage your opponents. A deck building, card game. 2-4 players. 15 minutes."/>
    <x v="296"/>
    <n v="1069"/>
    <x v="0"/>
    <x v="1"/>
    <s v="GBP"/>
    <n v="1479811846"/>
    <x v="2284"/>
    <n v="1478602245"/>
    <x v="2295"/>
    <b v="0"/>
    <n v="50"/>
    <b v="1"/>
    <x v="5"/>
    <n v="223"/>
    <n v="21.38"/>
    <x v="3"/>
    <x v="5"/>
  </r>
  <r>
    <n v="3307"/>
    <s v="The Respectful Prostitute"/>
    <s v="A group of Stanford students are going to present Jean-Paul Sartre's play, The Respectful Prostitute, at the end of Spring quarter."/>
    <x v="114"/>
    <n v="1066.8"/>
    <x v="0"/>
    <x v="0"/>
    <s v="USD"/>
    <n v="1463275339"/>
    <x v="2285"/>
    <n v="1460683338"/>
    <x v="2296"/>
    <b v="0"/>
    <n v="20"/>
    <b v="1"/>
    <x v="11"/>
    <n v="107"/>
    <n v="53.34"/>
    <x v="6"/>
    <x v="11"/>
  </r>
  <r>
    <n v="2557"/>
    <s v="European Tour"/>
    <s v="Raising money for our concert tour of Switzerland and Germany in June/July 2014"/>
    <x v="280"/>
    <n v="1066"/>
    <x v="0"/>
    <x v="1"/>
    <s v="GBP"/>
    <n v="1400176386"/>
    <x v="2286"/>
    <n v="1397584385"/>
    <x v="2297"/>
    <b v="0"/>
    <n v="36"/>
    <b v="1"/>
    <x v="25"/>
    <n v="118"/>
    <n v="29.61"/>
    <x v="7"/>
    <x v="2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n v="1066"/>
    <x v="0"/>
    <x v="0"/>
    <s v="USD"/>
    <n v="1285995540"/>
    <x v="2287"/>
    <n v="1279574772"/>
    <x v="2298"/>
    <b v="0"/>
    <n v="32"/>
    <b v="1"/>
    <x v="9"/>
    <n v="213"/>
    <n v="33.31"/>
    <x v="6"/>
    <x v="9"/>
  </r>
  <r>
    <n v="781"/>
    <s v="Touring the United States This July"/>
    <s v="&quot;WE ARE ON A MISSION TO TOUR THE UNITED STATES NON-STOP. TO DO SO WE NEED TO PURCHASE A NEW VAN.&quot;"/>
    <x v="268"/>
    <n v="1065.23"/>
    <x v="0"/>
    <x v="0"/>
    <s v="USD"/>
    <n v="1370649674"/>
    <x v="2288"/>
    <n v="1368057673"/>
    <x v="2299"/>
    <b v="0"/>
    <n v="25"/>
    <b v="1"/>
    <x v="15"/>
    <n v="133"/>
    <n v="42.61"/>
    <x v="7"/>
    <x v="15"/>
  </r>
  <r>
    <n v="3843"/>
    <s v="Vengeance Can Wait"/>
    <s v="Vengeance Can Wait navigates Japanese sub-culture as it charts a dark, twisted and touching, â€œdifferentâ€ kind of love story."/>
    <x v="1"/>
    <n v="1065"/>
    <x v="2"/>
    <x v="0"/>
    <s v="USD"/>
    <n v="1401587064"/>
    <x v="2289"/>
    <n v="1399427063"/>
    <x v="2300"/>
    <b v="1"/>
    <n v="19"/>
    <b v="0"/>
    <x v="11"/>
    <n v="21"/>
    <n v="56.05"/>
    <x v="6"/>
    <x v="11"/>
  </r>
  <r>
    <n v="3819"/>
    <s v="A Kansas City Fringe Festival premiere: &quot;The Art is a Lie&quot;"/>
    <s v="Support this collection of new plays by Kansas City writers and the artists who are bringing it to life!"/>
    <x v="114"/>
    <n v="1064"/>
    <x v="0"/>
    <x v="0"/>
    <s v="USD"/>
    <n v="1437166920"/>
    <x v="2290"/>
    <n v="1435554103"/>
    <x v="2301"/>
    <b v="0"/>
    <n v="26"/>
    <b v="1"/>
    <x v="11"/>
    <n v="106"/>
    <n v="40.92"/>
    <x v="6"/>
    <x v="11"/>
  </r>
  <r>
    <n v="3500"/>
    <s v="The Glass Menagerie: Independent Student-Run Production"/>
    <s v="A minimalist, post-modern production of the classic play, performed and produced by aspiring theater undergraduates at UMass Amherst."/>
    <x v="114"/>
    <n v="1063"/>
    <x v="0"/>
    <x v="0"/>
    <s v="USD"/>
    <n v="1457326740"/>
    <x v="2291"/>
    <n v="1455919437"/>
    <x v="2302"/>
    <b v="0"/>
    <n v="42"/>
    <b v="1"/>
    <x v="11"/>
    <n v="106"/>
    <n v="25.31"/>
    <x v="6"/>
    <x v="11"/>
  </r>
  <r>
    <n v="1224"/>
    <s v="&quot;I Dreamed Last Night&quot; Album (Canceled)"/>
    <s v="Modern Celtic influenced CD.  Help me finish what I started before the stroke."/>
    <x v="51"/>
    <n v="1060"/>
    <x v="1"/>
    <x v="0"/>
    <s v="USD"/>
    <n v="1402060302"/>
    <x v="2292"/>
    <n v="1396876301"/>
    <x v="2303"/>
    <b v="0"/>
    <n v="18"/>
    <b v="0"/>
    <x v="37"/>
    <n v="7"/>
    <n v="58.89"/>
    <x v="7"/>
    <x v="37"/>
  </r>
  <r>
    <n v="3860"/>
    <s v="Tennessee Williams' ONE ARM @ Minnesota Fringe"/>
    <s v="The unproduced screenplay by Tennessee Williams is given life for the first time on a Twin Cities stage by an ensemble of local actors."/>
    <x v="70"/>
    <n v="1060"/>
    <x v="2"/>
    <x v="0"/>
    <s v="USD"/>
    <n v="1407858710"/>
    <x v="2293"/>
    <n v="1405266709"/>
    <x v="2304"/>
    <b v="0"/>
    <n v="13"/>
    <b v="0"/>
    <x v="11"/>
    <n v="18"/>
    <n v="81.540000000000006"/>
    <x v="6"/>
    <x v="11"/>
  </r>
  <r>
    <n v="2676"/>
    <s v="Toronto VR Co-Op"/>
    <s v="Our aim is to provide high-end equipment and space for Toronto coders, filmmakers, and artists to develop cutting-edge VR content."/>
    <x v="238"/>
    <n v="1058"/>
    <x v="2"/>
    <x v="11"/>
    <s v="CAD"/>
    <n v="1463929174"/>
    <x v="2294"/>
    <n v="1461337173"/>
    <x v="2305"/>
    <b v="0"/>
    <n v="9"/>
    <b v="0"/>
    <x v="24"/>
    <n v="50"/>
    <n v="117.56"/>
    <x v="0"/>
    <x v="24"/>
  </r>
  <r>
    <n v="2498"/>
    <s v="Race Bandit's Debut EP Validated"/>
    <s v="We've been working hard on getting our music out and we are taking the final steps to releasing our EP, but we need your help."/>
    <x v="114"/>
    <n v="1056"/>
    <x v="0"/>
    <x v="0"/>
    <s v="USD"/>
    <n v="1422400387"/>
    <x v="2295"/>
    <n v="1421190786"/>
    <x v="2306"/>
    <b v="0"/>
    <n v="20"/>
    <b v="1"/>
    <x v="12"/>
    <n v="106"/>
    <n v="52.8"/>
    <x v="7"/>
    <x v="12"/>
  </r>
  <r>
    <n v="646"/>
    <s v="Body Armor - The Super Female Police Officer of the Future!!"/>
    <s v="Small town police forces don't always have the resources to provide for the unique needs of female officers and their body armor."/>
    <x v="268"/>
    <n v="1055.01"/>
    <x v="0"/>
    <x v="0"/>
    <s v="USD"/>
    <n v="1407788867"/>
    <x v="2296"/>
    <n v="1405196866"/>
    <x v="2307"/>
    <b v="0"/>
    <n v="27"/>
    <b v="1"/>
    <x v="1"/>
    <n v="132"/>
    <n v="39.07"/>
    <x v="0"/>
    <x v="1"/>
  </r>
  <r>
    <n v="3408"/>
    <s v="&quot;She Has a Name&quot; on tour"/>
    <s v="Help us take &quot;She Has a Name&quot;, the human trafficking story of one victim, on tour to all over Northern and Central California."/>
    <x v="207"/>
    <n v="1055"/>
    <x v="0"/>
    <x v="0"/>
    <s v="USD"/>
    <n v="1405727304"/>
    <x v="2297"/>
    <n v="1403135303"/>
    <x v="2308"/>
    <b v="0"/>
    <n v="18"/>
    <b v="1"/>
    <x v="11"/>
    <n v="211"/>
    <n v="58.61"/>
    <x v="6"/>
    <x v="11"/>
  </r>
  <r>
    <n v="2299"/>
    <s v="HELP FLY RADIO FINISH THEIR FULL LENGTH ALBUM!"/>
    <s v="Fly Radio has finished tracking their album now all that is left is the mixing/mastering and duplication!"/>
    <x v="284"/>
    <n v="1050.5"/>
    <x v="0"/>
    <x v="0"/>
    <s v="USD"/>
    <n v="1296953209"/>
    <x v="2298"/>
    <n v="1295657208"/>
    <x v="2309"/>
    <b v="0"/>
    <n v="14"/>
    <b v="1"/>
    <x v="15"/>
    <n v="350"/>
    <n v="75.040000000000006"/>
    <x v="7"/>
    <x v="15"/>
  </r>
  <r>
    <n v="1711"/>
    <s v="Redemption - Debut Multi-cultural Worship Album"/>
    <s v="&quot;Redemption&quot; is a multi-cultural worship album aimed at giving you an 'around-the-world' experience of Jesus-focused worship."/>
    <x v="26"/>
    <n v="1050"/>
    <x v="2"/>
    <x v="0"/>
    <s v="USD"/>
    <n v="1409585434"/>
    <x v="2299"/>
    <n v="1406907033"/>
    <x v="2310"/>
    <b v="0"/>
    <n v="2"/>
    <b v="0"/>
    <x v="14"/>
    <n v="11"/>
    <n v="525"/>
    <x v="7"/>
    <x v="14"/>
  </r>
  <r>
    <n v="1638"/>
    <s v="Avenues EP 2013"/>
    <s v="Avenues will be going in to the studio to record a new EP with Matt Allison!"/>
    <x v="114"/>
    <n v="1050"/>
    <x v="0"/>
    <x v="0"/>
    <s v="USD"/>
    <n v="1362086700"/>
    <x v="2300"/>
    <n v="1358180967"/>
    <x v="2311"/>
    <b v="0"/>
    <n v="27"/>
    <b v="1"/>
    <x v="15"/>
    <n v="105"/>
    <n v="38.89"/>
    <x v="7"/>
    <x v="15"/>
  </r>
  <r>
    <n v="1833"/>
    <s v="HAIRcyclopedia Vol. 2 - The Vault"/>
    <s v="I am writing the second volume in a series of hair band encyclopedias, however I lack the means to afford the costs of the photos."/>
    <x v="272"/>
    <n v="1050"/>
    <x v="0"/>
    <x v="0"/>
    <s v="USD"/>
    <n v="1362211140"/>
    <x v="2301"/>
    <n v="1359421402"/>
    <x v="2312"/>
    <b v="0"/>
    <n v="25"/>
    <b v="1"/>
    <x v="15"/>
    <n v="263"/>
    <n v="42"/>
    <x v="7"/>
    <x v="15"/>
  </r>
  <r>
    <n v="2756"/>
    <s v="The Most Basic of Truths"/>
    <s v="We all pray to the same God no matter what name we might refer to Him as.  Our children deserve to know this basic truth."/>
    <x v="26"/>
    <n v="1048"/>
    <x v="2"/>
    <x v="0"/>
    <s v="USD"/>
    <n v="1389476201"/>
    <x v="2302"/>
    <n v="1386884200"/>
    <x v="2313"/>
    <b v="0"/>
    <n v="33"/>
    <b v="0"/>
    <x v="39"/>
    <n v="10"/>
    <n v="31.76"/>
    <x v="1"/>
    <x v="39"/>
  </r>
  <r>
    <n v="1883"/>
    <s v="Afraid Of Figs - Help Fund our New CD - &quot;SAFE&quot;"/>
    <s v="Afraid Of Figs is a high energy pop/rock band, with off-the-wall humor, catchy hooks, and wild interactive live shows."/>
    <x v="253"/>
    <n v="1047"/>
    <x v="0"/>
    <x v="0"/>
    <s v="USD"/>
    <n v="1333921508"/>
    <x v="2303"/>
    <n v="1331333107"/>
    <x v="2314"/>
    <b v="0"/>
    <n v="32"/>
    <b v="1"/>
    <x v="12"/>
    <n v="105"/>
    <n v="32.72"/>
    <x v="7"/>
    <x v="12"/>
  </r>
  <r>
    <n v="3368"/>
    <s v="Peter Pan by J.M. Barrie @ Open Space Arts"/>
    <s v="Help a non-profit community theatre create an unforgettable production of J.M. Barrie's classic play."/>
    <x v="114"/>
    <n v="1046"/>
    <x v="0"/>
    <x v="0"/>
    <s v="USD"/>
    <n v="1420088400"/>
    <x v="2304"/>
    <n v="1416977258"/>
    <x v="2315"/>
    <b v="0"/>
    <n v="23"/>
    <b v="1"/>
    <x v="11"/>
    <n v="105"/>
    <n v="45.48"/>
    <x v="6"/>
    <x v="11"/>
  </r>
  <r>
    <n v="3684"/>
    <s v="Cassiopeia"/>
    <s v="Thespis Theater Festival presents Cassiopeia: A romantic tale of a bride finding her way to her unknown groom before it is too late."/>
    <x v="150"/>
    <n v="1043"/>
    <x v="0"/>
    <x v="0"/>
    <s v="USD"/>
    <n v="1441167586"/>
    <x v="2305"/>
    <n v="1438575585"/>
    <x v="2316"/>
    <b v="0"/>
    <n v="23"/>
    <b v="1"/>
    <x v="11"/>
    <n v="139"/>
    <n v="45.35"/>
    <x v="6"/>
    <x v="11"/>
  </r>
  <r>
    <n v="310"/>
    <s v="Feels Like Coming Home Tour"/>
    <s v="30 day tour to release a compilation CD with 16 original songs about hometowns.  Webisodes and documentary to follow."/>
    <x v="114"/>
    <n v="1041.29"/>
    <x v="0"/>
    <x v="0"/>
    <s v="USD"/>
    <n v="1319076000"/>
    <x v="2306"/>
    <n v="1317788622"/>
    <x v="2317"/>
    <b v="1"/>
    <n v="36"/>
    <b v="1"/>
    <x v="8"/>
    <n v="104"/>
    <n v="28.92"/>
    <x v="5"/>
    <x v="8"/>
  </r>
  <r>
    <n v="3126"/>
    <s v="Urban Roots SkatePark (Canceled)"/>
    <s v="A big dream, small budget, the drive/passion of so many volunteers...indoor skatepark in Eau Claire, WI._x000a__x000a_This is UR skatepark!"/>
    <x v="17"/>
    <n v="1040"/>
    <x v="1"/>
    <x v="0"/>
    <s v="USD"/>
    <n v="1459121162"/>
    <x v="2307"/>
    <n v="1456532761"/>
    <x v="2318"/>
    <b v="0"/>
    <n v="17"/>
    <b v="0"/>
    <x v="9"/>
    <n v="4"/>
    <n v="61.18"/>
    <x v="6"/>
    <x v="9"/>
  </r>
  <r>
    <n v="869"/>
    <s v="Live DVD Concert by Twice As Good"/>
    <s v="The band Twice As Good wants to create and distribute a DVD of their live concert performance. This amazing band needs to be seen!"/>
    <x v="297"/>
    <n v="1040"/>
    <x v="2"/>
    <x v="0"/>
    <s v="USD"/>
    <n v="1365448657"/>
    <x v="2308"/>
    <n v="1362860256"/>
    <x v="2319"/>
    <b v="0"/>
    <n v="3"/>
    <b v="0"/>
    <x v="33"/>
    <n v="12"/>
    <n v="346.67"/>
    <x v="7"/>
    <x v="33"/>
  </r>
  <r>
    <n v="780"/>
    <s v="Wess Meets West - Press Our New Album on CD!"/>
    <s v="We are finishing up recording our new record and we would like help with its physical CD release."/>
    <x v="114"/>
    <n v="1040"/>
    <x v="0"/>
    <x v="0"/>
    <s v="USD"/>
    <n v="1304439025"/>
    <x v="2309"/>
    <n v="1301847024"/>
    <x v="2320"/>
    <b v="0"/>
    <n v="27"/>
    <b v="1"/>
    <x v="15"/>
    <n v="104"/>
    <n v="38.520000000000003"/>
    <x v="7"/>
    <x v="15"/>
  </r>
  <r>
    <n v="811"/>
    <s v="Love Water Tour"/>
    <s v="We need your financial support to cover the tour costs!  (Sound, lights, travel, stage design)"/>
    <x v="114"/>
    <n v="1040"/>
    <x v="0"/>
    <x v="0"/>
    <s v="USD"/>
    <n v="1373475120"/>
    <x v="2310"/>
    <n v="1371569201"/>
    <x v="2321"/>
    <b v="0"/>
    <n v="12"/>
    <b v="1"/>
    <x v="15"/>
    <n v="104"/>
    <n v="86.67"/>
    <x v="7"/>
    <x v="15"/>
  </r>
  <r>
    <n v="2104"/>
    <s v="In the Raw: the ink &amp; the Echo's debut album"/>
    <s v="In the Raw is Seattle's the Ink &amp; the Echo's debut album.  It is honest, compelling, and speaks of raw human emotion."/>
    <x v="268"/>
    <n v="1036"/>
    <x v="0"/>
    <x v="0"/>
    <s v="USD"/>
    <n v="1369958400"/>
    <x v="2311"/>
    <n v="1367286433"/>
    <x v="2322"/>
    <b v="0"/>
    <n v="37"/>
    <b v="1"/>
    <x v="12"/>
    <n v="130"/>
    <n v="28"/>
    <x v="7"/>
    <x v="12"/>
  </r>
  <r>
    <n v="3372"/>
    <s v="All the Best, Jack"/>
    <s v="This play tells the story of the toxicity of sensationalism shown through one man's struggle with notoriety."/>
    <x v="114"/>
    <n v="1035"/>
    <x v="0"/>
    <x v="0"/>
    <s v="USD"/>
    <n v="1408942740"/>
    <x v="1344"/>
    <n v="1407157755"/>
    <x v="2323"/>
    <b v="0"/>
    <n v="27"/>
    <b v="1"/>
    <x v="11"/>
    <n v="104"/>
    <n v="38.33"/>
    <x v="6"/>
    <x v="11"/>
  </r>
  <r>
    <n v="3559"/>
    <s v="Let's Launch Disco Turtle Productions"/>
    <s v="A theatre company designed to help young people to come out of their shell. Offering workshops and original shows directly to schools."/>
    <x v="114"/>
    <n v="1035"/>
    <x v="0"/>
    <x v="8"/>
    <s v="AUD"/>
    <n v="1438333080"/>
    <x v="2312"/>
    <n v="1436408307"/>
    <x v="2324"/>
    <b v="0"/>
    <n v="24"/>
    <b v="1"/>
    <x v="11"/>
    <n v="104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x v="114"/>
    <n v="1035"/>
    <x v="0"/>
    <x v="0"/>
    <s v="USD"/>
    <n v="1437676380"/>
    <x v="2313"/>
    <n v="1435670451"/>
    <x v="2325"/>
    <b v="0"/>
    <n v="28"/>
    <b v="1"/>
    <x v="11"/>
    <n v="104"/>
    <n v="36.96"/>
    <x v="6"/>
    <x v="11"/>
  </r>
  <r>
    <n v="1206"/>
    <s v="Until I Gush Forth / Limited Edition Zine by Esthaem"/>
    <s v="Limited edition zine by photographic artist Esthaem, signed and hand-numbered including a screen printed banderole. Edition of 100."/>
    <x v="280"/>
    <n v="1035"/>
    <x v="0"/>
    <x v="3"/>
    <s v="EUR"/>
    <n v="1489238940"/>
    <x v="2314"/>
    <n v="1486406252"/>
    <x v="2326"/>
    <b v="0"/>
    <n v="32"/>
    <b v="1"/>
    <x v="3"/>
    <n v="115"/>
    <n v="32.340000000000003"/>
    <x v="2"/>
    <x v="3"/>
  </r>
  <r>
    <n v="2470"/>
    <s v="Geoff Zimmerman's Urban-Folk/ Indie-Rock Album"/>
    <s v="Music is my passion.  I've been recording this album for 2 years now, and I just want the world to finally hear it!"/>
    <x v="114"/>
    <n v="1031.6400000000001"/>
    <x v="0"/>
    <x v="0"/>
    <s v="USD"/>
    <n v="1337824055"/>
    <x v="2315"/>
    <n v="1335232054"/>
    <x v="2327"/>
    <b v="0"/>
    <n v="36"/>
    <b v="1"/>
    <x v="12"/>
    <n v="103"/>
    <n v="28.66"/>
    <x v="7"/>
    <x v="12"/>
  </r>
  <r>
    <n v="1831"/>
    <s v="Darling Waste Trailer Bail Out!"/>
    <s v="After a 2 year Odyssey, Darling Waste's trailer is still not home! We need $3,500 to get it through U.S. Customs!"/>
    <x v="114"/>
    <n v="1030"/>
    <x v="0"/>
    <x v="0"/>
    <s v="USD"/>
    <n v="1336866863"/>
    <x v="2316"/>
    <n v="1335570862"/>
    <x v="2328"/>
    <b v="0"/>
    <n v="14"/>
    <b v="1"/>
    <x v="15"/>
    <n v="103"/>
    <n v="73.569999999999993"/>
    <x v="7"/>
    <x v="15"/>
  </r>
  <r>
    <n v="3676"/>
    <s v="The Black and White Theatre Company Inc."/>
    <s v="The Black and White Theatre Company Inc. is a small company who loves to perform and entertain, but needs your support to succeed!"/>
    <x v="268"/>
    <n v="1030"/>
    <x v="0"/>
    <x v="0"/>
    <s v="USD"/>
    <n v="1410550484"/>
    <x v="2317"/>
    <n v="1408995283"/>
    <x v="2329"/>
    <b v="0"/>
    <n v="16"/>
    <b v="1"/>
    <x v="11"/>
    <n v="129"/>
    <n v="64.38"/>
    <x v="6"/>
    <x v="11"/>
  </r>
  <r>
    <n v="2387"/>
    <s v="Building an interactive web-based health community."/>
    <s v="Learning should be fun! Effective health education includes the person's learning strengths, preferences and cultural perspective."/>
    <x v="25"/>
    <n v="1026"/>
    <x v="1"/>
    <x v="0"/>
    <s v="USD"/>
    <n v="1469199740"/>
    <x v="2318"/>
    <n v="1465311739"/>
    <x v="2330"/>
    <b v="0"/>
    <n v="3"/>
    <b v="0"/>
    <x v="26"/>
    <n v="1"/>
    <n v="342"/>
    <x v="0"/>
    <x v="26"/>
  </r>
  <r>
    <n v="1085"/>
    <s v="Sun Dryd Studios"/>
    <s v="The new kid on the block. Re-imagining old games and creating new ones. Ship, Lazer, Rock is first."/>
    <x v="0"/>
    <n v="1026"/>
    <x v="2"/>
    <x v="11"/>
    <s v="CAD"/>
    <n v="1457967975"/>
    <x v="2319"/>
    <n v="1455379574"/>
    <x v="2331"/>
    <b v="0"/>
    <n v="9"/>
    <b v="0"/>
    <x v="18"/>
    <n v="3"/>
    <n v="114"/>
    <x v="3"/>
    <x v="18"/>
  </r>
  <r>
    <n v="1670"/>
    <s v="Help Launch Cities and Saints Debut Album!"/>
    <s v="We are ready to record our first album, but we need your help to make it a reality. Be an active part in producing this record and you'll be rewarded!"/>
    <x v="114"/>
    <n v="1026"/>
    <x v="0"/>
    <x v="0"/>
    <s v="USD"/>
    <n v="1278302400"/>
    <x v="2320"/>
    <n v="1273961998"/>
    <x v="2332"/>
    <b v="0"/>
    <n v="23"/>
    <b v="1"/>
    <x v="22"/>
    <n v="103"/>
    <n v="44.61"/>
    <x v="7"/>
    <x v="22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n v="1025"/>
    <x v="2"/>
    <x v="0"/>
    <s v="USD"/>
    <n v="1407691248"/>
    <x v="2321"/>
    <n v="1405099247"/>
    <x v="2333"/>
    <b v="0"/>
    <n v="5"/>
    <b v="0"/>
    <x v="19"/>
    <n v="1"/>
    <n v="205"/>
    <x v="6"/>
    <x v="19"/>
  </r>
  <r>
    <n v="784"/>
    <s v="STEELcyclopedia - The Titans of Hard Rock"/>
    <s v="The book I am working on now is the third is a series of rock encyclopedias. However, I am in need of funding to cover the photo costs."/>
    <x v="114"/>
    <n v="1025"/>
    <x v="0"/>
    <x v="0"/>
    <s v="USD"/>
    <n v="1395023719"/>
    <x v="2322"/>
    <n v="1391571318"/>
    <x v="2334"/>
    <b v="0"/>
    <n v="10"/>
    <b v="1"/>
    <x v="15"/>
    <n v="103"/>
    <n v="102.5"/>
    <x v="7"/>
    <x v="15"/>
  </r>
  <r>
    <n v="3580"/>
    <s v="Annabel Lost"/>
    <s v="Annabel Lost combines visual art and performance poetry to tell the story of two orphaned refugees, Quetzal and Rhime."/>
    <x v="280"/>
    <n v="1025"/>
    <x v="0"/>
    <x v="0"/>
    <s v="USD"/>
    <n v="1425185940"/>
    <x v="1743"/>
    <n v="1421900021"/>
    <x v="2335"/>
    <b v="0"/>
    <n v="27"/>
    <b v="1"/>
    <x v="11"/>
    <n v="114"/>
    <n v="37.96"/>
    <x v="6"/>
    <x v="11"/>
  </r>
  <r>
    <n v="1037"/>
    <s v="Lemonymous 10th Anniversary Album Re-Release"/>
    <s v="A Special 10th Anniversary Re-Release of Ender Bowen's third album, LEMONYMOUS, with a companion CD of alternate takes and remixes."/>
    <x v="114"/>
    <n v="1021"/>
    <x v="0"/>
    <x v="0"/>
    <s v="USD"/>
    <n v="1431925200"/>
    <x v="2323"/>
    <n v="1429991061"/>
    <x v="2336"/>
    <b v="0"/>
    <n v="21"/>
    <b v="1"/>
    <x v="13"/>
    <n v="102"/>
    <n v="48.62"/>
    <x v="7"/>
    <x v="13"/>
  </r>
  <r>
    <n v="1590"/>
    <s v="An Italian Adventure"/>
    <s v="Discover Italy through photography."/>
    <x v="24"/>
    <n v="1020"/>
    <x v="2"/>
    <x v="6"/>
    <s v="EUR"/>
    <n v="1443040464"/>
    <x v="2324"/>
    <n v="1440448463"/>
    <x v="2337"/>
    <b v="0"/>
    <n v="2"/>
    <b v="0"/>
    <x v="34"/>
    <n v="2"/>
    <n v="510"/>
    <x v="2"/>
    <x v="34"/>
  </r>
  <r>
    <n v="1168"/>
    <s v="SiMpLy FreSH fOoD TrUck"/>
    <s v="Simply fresh farm to table on wheels working close with local farms to ensure the highest of quality of product ."/>
    <x v="53"/>
    <n v="1020"/>
    <x v="2"/>
    <x v="0"/>
    <s v="USD"/>
    <n v="1474507065"/>
    <x v="2325"/>
    <n v="1471915064"/>
    <x v="2338"/>
    <b v="0"/>
    <n v="3"/>
    <b v="0"/>
    <x v="29"/>
    <n v="6"/>
    <n v="340"/>
    <x v="4"/>
    <x v="29"/>
  </r>
  <r>
    <n v="3549"/>
    <s v="The Munitionettes"/>
    <s v="Help us bring to life tales of hardship, danger and community of extraordinary women working in WW1 munitions factories."/>
    <x v="114"/>
    <n v="1020"/>
    <x v="0"/>
    <x v="1"/>
    <s v="GBP"/>
    <n v="1441358873"/>
    <x v="2326"/>
    <n v="1438939672"/>
    <x v="2339"/>
    <b v="0"/>
    <n v="42"/>
    <b v="1"/>
    <x v="11"/>
    <n v="102"/>
    <n v="24.29"/>
    <x v="6"/>
    <x v="11"/>
  </r>
  <r>
    <n v="2208"/>
    <s v="HELP FUND SELF IMPLIED RESTRICTIONS DEBUT RELEASE"/>
    <s v="Early Summer, SIR will be releasing two EP's. The funding of this project will determine if they get professional pressings or cdr's"/>
    <x v="114"/>
    <n v="1016"/>
    <x v="0"/>
    <x v="0"/>
    <s v="USD"/>
    <n v="1333771200"/>
    <x v="2327"/>
    <n v="1328649025"/>
    <x v="2340"/>
    <b v="0"/>
    <n v="24"/>
    <b v="1"/>
    <x v="13"/>
    <n v="102"/>
    <n v="42.33"/>
    <x v="7"/>
    <x v="13"/>
  </r>
  <r>
    <n v="1613"/>
    <s v="New  E.P. mastering and recording"/>
    <s v="Ghosts and Paper Hearts are getting ready to release their new EP and we want it to be sent everywhere. Help us out PLEASE!!!!!"/>
    <x v="114"/>
    <n v="1015"/>
    <x v="0"/>
    <x v="0"/>
    <s v="USD"/>
    <n v="1342921202"/>
    <x v="2328"/>
    <n v="1340329201"/>
    <x v="2341"/>
    <b v="0"/>
    <n v="26"/>
    <b v="1"/>
    <x v="15"/>
    <n v="102"/>
    <n v="39.04"/>
    <x v="7"/>
    <x v="15"/>
  </r>
  <r>
    <n v="2219"/>
    <s v="Moments by eBurner"/>
    <s v="An album that illustrates events in our lives, whether trivial or significant, through the tones of electronic music."/>
    <x v="114"/>
    <n v="1015"/>
    <x v="0"/>
    <x v="0"/>
    <s v="USD"/>
    <n v="1440004512"/>
    <x v="2329"/>
    <n v="1437412511"/>
    <x v="2342"/>
    <b v="0"/>
    <n v="19"/>
    <b v="1"/>
    <x v="13"/>
    <n v="102"/>
    <n v="53.42"/>
    <x v="7"/>
    <x v="13"/>
  </r>
  <r>
    <n v="1211"/>
    <s v="500 Views of Japan"/>
    <s v="From 2010 to 2015, I took over 15 000 photos in Japan. Here's 500 of them. Landscape, city view, people and so much more!"/>
    <x v="114"/>
    <n v="1011"/>
    <x v="0"/>
    <x v="11"/>
    <s v="CAD"/>
    <n v="1465505261"/>
    <x v="2330"/>
    <n v="1464209260"/>
    <x v="2343"/>
    <b v="0"/>
    <n v="6"/>
    <b v="1"/>
    <x v="3"/>
    <n v="101"/>
    <n v="168.5"/>
    <x v="2"/>
    <x v="3"/>
  </r>
  <r>
    <n v="3906"/>
    <s v="First Draft Theatre"/>
    <s v="We will workshop, stage and develop new writing, devised work and adaptations. A joyful leap into the possibilities of an idea!"/>
    <x v="186"/>
    <n v="1010"/>
    <x v="2"/>
    <x v="1"/>
    <s v="GBP"/>
    <n v="1435325100"/>
    <x v="2331"/>
    <n v="1432072892"/>
    <x v="2344"/>
    <b v="0"/>
    <n v="16"/>
    <b v="0"/>
    <x v="11"/>
    <n v="67"/>
    <n v="63.13"/>
    <x v="6"/>
    <x v="11"/>
  </r>
  <r>
    <n v="3599"/>
    <s v="Promised Land"/>
    <s v="Help Chrysalis get this production off the ground!  An original play, we only need $500 to get this production on its feet!"/>
    <x v="207"/>
    <n v="1010"/>
    <x v="0"/>
    <x v="0"/>
    <s v="USD"/>
    <n v="1440892800"/>
    <x v="2332"/>
    <n v="1438715076"/>
    <x v="2345"/>
    <b v="0"/>
    <n v="17"/>
    <b v="1"/>
    <x v="11"/>
    <n v="202"/>
    <n v="59.41"/>
    <x v="6"/>
    <x v="11"/>
  </r>
  <r>
    <n v="2297"/>
    <s v="Company Company: Debut EP"/>
    <s v="New Jersey Alternative Rock band COCO needs YOUR help self-releasing debut EP!"/>
    <x v="114"/>
    <n v="1006"/>
    <x v="0"/>
    <x v="0"/>
    <s v="USD"/>
    <n v="1331697540"/>
    <x v="2333"/>
    <n v="1328749248"/>
    <x v="2346"/>
    <b v="0"/>
    <n v="19"/>
    <b v="1"/>
    <x v="15"/>
    <n v="101"/>
    <n v="52.95"/>
    <x v="7"/>
    <x v="15"/>
  </r>
  <r>
    <n v="3038"/>
    <s v="Overtime Theater Spruce Up"/>
    <s v="Our little theater needs some love. We took over a lab and need to make our space look more inviting and well, like a theater!"/>
    <x v="114"/>
    <n v="1005"/>
    <x v="0"/>
    <x v="0"/>
    <s v="USD"/>
    <n v="1457071397"/>
    <x v="2334"/>
    <n v="1451887396"/>
    <x v="2347"/>
    <b v="0"/>
    <n v="27"/>
    <b v="1"/>
    <x v="9"/>
    <n v="101"/>
    <n v="37.22"/>
    <x v="6"/>
    <x v="9"/>
  </r>
  <r>
    <n v="3564"/>
    <s v="The Pillowman Aberdeen"/>
    <s v="Multi Award-Winng play THE PILLOWMAN coming to the Arts Centre Theatre, Aberdeen"/>
    <x v="114"/>
    <n v="1005"/>
    <x v="0"/>
    <x v="1"/>
    <s v="GBP"/>
    <n v="1444060800"/>
    <x v="2335"/>
    <n v="1440082648"/>
    <x v="2348"/>
    <b v="0"/>
    <n v="17"/>
    <b v="1"/>
    <x v="11"/>
    <n v="101"/>
    <n v="59.12"/>
    <x v="6"/>
    <x v="11"/>
  </r>
  <r>
    <n v="1880"/>
    <s v="Sim Betting Football"/>
    <s v="Sim Betting Football is the only football (soccer) betting simulation  game."/>
    <x v="1"/>
    <n v="1004"/>
    <x v="2"/>
    <x v="1"/>
    <s v="GBP"/>
    <n v="1459341380"/>
    <x v="2336"/>
    <n v="1456839379"/>
    <x v="2349"/>
    <b v="0"/>
    <n v="24"/>
    <b v="0"/>
    <x v="28"/>
    <n v="20"/>
    <n v="41.83"/>
    <x v="3"/>
    <x v="28"/>
  </r>
  <r>
    <n v="2993"/>
    <s v="TRUE WEST: Think, Dog! Productions"/>
    <s v="Help us build the Kitchen from Hell!"/>
    <x v="114"/>
    <n v="1003"/>
    <x v="0"/>
    <x v="0"/>
    <s v="USD"/>
    <n v="1455998867"/>
    <x v="2337"/>
    <n v="1453406866"/>
    <x v="2350"/>
    <b v="0"/>
    <n v="22"/>
    <b v="1"/>
    <x v="9"/>
    <n v="100"/>
    <n v="45.59"/>
    <x v="6"/>
    <x v="9"/>
  </r>
  <r>
    <n v="1660"/>
    <s v="Risotto fragole e champagne"/>
    <s v="Vogliamo realizzare un risotto fragole e champagne e condividerlo con i nostri fan. Faremo il risotto durante un concerto casalingo."/>
    <x v="298"/>
    <n v="1003"/>
    <x v="0"/>
    <x v="6"/>
    <s v="EUR"/>
    <n v="1462053540"/>
    <x v="2338"/>
    <n v="1459355949"/>
    <x v="2351"/>
    <b v="0"/>
    <n v="36"/>
    <b v="1"/>
    <x v="22"/>
    <n v="1254"/>
    <n v="27.86"/>
    <x v="7"/>
    <x v="22"/>
  </r>
  <r>
    <n v="2768"/>
    <s v="It's Okay To Wait"/>
    <s v="â€œItâ€™s Okay to Waitâ€ is the story of a father who sits down with his adolescent daughter to have â€œthe talkâ€ about sex."/>
    <x v="40"/>
    <n v="1002"/>
    <x v="2"/>
    <x v="0"/>
    <s v="USD"/>
    <n v="1333028723"/>
    <x v="2339"/>
    <n v="1330440322"/>
    <x v="2352"/>
    <b v="0"/>
    <n v="34"/>
    <b v="0"/>
    <x v="39"/>
    <n v="14"/>
    <n v="29.47"/>
    <x v="1"/>
    <x v="39"/>
  </r>
  <r>
    <n v="1838"/>
    <s v="Closure - A Paul Haasch Music Video"/>
    <s v="Paul Haasch is producing his first music video! With awesome people involved and a great vision, it is sure to be an amazing piece."/>
    <x v="114"/>
    <n v="1001.49"/>
    <x v="0"/>
    <x v="0"/>
    <s v="USD"/>
    <n v="1317438000"/>
    <x v="865"/>
    <n v="1314989556"/>
    <x v="2353"/>
    <b v="0"/>
    <n v="28"/>
    <b v="1"/>
    <x v="15"/>
    <n v="100"/>
    <n v="35.770000000000003"/>
    <x v="7"/>
    <x v="15"/>
  </r>
  <r>
    <n v="2288"/>
    <s v="Press Michael Zucker's 2012 album Technocracy on VINYL!"/>
    <s v="Technocracy will be released on digital media on June 26th, but we all know analog is king!  Help us press this album on vinyl!"/>
    <x v="114"/>
    <n v="1001"/>
    <x v="0"/>
    <x v="0"/>
    <s v="USD"/>
    <n v="1340733600"/>
    <x v="2340"/>
    <n v="1339098688"/>
    <x v="2354"/>
    <b v="0"/>
    <n v="25"/>
    <b v="1"/>
    <x v="15"/>
    <n v="100"/>
    <n v="40.04"/>
    <x v="7"/>
    <x v="15"/>
  </r>
  <r>
    <n v="2482"/>
    <s v="Journey to Japan"/>
    <s v="Singer Jude Roberts has been asked to perform his song &quot;The Flood&quot;  in Hiroshima.  You can assist in making this opportunity a reality."/>
    <x v="114"/>
    <n v="1001"/>
    <x v="0"/>
    <x v="0"/>
    <s v="USD"/>
    <n v="1312224383"/>
    <x v="2341"/>
    <n v="1308336382"/>
    <x v="2355"/>
    <b v="0"/>
    <n v="25"/>
    <b v="1"/>
    <x v="12"/>
    <n v="100"/>
    <n v="40.04"/>
    <x v="7"/>
    <x v="12"/>
  </r>
  <r>
    <n v="1611"/>
    <s v="Skelton-Luns CD/7&quot;             No Big Deal."/>
    <s v="Skelton-Luns CD/7&quot; No Big Deal."/>
    <x v="268"/>
    <n v="1001"/>
    <x v="0"/>
    <x v="0"/>
    <s v="USD"/>
    <n v="1370390432"/>
    <x v="2342"/>
    <n v="1368576031"/>
    <x v="2356"/>
    <b v="0"/>
    <n v="27"/>
    <b v="1"/>
    <x v="15"/>
    <n v="125"/>
    <n v="37.07"/>
    <x v="7"/>
    <x v="15"/>
  </r>
  <r>
    <n v="2669"/>
    <s v="Oceana High School MAKER club requesting a 3D Printer"/>
    <s v="The brand new Makers Club wants something to draw the students into science and engineering and also be very inclusive."/>
    <x v="268"/>
    <n v="1001"/>
    <x v="0"/>
    <x v="0"/>
    <s v="USD"/>
    <n v="1452387096"/>
    <x v="2343"/>
    <n v="1447203095"/>
    <x v="2357"/>
    <b v="0"/>
    <n v="11"/>
    <b v="1"/>
    <x v="24"/>
    <n v="125"/>
    <n v="91"/>
    <x v="0"/>
    <x v="24"/>
  </r>
  <r>
    <n v="1860"/>
    <s v="A Simple Complex's 2013 CD Release Party DVD"/>
    <s v="ASC had a one-of-a-kind CD release party in 2013, and we want to share it with the world - in DVD format!"/>
    <x v="150"/>
    <n v="1001"/>
    <x v="0"/>
    <x v="0"/>
    <s v="USD"/>
    <n v="1391706084"/>
    <x v="2344"/>
    <n v="1389891683"/>
    <x v="2358"/>
    <b v="0"/>
    <n v="19"/>
    <b v="1"/>
    <x v="15"/>
    <n v="133"/>
    <n v="52.68"/>
    <x v="7"/>
    <x v="15"/>
  </r>
  <r>
    <n v="3622"/>
    <s v="Shakespeare's Pericles, Prince of Tyre"/>
    <s v="5 actors. 39 characters. 1 epic adventure. Presented by the Cradle Theatre Company."/>
    <x v="114"/>
    <n v="1000.99"/>
    <x v="0"/>
    <x v="0"/>
    <s v="USD"/>
    <n v="1411874580"/>
    <x v="2345"/>
    <n v="1409030370"/>
    <x v="2359"/>
    <b v="0"/>
    <n v="21"/>
    <b v="1"/>
    <x v="11"/>
    <n v="100"/>
    <n v="47.67"/>
    <x v="6"/>
    <x v="11"/>
  </r>
  <r>
    <n v="3815"/>
    <s v="The Canterbury Shakespeare Festival - first season"/>
    <s v="Come and help us make the Canterbury Shakespeare Festival a reality"/>
    <x v="114"/>
    <n v="1000.01"/>
    <x v="0"/>
    <x v="1"/>
    <s v="GBP"/>
    <n v="1440111600"/>
    <x v="2346"/>
    <n v="1437545656"/>
    <x v="2360"/>
    <b v="0"/>
    <n v="20"/>
    <b v="1"/>
    <x v="11"/>
    <n v="100"/>
    <n v="50"/>
    <x v="6"/>
    <x v="11"/>
  </r>
  <r>
    <n v="2509"/>
    <s v="&quot;Chuck J. Brubecker&quot;"/>
    <s v="Relax in a new Cheesecake Lounge in London, serving freshly made cheesecakes, all day and all night, along with great coffees and teas."/>
    <x v="68"/>
    <n v="1000"/>
    <x v="2"/>
    <x v="1"/>
    <s v="GBP"/>
    <n v="1429554349"/>
    <x v="2347"/>
    <n v="1424719548"/>
    <x v="2361"/>
    <b v="0"/>
    <n v="28"/>
    <b v="0"/>
    <x v="40"/>
    <n v="1"/>
    <n v="35.71"/>
    <x v="4"/>
    <x v="40"/>
  </r>
  <r>
    <n v="3913"/>
    <s v="The Great Gatsby at All-of-us Express Children's Theatre"/>
    <s v="â€œNo amount of fire or freshness can challenge what a man will store up in his ghostly heart.â€ â€“ The Great Gatsby"/>
    <x v="26"/>
    <n v="1000"/>
    <x v="2"/>
    <x v="0"/>
    <s v="USD"/>
    <n v="1448863449"/>
    <x v="2348"/>
    <n v="1446267848"/>
    <x v="2362"/>
    <b v="0"/>
    <n v="7"/>
    <b v="0"/>
    <x v="11"/>
    <n v="10"/>
    <n v="142.86000000000001"/>
    <x v="6"/>
    <x v="11"/>
  </r>
  <r>
    <n v="390"/>
    <s v="Built by UCF: St. Vincent and the Grenadines Chapter"/>
    <s v="Join UCF as they dive into the creative and community outreach for the families in St. Vincent and the Grenadines."/>
    <x v="114"/>
    <n v="1000"/>
    <x v="0"/>
    <x v="0"/>
    <s v="USD"/>
    <n v="1431046372"/>
    <x v="2349"/>
    <n v="1429318371"/>
    <x v="2363"/>
    <b v="0"/>
    <n v="14"/>
    <b v="1"/>
    <x v="8"/>
    <n v="100"/>
    <n v="71.430000000000007"/>
    <x v="5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n v="1000"/>
    <x v="0"/>
    <x v="0"/>
    <s v="USD"/>
    <n v="1466139300"/>
    <x v="2350"/>
    <n v="1464854397"/>
    <x v="2364"/>
    <b v="0"/>
    <n v="19"/>
    <b v="1"/>
    <x v="15"/>
    <n v="100"/>
    <n v="52.63"/>
    <x v="7"/>
    <x v="15"/>
  </r>
  <r>
    <n v="2172"/>
    <s v="Hollow point 9, Sins Of Yesterday CD"/>
    <s v="hey friends. We are Hollow Point 9._x000a_We are calling on you to help us._x000a_In our journey to make our debut album."/>
    <x v="114"/>
    <n v="1000"/>
    <x v="0"/>
    <x v="0"/>
    <s v="USD"/>
    <n v="1429365320"/>
    <x v="2351"/>
    <n v="1426773319"/>
    <x v="2365"/>
    <b v="0"/>
    <n v="13"/>
    <b v="1"/>
    <x v="15"/>
    <n v="100"/>
    <n v="76.92"/>
    <x v="7"/>
    <x v="15"/>
  </r>
  <r>
    <n v="2821"/>
    <s v="Muscovado: BurntOut's new play about slavery in Barbados"/>
    <s v="Help us share an untold story of Britain's involvement in the slave trade, in the church where Wilberforce began his abolition campaign"/>
    <x v="114"/>
    <n v="1000"/>
    <x v="0"/>
    <x v="1"/>
    <s v="GBP"/>
    <n v="1411510135"/>
    <x v="2352"/>
    <n v="1408918134"/>
    <x v="2366"/>
    <b v="0"/>
    <n v="35"/>
    <b v="1"/>
    <x v="11"/>
    <n v="100"/>
    <n v="28.57"/>
    <x v="6"/>
    <x v="11"/>
  </r>
  <r>
    <n v="2928"/>
    <s v="Music Theatre of Idaho Presents &quot;A Year with Frog and Toad"/>
    <s v="This is a touring production for schools in the Treasure Valley!"/>
    <x v="114"/>
    <n v="1000"/>
    <x v="0"/>
    <x v="0"/>
    <s v="USD"/>
    <n v="1457135846"/>
    <x v="2353"/>
    <n v="1454543845"/>
    <x v="2367"/>
    <b v="0"/>
    <n v="24"/>
    <b v="1"/>
    <x v="19"/>
    <n v="100"/>
    <n v="41.67"/>
    <x v="6"/>
    <x v="19"/>
  </r>
  <r>
    <n v="2988"/>
    <s v="Curtain up at the Shoebox Theatre!"/>
    <s v="Since October 2015 the Shoebox Theatre has become a hub of creativity - The next step in our journey is to hang stage curtains!"/>
    <x v="114"/>
    <n v="1000"/>
    <x v="0"/>
    <x v="1"/>
    <s v="GBP"/>
    <n v="1466412081"/>
    <x v="2354"/>
    <n v="1463820080"/>
    <x v="2368"/>
    <b v="0"/>
    <n v="28"/>
    <b v="1"/>
    <x v="9"/>
    <n v="100"/>
    <n v="35.71"/>
    <x v="6"/>
    <x v="9"/>
  </r>
  <r>
    <n v="3185"/>
    <s v="Edfringe support - What a Gay Play"/>
    <s v="I've written, and am producing, a fun new play with a gorgeous cast for this year's Edfringe and it just needs a little extra dough :)"/>
    <x v="114"/>
    <n v="1000"/>
    <x v="0"/>
    <x v="1"/>
    <s v="GBP"/>
    <n v="1405553241"/>
    <x v="2355"/>
    <n v="1404948440"/>
    <x v="2369"/>
    <b v="1"/>
    <n v="24"/>
    <b v="1"/>
    <x v="11"/>
    <n v="100"/>
    <n v="41.67"/>
    <x v="6"/>
    <x v="11"/>
  </r>
  <r>
    <n v="3504"/>
    <s v="Sterling Lion Theater Company"/>
    <s v="The Sterling Lion Theater Company is a non-profit theater group established for the benefit of the Connecticut lower Naugatuck Valley."/>
    <x v="114"/>
    <n v="1000"/>
    <x v="0"/>
    <x v="0"/>
    <s v="USD"/>
    <n v="1447959491"/>
    <x v="2356"/>
    <n v="1445363890"/>
    <x v="2370"/>
    <b v="0"/>
    <n v="8"/>
    <b v="1"/>
    <x v="11"/>
    <n v="100"/>
    <n v="125"/>
    <x v="6"/>
    <x v="11"/>
  </r>
  <r>
    <n v="3512"/>
    <s v="With My Eyes Wide Open"/>
    <s v="We're making a hard hitting, innovative play which will open your eyes to what mental illness is like in the mind of the sufferer."/>
    <x v="114"/>
    <n v="1000"/>
    <x v="0"/>
    <x v="1"/>
    <s v="GBP"/>
    <n v="1429789992"/>
    <x v="2357"/>
    <n v="1424609591"/>
    <x v="2371"/>
    <b v="0"/>
    <n v="17"/>
    <b v="1"/>
    <x v="11"/>
    <n v="100"/>
    <n v="58.82"/>
    <x v="6"/>
    <x v="11"/>
  </r>
  <r>
    <n v="3808"/>
    <s v="Time at the Bar! The road to Edinburgh"/>
    <s v="Following a sell-out run in Loughborough, Time at the Bar! is heading to this year's Fringe Festival... But we need your help!"/>
    <x v="114"/>
    <n v="1000"/>
    <x v="0"/>
    <x v="1"/>
    <s v="GBP"/>
    <n v="1429955619"/>
    <x v="2358"/>
    <n v="1424775218"/>
    <x v="2372"/>
    <b v="0"/>
    <n v="24"/>
    <b v="1"/>
    <x v="11"/>
    <n v="100"/>
    <n v="41.67"/>
    <x v="6"/>
    <x v="11"/>
  </r>
  <r>
    <n v="1794"/>
    <s v="Venus as Men"/>
    <s v="&quot;Venus as Menâ€ is a book about beauty of masculine nude. Is a reflection about men as a sensitive and sensual being and gender equity."/>
    <x v="99"/>
    <n v="997"/>
    <x v="2"/>
    <x v="0"/>
    <s v="USD"/>
    <n v="1423660422"/>
    <x v="2359"/>
    <n v="1420636421"/>
    <x v="2373"/>
    <b v="1"/>
    <n v="18"/>
    <b v="0"/>
    <x v="3"/>
    <n v="11"/>
    <n v="55.3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x v="6"/>
    <n v="995"/>
    <x v="2"/>
    <x v="0"/>
    <s v="USD"/>
    <n v="1427485395"/>
    <x v="2360"/>
    <n v="1423600994"/>
    <x v="2374"/>
    <b v="1"/>
    <n v="15"/>
    <b v="0"/>
    <x v="3"/>
    <n v="2"/>
    <n v="66.33"/>
    <x v="2"/>
    <x v="3"/>
  </r>
  <r>
    <n v="1338"/>
    <s v="A New Case In Town | HAND Liberation | HANDL (Canceled)"/>
    <s v="HandL makes your phone feel like an organic extension of your hand. Elastic and brace system supports your device with just two fingers"/>
    <x v="0"/>
    <n v="991"/>
    <x v="1"/>
    <x v="0"/>
    <s v="USD"/>
    <n v="1438543033"/>
    <x v="2361"/>
    <n v="1435951032"/>
    <x v="2375"/>
    <b v="0"/>
    <n v="15"/>
    <b v="0"/>
    <x v="1"/>
    <n v="3"/>
    <n v="66.069999999999993"/>
    <x v="0"/>
    <x v="1"/>
  </r>
  <r>
    <n v="2634"/>
    <s v="Project Stardust Part 2"/>
    <s v="After a unsuccessful recovery last time we are trying again to successfully launch and recover a weather balloon from space."/>
    <x v="299"/>
    <n v="986"/>
    <x v="0"/>
    <x v="0"/>
    <s v="USD"/>
    <n v="1475163921"/>
    <x v="2362"/>
    <n v="1472571920"/>
    <x v="2376"/>
    <b v="0"/>
    <n v="25"/>
    <b v="1"/>
    <x v="4"/>
    <n v="106"/>
    <n v="39.44"/>
    <x v="0"/>
    <x v="4"/>
  </r>
  <r>
    <n v="3880"/>
    <s v="Thoroughly Modern Millie (Canceled)"/>
    <s v="With Russell Grant as Mrs Meers, this classic musical taps into London's Theatro Technis 1-25 October 2014 for its UK fringe premiere!"/>
    <x v="82"/>
    <n v="980"/>
    <x v="1"/>
    <x v="1"/>
    <s v="GBP"/>
    <n v="1406761200"/>
    <x v="1871"/>
    <n v="1403724819"/>
    <x v="2377"/>
    <b v="0"/>
    <n v="17"/>
    <b v="0"/>
    <x v="19"/>
    <n v="13"/>
    <n v="57.65"/>
    <x v="6"/>
    <x v="19"/>
  </r>
  <r>
    <n v="1840"/>
    <s v="City of the Weak on Tour!"/>
    <s v="St. Paul five-piece band City of the Weak hits the road May 9th, heading for Ft. Lauderdale to attend the Driven Music Conference!"/>
    <x v="280"/>
    <n v="980"/>
    <x v="0"/>
    <x v="0"/>
    <s v="USD"/>
    <n v="1367902740"/>
    <x v="2363"/>
    <n v="1366251509"/>
    <x v="2378"/>
    <b v="0"/>
    <n v="13"/>
    <b v="1"/>
    <x v="15"/>
    <n v="109"/>
    <n v="75.38"/>
    <x v="7"/>
    <x v="15"/>
  </r>
  <r>
    <n v="1167"/>
    <s v="Empanada Express Food Truck"/>
    <s v="A mobile food truck serving up a Latino-inspired fusion cuisine using fresh, local, &amp; organic ingredients!"/>
    <x v="24"/>
    <n v="979"/>
    <x v="2"/>
    <x v="0"/>
    <s v="USD"/>
    <n v="1410543495"/>
    <x v="2364"/>
    <n v="1407865094"/>
    <x v="2379"/>
    <b v="0"/>
    <n v="16"/>
    <b v="0"/>
    <x v="29"/>
    <n v="2"/>
    <n v="61.19"/>
    <x v="4"/>
    <x v="29"/>
  </r>
  <r>
    <n v="705"/>
    <s v="SomnoScope"/>
    <s v="The closest thing ever to the Holy Grail of wearables technology"/>
    <x v="4"/>
    <n v="977"/>
    <x v="2"/>
    <x v="13"/>
    <s v="EUR"/>
    <n v="1484999278"/>
    <x v="2365"/>
    <n v="1482407277"/>
    <x v="2380"/>
    <b v="0"/>
    <n v="5"/>
    <b v="0"/>
    <x v="1"/>
    <n v="1"/>
    <n v="195.4"/>
    <x v="0"/>
    <x v="1"/>
  </r>
  <r>
    <n v="2978"/>
    <s v="The Fall of Wallace Winter at the Plaza Theatre"/>
    <s v="The Border Theatre presents The Fall of Wallace Winter, an exploration of American obsessions, this Nov. 7th-9th at the Plaza Theatre"/>
    <x v="150"/>
    <n v="971"/>
    <x v="0"/>
    <x v="0"/>
    <s v="USD"/>
    <n v="1413784740"/>
    <x v="2366"/>
    <n v="1412954546"/>
    <x v="2381"/>
    <b v="0"/>
    <n v="16"/>
    <b v="1"/>
    <x v="11"/>
    <n v="129"/>
    <n v="60.69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x v="277"/>
    <n v="970"/>
    <x v="0"/>
    <x v="0"/>
    <s v="USD"/>
    <n v="1448571261"/>
    <x v="2367"/>
    <n v="1445975660"/>
    <x v="2382"/>
    <b v="0"/>
    <n v="45"/>
    <b v="1"/>
    <x v="4"/>
    <n v="647"/>
    <n v="21.56"/>
    <x v="0"/>
    <x v="4"/>
  </r>
  <r>
    <n v="3420"/>
    <s v="Rounds. Set design campaign."/>
    <s v="A powerful and urgent tale of the first line of defence for the NHS. Based on true stories from junior doctors."/>
    <x v="251"/>
    <n v="966"/>
    <x v="0"/>
    <x v="1"/>
    <s v="GBP"/>
    <n v="1455408000"/>
    <x v="2368"/>
    <n v="1454638201"/>
    <x v="2383"/>
    <b v="0"/>
    <n v="34"/>
    <b v="1"/>
    <x v="11"/>
    <n v="138"/>
    <n v="28.41"/>
    <x v="6"/>
    <x v="11"/>
  </r>
  <r>
    <n v="2873"/>
    <s v="&quot;Fortune's Child&quot; by Mark Scharf"/>
    <s v="DC/Baltimore AEA actors band together produce a world premiere of a touching, bittersweet, award winning play about letting go to live"/>
    <x v="60"/>
    <n v="953"/>
    <x v="2"/>
    <x v="0"/>
    <s v="USD"/>
    <n v="1422473831"/>
    <x v="2369"/>
    <n v="1419881830"/>
    <x v="2384"/>
    <b v="0"/>
    <n v="8"/>
    <b v="0"/>
    <x v="11"/>
    <n v="38"/>
    <n v="119.13"/>
    <x v="6"/>
    <x v="11"/>
  </r>
  <r>
    <n v="3460"/>
    <s v="Pushers"/>
    <s v="'Pushers' is an exciting new play and the first project for brand new theatre company, Ain't Got No Home Productions."/>
    <x v="207"/>
    <n v="950"/>
    <x v="0"/>
    <x v="1"/>
    <s v="GBP"/>
    <n v="1408106352"/>
    <x v="2370"/>
    <n v="1406896751"/>
    <x v="2385"/>
    <b v="0"/>
    <n v="19"/>
    <b v="1"/>
    <x v="11"/>
    <n v="190"/>
    <n v="50"/>
    <x v="6"/>
    <x v="11"/>
  </r>
  <r>
    <n v="2515"/>
    <s v="The Barrel Room Restaurant &amp; Tavern"/>
    <s v="The Barrel Room SF is moving to a new location in San Francisco with a 60-seat restaurant &amp; full liquor. Help us make our move amazing!"/>
    <x v="1"/>
    <n v="930"/>
    <x v="2"/>
    <x v="0"/>
    <s v="USD"/>
    <n v="1424635753"/>
    <x v="2371"/>
    <n v="1422043752"/>
    <x v="2386"/>
    <b v="0"/>
    <n v="12"/>
    <b v="0"/>
    <x v="40"/>
    <n v="19"/>
    <n v="77.5"/>
    <x v="4"/>
    <x v="40"/>
  </r>
  <r>
    <n v="3637"/>
    <s v="The Ballad of Downtown Jake"/>
    <s v="THE BALLAD OF DOWNTOWN JAKE is a newly created contemporary music drama that is schedule to premiere in Phoenix, AZ in March 2015."/>
    <x v="121"/>
    <n v="926"/>
    <x v="2"/>
    <x v="0"/>
    <s v="USD"/>
    <n v="1420130935"/>
    <x v="2372"/>
    <n v="1417538934"/>
    <x v="2387"/>
    <b v="0"/>
    <n v="14"/>
    <b v="0"/>
    <x v="19"/>
    <n v="31"/>
    <n v="66.14"/>
    <x v="6"/>
    <x v="19"/>
  </r>
  <r>
    <n v="2628"/>
    <s v="Pie In Space!"/>
    <s v="A high school freshman is sending pie into space and you can be a part of it.  GO SCIENCE!!!"/>
    <x v="300"/>
    <n v="926"/>
    <x v="0"/>
    <x v="0"/>
    <s v="USD"/>
    <n v="1417389067"/>
    <x v="2373"/>
    <n v="1415661066"/>
    <x v="2388"/>
    <b v="0"/>
    <n v="21"/>
    <b v="1"/>
    <x v="4"/>
    <n v="110"/>
    <n v="44.1"/>
    <x v="0"/>
    <x v="4"/>
  </r>
  <r>
    <n v="2796"/>
    <s v="Fishcakes"/>
    <s v="Fishcakes is a piece of new writing for the Camden Fringe that explores a story of love, loss, and all the â€˜little things'."/>
    <x v="268"/>
    <n v="924"/>
    <x v="0"/>
    <x v="1"/>
    <s v="GBP"/>
    <n v="1404564028"/>
    <x v="2374"/>
    <n v="1401972027"/>
    <x v="2389"/>
    <b v="0"/>
    <n v="21"/>
    <b v="1"/>
    <x v="11"/>
    <n v="116"/>
    <n v="44"/>
    <x v="6"/>
    <x v="11"/>
  </r>
  <r>
    <n v="2293"/>
    <s v="&quot;Hurt N' Wrong&quot; New Album Fundraiser!"/>
    <s v="Donate here to be a part of the upcoming album. Every little bit helps!"/>
    <x v="233"/>
    <n v="920"/>
    <x v="0"/>
    <x v="0"/>
    <s v="USD"/>
    <n v="1348545540"/>
    <x v="2375"/>
    <n v="1346345998"/>
    <x v="2390"/>
    <b v="0"/>
    <n v="27"/>
    <b v="1"/>
    <x v="15"/>
    <n v="108"/>
    <n v="34.07"/>
    <x v="7"/>
    <x v="15"/>
  </r>
  <r>
    <n v="3395"/>
    <s v="MIRAMAR"/>
    <s v="Miramar is a a darkly funny play exploring what it is we call â€˜homeâ€™."/>
    <x v="207"/>
    <n v="920"/>
    <x v="0"/>
    <x v="1"/>
    <s v="GBP"/>
    <n v="1433009400"/>
    <x v="2376"/>
    <n v="1431795943"/>
    <x v="2391"/>
    <b v="0"/>
    <n v="38"/>
    <b v="1"/>
    <x v="11"/>
    <n v="184"/>
    <n v="24.21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n v="916"/>
    <x v="0"/>
    <x v="0"/>
    <s v="USD"/>
    <n v="1488337200"/>
    <x v="2377"/>
    <n v="1484623725"/>
    <x v="2392"/>
    <b v="0"/>
    <n v="17"/>
    <b v="1"/>
    <x v="15"/>
    <n v="122"/>
    <n v="53.88"/>
    <x v="7"/>
    <x v="15"/>
  </r>
  <r>
    <n v="1152"/>
    <s v="Peruvian King Food Truck"/>
    <s v="Peruvian food truck with an LA twist."/>
    <x v="76"/>
    <n v="911"/>
    <x v="2"/>
    <x v="0"/>
    <s v="USD"/>
    <n v="1431709312"/>
    <x v="2378"/>
    <n v="1429117311"/>
    <x v="2393"/>
    <b v="0"/>
    <n v="15"/>
    <b v="0"/>
    <x v="29"/>
    <n v="6"/>
    <n v="60.73"/>
    <x v="4"/>
    <x v="29"/>
  </r>
  <r>
    <n v="812"/>
    <s v="Don Walrus wants to press a record!!"/>
    <s v="Gainesville's pop punk 3 piece Assassinate The Scientist started a new band and they want to release a 7&quot;, but they need your help!!"/>
    <x v="260"/>
    <n v="911"/>
    <x v="0"/>
    <x v="0"/>
    <s v="USD"/>
    <n v="1362146280"/>
    <x v="2379"/>
    <n v="1357604751"/>
    <x v="2394"/>
    <b v="0"/>
    <n v="33"/>
    <b v="1"/>
    <x v="15"/>
    <n v="152"/>
    <n v="27.61"/>
    <x v="7"/>
    <x v="15"/>
  </r>
  <r>
    <n v="3093"/>
    <s v="Theatre of the Black Butterfly's POOL (NO WATER)"/>
    <s v="Jump in the deep end of the provocative and darkly humourous, POOL (NO WATER)...to be performed in a Pool!  Directed by Gordon McCall."/>
    <x v="38"/>
    <n v="910"/>
    <x v="2"/>
    <x v="11"/>
    <s v="CAD"/>
    <n v="1401595140"/>
    <x v="1618"/>
    <n v="1398980940"/>
    <x v="2395"/>
    <b v="0"/>
    <n v="17"/>
    <b v="0"/>
    <x v="9"/>
    <n v="23"/>
    <n v="53.53"/>
    <x v="6"/>
    <x v="9"/>
  </r>
  <r>
    <n v="977"/>
    <s v="S2SA - Sport to Strap Adapter for Samsung Gear S2 Sport (3G)"/>
    <s v="The unique adapter to apply standard watch straps at your Samsung Gear S2 Sport and Sport 3G! Small, functional and handsome."/>
    <x v="205"/>
    <n v="909"/>
    <x v="2"/>
    <x v="3"/>
    <s v="EUR"/>
    <n v="1456094197"/>
    <x v="2380"/>
    <n v="1453502196"/>
    <x v="2396"/>
    <b v="0"/>
    <n v="12"/>
    <b v="0"/>
    <x v="1"/>
    <n v="34"/>
    <n v="75.75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x v="60"/>
    <n v="909"/>
    <x v="2"/>
    <x v="1"/>
    <s v="GBP"/>
    <n v="1431298740"/>
    <x v="2381"/>
    <n v="1429558755"/>
    <x v="2397"/>
    <b v="0"/>
    <n v="27"/>
    <b v="0"/>
    <x v="11"/>
    <n v="36"/>
    <n v="33.67"/>
    <x v="6"/>
    <x v="11"/>
  </r>
  <r>
    <n v="1786"/>
    <s v="Observations in 6x6"/>
    <s v="A photo book that shows a timeless trip from Portugal to Sri Lanka in a subjective point of view through an old Hasselblad objective."/>
    <x v="236"/>
    <n v="905"/>
    <x v="2"/>
    <x v="13"/>
    <s v="EUR"/>
    <n v="1418649177"/>
    <x v="2382"/>
    <n v="1416057176"/>
    <x v="2398"/>
    <b v="1"/>
    <n v="29"/>
    <b v="0"/>
    <x v="3"/>
    <n v="48"/>
    <n v="31.21"/>
    <x v="2"/>
    <x v="3"/>
  </r>
  <r>
    <n v="3510"/>
    <s v="Shakespeare in the Park: Much Ado About Nothing"/>
    <s v="The Uncommon Loons return with Much Ado for a 2nd production of Shakespeare in Minnesota's Nature on the banks of the Mississippi!"/>
    <x v="280"/>
    <n v="905"/>
    <x v="0"/>
    <x v="0"/>
    <s v="USD"/>
    <n v="1404312846"/>
    <x v="2383"/>
    <n v="1402584845"/>
    <x v="2399"/>
    <b v="0"/>
    <n v="15"/>
    <b v="1"/>
    <x v="11"/>
    <n v="101"/>
    <n v="60.33"/>
    <x v="6"/>
    <x v="11"/>
  </r>
  <r>
    <n v="664"/>
    <s v="Oregon Babyâ„¢ Diapers"/>
    <s v="Save Oregon Babyâ„¢ Diapers, a handmade business, run by awesome moms in Southern Oregon, from permanently closing!"/>
    <x v="32"/>
    <n v="904"/>
    <x v="2"/>
    <x v="0"/>
    <s v="USD"/>
    <n v="1428940775"/>
    <x v="2384"/>
    <n v="1426348774"/>
    <x v="2400"/>
    <b v="0"/>
    <n v="29"/>
    <b v="0"/>
    <x v="1"/>
    <n v="8"/>
    <n v="31.17"/>
    <x v="0"/>
    <x v="1"/>
  </r>
  <r>
    <n v="785"/>
    <s v="Treedom's NEW album fund!"/>
    <s v="Treedom wants to record a second album! We have a lot of new material, and we wanted to capture our new sound in a record for our fans."/>
    <x v="207"/>
    <n v="903.14"/>
    <x v="0"/>
    <x v="0"/>
    <s v="USD"/>
    <n v="1362060915"/>
    <x v="2385"/>
    <n v="1359468914"/>
    <x v="2401"/>
    <b v="0"/>
    <n v="29"/>
    <b v="1"/>
    <x v="15"/>
    <n v="181"/>
    <n v="31.14"/>
    <x v="7"/>
    <x v="15"/>
  </r>
  <r>
    <n v="73"/>
    <s v="Project Z-6463 - a 3D short movie by Chris Eller"/>
    <s v="A scientist on the brink of a discovery that will revolutionize society sees her work destroyed in an experiment gone horribly wrong."/>
    <x v="280"/>
    <n v="900"/>
    <x v="0"/>
    <x v="0"/>
    <s v="USD"/>
    <n v="1304395140"/>
    <x v="2204"/>
    <n v="1297620583"/>
    <x v="2402"/>
    <b v="0"/>
    <n v="18"/>
    <b v="1"/>
    <x v="27"/>
    <n v="100"/>
    <n v="50"/>
    <x v="5"/>
    <x v="27"/>
  </r>
  <r>
    <n v="3836"/>
    <s v="Home (The Place Where My Stuff Resides)"/>
    <s v="&quot;The surveyor said the foundation was shaky&quot;. A woman finds what it means to rebuild her marriage."/>
    <x v="268"/>
    <n v="900"/>
    <x v="0"/>
    <x v="0"/>
    <s v="USD"/>
    <n v="1470197340"/>
    <x v="2386"/>
    <n v="1467497651"/>
    <x v="2403"/>
    <b v="0"/>
    <n v="14"/>
    <b v="1"/>
    <x v="11"/>
    <n v="113"/>
    <n v="64.290000000000006"/>
    <x v="6"/>
    <x v="11"/>
  </r>
  <r>
    <n v="2191"/>
    <s v="SpecForce Rangers: Outlanders Phase 4"/>
    <s v="This campaign features the Government Special Forces on Outland. 28mm scale white metal miniatures for Sci-Fi games in any setting."/>
    <x v="150"/>
    <n v="898"/>
    <x v="0"/>
    <x v="1"/>
    <s v="GBP"/>
    <n v="1487102427"/>
    <x v="2387"/>
    <n v="1486065626"/>
    <x v="2404"/>
    <b v="0"/>
    <n v="25"/>
    <b v="1"/>
    <x v="5"/>
    <n v="120"/>
    <n v="35.92"/>
    <x v="3"/>
    <x v="5"/>
  </r>
  <r>
    <n v="1771"/>
    <s v="&quot;Drakes Folly&quot;"/>
    <s v="Photographic book on the historic oil region of Pennsylvania where Edwin Drake drilled the well that started the modern oil industry."/>
    <x v="192"/>
    <n v="895"/>
    <x v="2"/>
    <x v="1"/>
    <s v="GBP"/>
    <n v="1414107040"/>
    <x v="2388"/>
    <n v="1411515039"/>
    <x v="2405"/>
    <b v="1"/>
    <n v="25"/>
    <b v="0"/>
    <x v="3"/>
    <n v="21"/>
    <n v="35.799999999999997"/>
    <x v="2"/>
    <x v="3"/>
  </r>
  <r>
    <n v="1490"/>
    <s v="Publishing Book ll of The Merlin Chronicles Trilogy"/>
    <s v="Book ll of The Merlin Chronicles is ready to publish- just need that great cover art like Book l has: Kickstarter Book Cover Project"/>
    <x v="230"/>
    <n v="895"/>
    <x v="2"/>
    <x v="0"/>
    <s v="USD"/>
    <n v="1380720474"/>
    <x v="2389"/>
    <n v="1378214873"/>
    <x v="2406"/>
    <b v="0"/>
    <n v="19"/>
    <b v="0"/>
    <x v="35"/>
    <n v="31"/>
    <n v="47.11"/>
    <x v="1"/>
    <x v="35"/>
  </r>
  <r>
    <n v="675"/>
    <s v="How to Make Innovative Apple Watch Apps with WatchKit"/>
    <s v="24+ hour online class in WatchKit development from an expert iOS developer and instructor via unconventional, innovative projects."/>
    <x v="70"/>
    <n v="891"/>
    <x v="2"/>
    <x v="0"/>
    <s v="USD"/>
    <n v="1420095540"/>
    <x v="2390"/>
    <n v="1417558803"/>
    <x v="2407"/>
    <b v="0"/>
    <n v="26"/>
    <b v="0"/>
    <x v="1"/>
    <n v="15"/>
    <n v="34.270000000000003"/>
    <x v="0"/>
    <x v="1"/>
  </r>
  <r>
    <n v="2559"/>
    <s v="India Meets String Quartet"/>
    <s v="A concert of new music by four composers who have lived in India and been inspired by its music, with the Momenta String Quartet"/>
    <x v="268"/>
    <n v="890"/>
    <x v="0"/>
    <x v="0"/>
    <s v="USD"/>
    <n v="1321385820"/>
    <x v="2391"/>
    <n v="1318539483"/>
    <x v="2408"/>
    <b v="0"/>
    <n v="25"/>
    <b v="1"/>
    <x v="25"/>
    <n v="111"/>
    <n v="35.6"/>
    <x v="7"/>
    <x v="25"/>
  </r>
  <r>
    <n v="3367"/>
    <s v="Only Forever at The Hope Theatre"/>
    <s v="An intense new play exploring how far you would go to protect your family.  Employing new graduates to give their careers a kickstart."/>
    <x v="150"/>
    <n v="890"/>
    <x v="0"/>
    <x v="1"/>
    <s v="GBP"/>
    <n v="1438467894"/>
    <x v="2392"/>
    <n v="1436307893"/>
    <x v="2409"/>
    <b v="0"/>
    <n v="30"/>
    <b v="1"/>
    <x v="11"/>
    <n v="119"/>
    <n v="29.67"/>
    <x v="6"/>
    <x v="11"/>
  </r>
  <r>
    <n v="1174"/>
    <s v="Give The Black Burro a Stable Stable"/>
    <s v="Help me purchase a parking space to be the Burro's permanant home, I need your help to raise $15,000!"/>
    <x v="51"/>
    <n v="886"/>
    <x v="2"/>
    <x v="0"/>
    <s v="USD"/>
    <n v="1462738327"/>
    <x v="2393"/>
    <n v="1460146326"/>
    <x v="2410"/>
    <b v="0"/>
    <n v="19"/>
    <b v="0"/>
    <x v="29"/>
    <n v="6"/>
    <n v="46.63"/>
    <x v="4"/>
    <x v="29"/>
  </r>
  <r>
    <n v="1463"/>
    <s v="The River Runs Through Us, a Six-Part Public Radio Series"/>
    <s v="The River Runs Through Us is a six-part, yearlong radio series exploring the meaning and metaphor of the Connecticut River."/>
    <x v="260"/>
    <n v="886"/>
    <x v="0"/>
    <x v="0"/>
    <s v="USD"/>
    <n v="1365367938"/>
    <x v="2394"/>
    <n v="1361483537"/>
    <x v="2411"/>
    <b v="1"/>
    <n v="25"/>
    <b v="1"/>
    <x v="2"/>
    <n v="148"/>
    <n v="35.44"/>
    <x v="1"/>
    <x v="2"/>
  </r>
  <r>
    <n v="2652"/>
    <s v="Million Dollar Rocket - New Project (Canceled)"/>
    <s v="We're looking to set an Australian Amateur Rocketry record of 100 000 ft. You are invited on this 4500km per hour ride into history"/>
    <x v="4"/>
    <n v="885"/>
    <x v="1"/>
    <x v="8"/>
    <s v="AUD"/>
    <n v="1418183325"/>
    <x v="2395"/>
    <n v="1415591324"/>
    <x v="2412"/>
    <b v="0"/>
    <n v="11"/>
    <b v="0"/>
    <x v="4"/>
    <n v="1"/>
    <n v="80.45"/>
    <x v="0"/>
    <x v="4"/>
  </r>
  <r>
    <n v="1762"/>
    <s v="&quot;The Naked Pixel&quot; Ali Pakele"/>
    <s v="Project rewards $25 gets you 190+ digital images"/>
    <x v="292"/>
    <n v="885"/>
    <x v="0"/>
    <x v="0"/>
    <s v="USD"/>
    <n v="1457739245"/>
    <x v="2396"/>
    <n v="1455147244"/>
    <x v="2413"/>
    <b v="0"/>
    <n v="25"/>
    <b v="1"/>
    <x v="3"/>
    <n v="885"/>
    <n v="35.4"/>
    <x v="2"/>
    <x v="3"/>
  </r>
  <r>
    <n v="3800"/>
    <s v="Be The Change ~ The Children's Campaign"/>
    <s v="Playground was established in 2007 on the back of paper napkins and has since provided opportunities for over 800 boys and girls."/>
    <x v="65"/>
    <n v="881"/>
    <x v="2"/>
    <x v="0"/>
    <s v="USD"/>
    <n v="1420952340"/>
    <x v="2397"/>
    <n v="1418146882"/>
    <x v="2414"/>
    <b v="0"/>
    <n v="16"/>
    <b v="0"/>
    <x v="19"/>
    <n v="4"/>
    <n v="55.06"/>
    <x v="6"/>
    <x v="19"/>
  </r>
  <r>
    <n v="958"/>
    <s v="BigBands XL for Apple Watch: Big Long Bands for Large Wrists"/>
    <s v="Brown Leather and Black Nylon extra-long Apple Watch bands for large wrists connects to 42mm. Go measure! Design fits 190-250mm wrists."/>
    <x v="144"/>
    <n v="881"/>
    <x v="2"/>
    <x v="0"/>
    <s v="USD"/>
    <n v="1428641940"/>
    <x v="2398"/>
    <n v="1426792562"/>
    <x v="2415"/>
    <b v="0"/>
    <n v="17"/>
    <b v="0"/>
    <x v="1"/>
    <n v="11"/>
    <n v="51.82"/>
    <x v="0"/>
    <x v="1"/>
  </r>
  <r>
    <n v="4055"/>
    <s v="'The Tempest' at the Minack Theatre Cornwall, July 2014"/>
    <s v="Moving Stories' 'The Tempest' promises to be vibrant &amp; enchanting, with original music, vivid design &amp; unforgettable performances."/>
    <x v="1"/>
    <n v="881"/>
    <x v="2"/>
    <x v="1"/>
    <s v="GBP"/>
    <n v="1403192031"/>
    <x v="2399"/>
    <n v="1400600030"/>
    <x v="2416"/>
    <b v="0"/>
    <n v="21"/>
    <b v="0"/>
    <x v="11"/>
    <n v="18"/>
    <n v="41.95"/>
    <x v="6"/>
    <x v="11"/>
  </r>
  <r>
    <n v="3617"/>
    <s v="One Good Night by Aisling Caffrey"/>
    <s v="Venue hire and payment of designer for a darkly comic, all female play about power - losing it, wanting it and fighting to get it back"/>
    <x v="301"/>
    <n v="880"/>
    <x v="0"/>
    <x v="1"/>
    <s v="GBP"/>
    <n v="1488240000"/>
    <x v="2400"/>
    <n v="1486996728"/>
    <x v="2417"/>
    <b v="0"/>
    <n v="51"/>
    <b v="1"/>
    <x v="11"/>
    <n v="119"/>
    <n v="17.25"/>
    <x v="6"/>
    <x v="11"/>
  </r>
  <r>
    <n v="964"/>
    <s v="GoMote: a remote control for your smartphone"/>
    <s v="Tired of fumbling around for the audio controls on your phone?  Easily control your music with the GoMote and a click of your thumb."/>
    <x v="50"/>
    <n v="879"/>
    <x v="2"/>
    <x v="11"/>
    <s v="CAD"/>
    <n v="1441119919"/>
    <x v="2401"/>
    <n v="1437663918"/>
    <x v="2418"/>
    <b v="0"/>
    <n v="29"/>
    <b v="0"/>
    <x v="1"/>
    <n v="1"/>
    <n v="30.31"/>
    <x v="0"/>
    <x v="1"/>
  </r>
  <r>
    <n v="1319"/>
    <s v="Pixel Shades by R A V E Z (Canceled)"/>
    <s v="Stand out at festivals, get people talking and support our latest campaign to augment your style with the latest LED technology."/>
    <x v="176"/>
    <n v="876"/>
    <x v="1"/>
    <x v="1"/>
    <s v="GBP"/>
    <n v="1405094400"/>
    <x v="2402"/>
    <n v="1403810964"/>
    <x v="2419"/>
    <b v="0"/>
    <n v="9"/>
    <b v="0"/>
    <x v="1"/>
    <n v="15"/>
    <n v="97.33"/>
    <x v="0"/>
    <x v="1"/>
  </r>
  <r>
    <n v="3664"/>
    <s v="Cubs: an Original Work"/>
    <s v="An Original Short Play: two young women search for answers about sexuality, the history they are taught, and their animal instincts."/>
    <x v="268"/>
    <n v="875"/>
    <x v="0"/>
    <x v="0"/>
    <s v="USD"/>
    <n v="1466056689"/>
    <x v="2403"/>
    <n v="1464847088"/>
    <x v="2420"/>
    <b v="0"/>
    <n v="19"/>
    <b v="1"/>
    <x v="11"/>
    <n v="109"/>
    <n v="46.05"/>
    <x v="6"/>
    <x v="11"/>
  </r>
  <r>
    <n v="1386"/>
    <s v="MALTESE CROSS: The First Album"/>
    <s v="We are a classic hard rock/heavy metal band just trying to keep rock alive!"/>
    <x v="272"/>
    <n v="875"/>
    <x v="0"/>
    <x v="0"/>
    <s v="USD"/>
    <n v="1438183889"/>
    <x v="2404"/>
    <n v="1435591888"/>
    <x v="2421"/>
    <b v="0"/>
    <n v="14"/>
    <b v="1"/>
    <x v="15"/>
    <n v="219"/>
    <n v="62.5"/>
    <x v="7"/>
    <x v="15"/>
  </r>
  <r>
    <n v="3841"/>
    <s v="&quot;If They Come Back&quot;"/>
    <s v="A play by award winning writer Eric Monte. _x000a_&quot;If they come back&quot; follows the lives of two teenage boys during the civil rights movement."/>
    <x v="26"/>
    <n v="872"/>
    <x v="2"/>
    <x v="0"/>
    <s v="USD"/>
    <n v="1405882287"/>
    <x v="2405"/>
    <n v="1400698286"/>
    <x v="2422"/>
    <b v="1"/>
    <n v="34"/>
    <b v="0"/>
    <x v="11"/>
    <n v="9"/>
    <n v="25.65"/>
    <x v="6"/>
    <x v="11"/>
  </r>
  <r>
    <n v="3444"/>
    <s v="Training young artists! Act Yo' Age Theatre Co debut"/>
    <s v="WE NEED YOUR HELP! We are a small town youth arts ensemble, training kids excited about theatre. We need dollars. We need YOU!"/>
    <x v="284"/>
    <n v="867"/>
    <x v="0"/>
    <x v="8"/>
    <s v="AUD"/>
    <n v="1465394340"/>
    <x v="2406"/>
    <n v="1464677985"/>
    <x v="2423"/>
    <b v="0"/>
    <n v="20"/>
    <b v="1"/>
    <x v="11"/>
    <n v="289"/>
    <n v="43.35"/>
    <x v="6"/>
    <x v="11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x v="2407"/>
    <n v="1464939535"/>
    <x v="2424"/>
    <b v="0"/>
    <n v="23"/>
    <b v="0"/>
    <x v="3"/>
    <n v="13"/>
    <n v="37.61"/>
    <x v="2"/>
    <x v="3"/>
  </r>
  <r>
    <n v="956"/>
    <s v="SemiYours"/>
    <s v="You can rent out your Car with Uber. _x000a_You can rent out your Home with Airbnb. _x000a_Now you can rent out your CLOSET with SemiYOURS!"/>
    <x v="6"/>
    <n v="861"/>
    <x v="2"/>
    <x v="0"/>
    <s v="USD"/>
    <n v="1430081759"/>
    <x v="2408"/>
    <n v="1424901358"/>
    <x v="2425"/>
    <b v="0"/>
    <n v="17"/>
    <b v="0"/>
    <x v="1"/>
    <n v="2"/>
    <n v="50.65"/>
    <x v="0"/>
    <x v="1"/>
  </r>
  <r>
    <n v="473"/>
    <s v="QUANTUM KIDZ - 3D animated pilot - THE ULTIMATE GOAL"/>
    <s v="Quantum Kidz follows a young girlâ€™s journey becoming a superhero and dealing with alien threats against the Earth!"/>
    <x v="0"/>
    <n v="861"/>
    <x v="2"/>
    <x v="0"/>
    <s v="USD"/>
    <n v="1410972319"/>
    <x v="2409"/>
    <n v="1408380318"/>
    <x v="2426"/>
    <b v="0"/>
    <n v="14"/>
    <b v="0"/>
    <x v="23"/>
    <n v="3"/>
    <n v="61.5"/>
    <x v="5"/>
    <x v="23"/>
  </r>
  <r>
    <n v="2215"/>
    <s v="&quot;Something to See, Not to Say&quot; - Anemometer's First EP Album"/>
    <s v="Ambient Electro Grind-fest!"/>
    <x v="302"/>
    <n v="860"/>
    <x v="0"/>
    <x v="0"/>
    <s v="USD"/>
    <n v="1331621940"/>
    <x v="2410"/>
    <n v="1329671571"/>
    <x v="2427"/>
    <b v="0"/>
    <n v="33"/>
    <b v="1"/>
    <x v="13"/>
    <n v="156"/>
    <n v="26.06"/>
    <x v="7"/>
    <x v="13"/>
  </r>
  <r>
    <n v="1772"/>
    <s v="White Mountain"/>
    <s v="A photobook and a short documentary film telling the story of Holocaust in Northwestern Lithuania"/>
    <x v="120"/>
    <n v="858"/>
    <x v="2"/>
    <x v="1"/>
    <s v="GBP"/>
    <n v="1404666836"/>
    <x v="2411"/>
    <n v="1399482835"/>
    <x v="2428"/>
    <b v="1"/>
    <n v="19"/>
    <b v="0"/>
    <x v="3"/>
    <n v="16"/>
    <n v="45.16"/>
    <x v="2"/>
    <x v="3"/>
  </r>
  <r>
    <n v="1728"/>
    <s v="With His Presence"/>
    <s v="Be in God's presence through instrumental covers of hymns. Help me build a home studio to freely distribute this album."/>
    <x v="258"/>
    <n v="855"/>
    <x v="2"/>
    <x v="0"/>
    <s v="USD"/>
    <n v="1445439674"/>
    <x v="2412"/>
    <n v="1442847673"/>
    <x v="2429"/>
    <b v="0"/>
    <n v="7"/>
    <b v="0"/>
    <x v="14"/>
    <n v="68"/>
    <n v="122.14"/>
    <x v="7"/>
    <x v="14"/>
  </r>
  <r>
    <n v="2125"/>
    <s v="Becoming - A Metaphysical Game About Mental Illness"/>
    <s v="Becoming is a video game that aims to portray mental illness through a metaphysical and emotional story."/>
    <x v="24"/>
    <n v="852"/>
    <x v="2"/>
    <x v="0"/>
    <s v="USD"/>
    <n v="1438734833"/>
    <x v="2413"/>
    <n v="1436142832"/>
    <x v="2430"/>
    <b v="0"/>
    <n v="27"/>
    <b v="0"/>
    <x v="18"/>
    <n v="1"/>
    <n v="31.56"/>
    <x v="3"/>
    <x v="18"/>
  </r>
  <r>
    <n v="3851"/>
    <s v="Waving Goodbye"/>
    <s v="A play about the horrible choices we have to make every day. Should we take a risk, or take the road most travelled?"/>
    <x v="60"/>
    <n v="852"/>
    <x v="2"/>
    <x v="1"/>
    <s v="GBP"/>
    <n v="1437129179"/>
    <x v="2414"/>
    <n v="1434537178"/>
    <x v="2431"/>
    <b v="1"/>
    <n v="24"/>
    <b v="0"/>
    <x v="11"/>
    <n v="34"/>
    <n v="35.5"/>
    <x v="6"/>
    <x v="11"/>
  </r>
  <r>
    <n v="1737"/>
    <s v="Healing"/>
    <s v="An instrumental project in which all songs are incorporated around the healing power of our God. Used for times of prayer &amp; devotion"/>
    <x v="38"/>
    <n v="850"/>
    <x v="2"/>
    <x v="0"/>
    <s v="USD"/>
    <n v="1437432392"/>
    <x v="2415"/>
    <n v="1434840391"/>
    <x v="2432"/>
    <b v="0"/>
    <n v="15"/>
    <b v="0"/>
    <x v="14"/>
    <n v="21"/>
    <n v="56.67"/>
    <x v="7"/>
    <x v="14"/>
  </r>
  <r>
    <n v="598"/>
    <s v="Goals not creeds"/>
    <s v="This is a project to create a crowd-funding site for Urantia Book readers worldwide."/>
    <x v="60"/>
    <n v="850"/>
    <x v="2"/>
    <x v="0"/>
    <s v="USD"/>
    <n v="1417737781"/>
    <x v="2416"/>
    <n v="1415145780"/>
    <x v="2433"/>
    <b v="0"/>
    <n v="7"/>
    <b v="0"/>
    <x v="26"/>
    <n v="34"/>
    <n v="121.43"/>
    <x v="0"/>
    <x v="26"/>
  </r>
  <r>
    <n v="1069"/>
    <s v="Until The End (PC, Mac, and Linux)"/>
    <s v="A run-n-gun zombie survival game where you scavenge for items to make the night a little less scary."/>
    <x v="200"/>
    <n v="850"/>
    <x v="2"/>
    <x v="0"/>
    <s v="USD"/>
    <n v="1385447459"/>
    <x v="2417"/>
    <n v="1382679058"/>
    <x v="2434"/>
    <b v="0"/>
    <n v="21"/>
    <b v="0"/>
    <x v="18"/>
    <n v="39"/>
    <n v="40.479999999999997"/>
    <x v="3"/>
    <x v="18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n v="850"/>
    <x v="0"/>
    <x v="11"/>
    <s v="CAD"/>
    <n v="1449701284"/>
    <x v="2418"/>
    <n v="1446241683"/>
    <x v="2435"/>
    <b v="0"/>
    <n v="21"/>
    <b v="1"/>
    <x v="11"/>
    <n v="100"/>
    <n v="40.479999999999997"/>
    <x v="6"/>
    <x v="11"/>
  </r>
  <r>
    <n v="2083"/>
    <s v="These Old Streets Album"/>
    <s v="Autumn's Song is working on a debut album that brings accustic / singer-songwriter / piano rock to the central Florida music scene."/>
    <x v="150"/>
    <n v="850"/>
    <x v="0"/>
    <x v="0"/>
    <s v="USD"/>
    <n v="1338830395"/>
    <x v="2419"/>
    <n v="1336238394"/>
    <x v="2436"/>
    <b v="0"/>
    <n v="25"/>
    <b v="1"/>
    <x v="12"/>
    <n v="113"/>
    <n v="34"/>
    <x v="7"/>
    <x v="12"/>
  </r>
  <r>
    <n v="3845"/>
    <s v="Marilyn Madness &amp; Me"/>
    <s v="He met Marilyn. He became obsessed with Norma Jean. That changed everything._x000a__x000a_                                A play by Frank Furino"/>
    <x v="13"/>
    <n v="842"/>
    <x v="2"/>
    <x v="0"/>
    <s v="USD"/>
    <n v="1443711774"/>
    <x v="2420"/>
    <n v="1441119773"/>
    <x v="2437"/>
    <b v="1"/>
    <n v="12"/>
    <b v="0"/>
    <x v="11"/>
    <n v="2"/>
    <n v="70.17"/>
    <x v="6"/>
    <x v="11"/>
  </r>
  <r>
    <n v="3283"/>
    <s v="'Gretel and Hansel' - A Children's Theatre Production"/>
    <s v="'Gretel and Hansel' by Sam Leeves - an inclusive, multi-sensory theatre production for children aged seven to eleven and their families"/>
    <x v="268"/>
    <n v="838"/>
    <x v="0"/>
    <x v="1"/>
    <s v="GBP"/>
    <n v="1455138000"/>
    <x v="2421"/>
    <n v="1452448297"/>
    <x v="2438"/>
    <b v="0"/>
    <n v="47"/>
    <b v="1"/>
    <x v="11"/>
    <n v="105"/>
    <n v="17.829999999999998"/>
    <x v="6"/>
    <x v="11"/>
  </r>
  <r>
    <n v="703"/>
    <s v="EL TORO SPEEDWRAPS - THE EVOLUTION OF SPORTS TRAINING"/>
    <s v="SPEEDWRAPS improve the speed, agility &amp; strength of an athlete by utilizing evenly distributed weight on the lower leg."/>
    <x v="51"/>
    <n v="837"/>
    <x v="2"/>
    <x v="0"/>
    <s v="USD"/>
    <n v="1485905520"/>
    <x v="2422"/>
    <n v="1481150948"/>
    <x v="2439"/>
    <b v="0"/>
    <n v="7"/>
    <b v="0"/>
    <x v="1"/>
    <n v="6"/>
    <n v="119.57"/>
    <x v="0"/>
    <x v="1"/>
  </r>
  <r>
    <n v="2744"/>
    <s v="Honey Bees Children's Book: How to Save Our Food"/>
    <s v="A fun &amp; exciting story to educate kids and their parents about the importance of honeybees &amp; the easy &amp; fun ways we can help the world."/>
    <x v="76"/>
    <n v="835"/>
    <x v="2"/>
    <x v="0"/>
    <s v="USD"/>
    <n v="1330478998"/>
    <x v="2423"/>
    <n v="1327886997"/>
    <x v="2440"/>
    <b v="0"/>
    <n v="22"/>
    <b v="0"/>
    <x v="39"/>
    <n v="5"/>
    <n v="37.950000000000003"/>
    <x v="1"/>
    <x v="39"/>
  </r>
  <r>
    <n v="2637"/>
    <s v="SPEED OF LIGHT: Biggest Mystery of the Universe"/>
    <s v="Help us collect the data to solve the mystery of the century: Is light slowing down?"/>
    <x v="207"/>
    <n v="831"/>
    <x v="0"/>
    <x v="0"/>
    <s v="USD"/>
    <n v="1476277875"/>
    <x v="2424"/>
    <n v="1474895474"/>
    <x v="2441"/>
    <b v="0"/>
    <n v="26"/>
    <b v="1"/>
    <x v="4"/>
    <n v="166"/>
    <n v="31.96"/>
    <x v="0"/>
    <x v="4"/>
  </r>
  <r>
    <n v="3051"/>
    <s v="Jon Udry's ABC Tour"/>
    <s v="The ABC tour: 26 comedy-juggling shows in 26 different venues - chosen by YOU - each beginning with a different letter of the alphabet."/>
    <x v="113"/>
    <n v="827"/>
    <x v="2"/>
    <x v="1"/>
    <s v="GBP"/>
    <n v="1486547945"/>
    <x v="2425"/>
    <n v="1483955944"/>
    <x v="2442"/>
    <b v="1"/>
    <n v="35"/>
    <b v="0"/>
    <x v="9"/>
    <n v="24"/>
    <n v="23.63"/>
    <x v="6"/>
    <x v="9"/>
  </r>
  <r>
    <n v="3811"/>
    <s v="The Merchant of Venice"/>
    <s v="The University of Exeter Shakespeare Society is touring its acclaimed show The Merchant of Venice to Stratford-upon-Avon!"/>
    <x v="303"/>
    <n v="825"/>
    <x v="0"/>
    <x v="1"/>
    <s v="GBP"/>
    <n v="1464692400"/>
    <x v="2426"/>
    <n v="1461769372"/>
    <x v="2443"/>
    <b v="0"/>
    <n v="19"/>
    <b v="1"/>
    <x v="11"/>
    <n v="330"/>
    <n v="43.42"/>
    <x v="6"/>
    <x v="11"/>
  </r>
  <r>
    <n v="756"/>
    <s v="Shemdegi Sadguri: photopoetic commentary on Eastern Europe"/>
    <s v="A mixed media (poetry, photo, prose and sound) text focusing on/inspired by rural life in former Communist republics. "/>
    <x v="251"/>
    <n v="824"/>
    <x v="0"/>
    <x v="0"/>
    <s v="USD"/>
    <n v="1303147459"/>
    <x v="2427"/>
    <n v="1297880658"/>
    <x v="2444"/>
    <b v="0"/>
    <n v="22"/>
    <b v="1"/>
    <x v="17"/>
    <n v="118"/>
    <n v="37.450000000000003"/>
    <x v="1"/>
    <x v="17"/>
  </r>
  <r>
    <n v="458"/>
    <s v="DE_dust2: Hacker's Wrath"/>
    <s v="An animated parody of the game, Counter-Strike. The sequel to the very popular Counter-Strike: DE_dust2. Hacker is back!"/>
    <x v="26"/>
    <n v="821"/>
    <x v="2"/>
    <x v="1"/>
    <s v="GBP"/>
    <n v="1368550060"/>
    <x v="2428"/>
    <n v="1365958059"/>
    <x v="2445"/>
    <b v="0"/>
    <n v="49"/>
    <b v="0"/>
    <x v="23"/>
    <n v="8"/>
    <n v="16.760000000000002"/>
    <x v="5"/>
    <x v="23"/>
  </r>
  <r>
    <n v="3644"/>
    <s v="SHS presents Rodgers and Hammerstein's Cinderella"/>
    <s v="We are the Saugerties High School drama club. Please help us create our musical to keep theater alive!"/>
    <x v="1"/>
    <n v="821"/>
    <x v="2"/>
    <x v="0"/>
    <s v="USD"/>
    <n v="1457413140"/>
    <x v="2429"/>
    <n v="1454996886"/>
    <x v="2446"/>
    <b v="0"/>
    <n v="12"/>
    <b v="0"/>
    <x v="19"/>
    <n v="16"/>
    <n v="68.42"/>
    <x v="6"/>
    <x v="19"/>
  </r>
  <r>
    <n v="2100"/>
    <s v="GBS Detroit Presents The Skylit Letter"/>
    <s v="The Skylit Letter is heading to Groovebox Studios in Detroit on Friday, June 29th to record and film a live GBS Detroit video and EP."/>
    <x v="260"/>
    <n v="820"/>
    <x v="0"/>
    <x v="0"/>
    <s v="USD"/>
    <n v="1341028740"/>
    <x v="2430"/>
    <n v="1339704140"/>
    <x v="2447"/>
    <b v="0"/>
    <n v="27"/>
    <b v="1"/>
    <x v="12"/>
    <n v="137"/>
    <n v="30.37"/>
    <x v="7"/>
    <x v="12"/>
  </r>
  <r>
    <n v="1853"/>
    <s v="Beyond the Victory recording their debut EP"/>
    <s v="The money will go towards our debut EP being Recorded mixed by Andrew Baylis and mastered by Drew Fulk of Think Sound Studios."/>
    <x v="268"/>
    <n v="815"/>
    <x v="0"/>
    <x v="0"/>
    <s v="USD"/>
    <n v="1352860017"/>
    <x v="2431"/>
    <n v="1348536416"/>
    <x v="2448"/>
    <b v="0"/>
    <n v="14"/>
    <b v="1"/>
    <x v="15"/>
    <n v="102"/>
    <n v="58.21"/>
    <x v="7"/>
    <x v="15"/>
  </r>
  <r>
    <n v="3898"/>
    <s v="The Return of The Walthamstow Mysteries"/>
    <s v="'Somewhere you know, nowhere you've been' a theatrical _x000a_re-imagining of Walthamstowâ€™s past acted out beneath big skies in the marshes."/>
    <x v="60"/>
    <n v="814"/>
    <x v="2"/>
    <x v="1"/>
    <s v="GBP"/>
    <n v="1439827200"/>
    <x v="2432"/>
    <n v="1436355269"/>
    <x v="2449"/>
    <b v="0"/>
    <n v="16"/>
    <b v="0"/>
    <x v="11"/>
    <n v="33"/>
    <n v="50.88"/>
    <x v="6"/>
    <x v="11"/>
  </r>
  <r>
    <n v="743"/>
    <s v="A Tale as Rich as Soil: Preserving Valmont's History"/>
    <s v="Valmont is a town with a fertile history and a vibrant community. We aim to capture the magic in our People's History of Valmont!"/>
    <x v="302"/>
    <n v="814"/>
    <x v="0"/>
    <x v="0"/>
    <s v="USD"/>
    <n v="1334610000"/>
    <x v="2433"/>
    <n v="1332435684"/>
    <x v="2450"/>
    <b v="0"/>
    <n v="15"/>
    <b v="1"/>
    <x v="17"/>
    <n v="148"/>
    <n v="54.27"/>
    <x v="1"/>
    <x v="17"/>
  </r>
  <r>
    <n v="2222"/>
    <s v="Passing Shot: Dice Tennis Game"/>
    <s v="Passing Shot is a tennis dice game for two players. Strategic use of the dice rolls allow you to score points to win game, set &amp; match."/>
    <x v="207"/>
    <n v="813"/>
    <x v="0"/>
    <x v="0"/>
    <s v="USD"/>
    <n v="1327776847"/>
    <x v="2434"/>
    <n v="1325184846"/>
    <x v="2451"/>
    <b v="0"/>
    <n v="30"/>
    <b v="1"/>
    <x v="5"/>
    <n v="163"/>
    <n v="27.1"/>
    <x v="3"/>
    <x v="5"/>
  </r>
  <r>
    <n v="1823"/>
    <s v="Our Band Van Needs Serious Repairs!!!"/>
    <s v="Just as we are getting prepared to tour we find out our van has serious damage and can't run. We unfortunately don't have enough."/>
    <x v="251"/>
    <n v="811"/>
    <x v="0"/>
    <x v="0"/>
    <s v="USD"/>
    <n v="1351095976"/>
    <x v="2435"/>
    <n v="1348503975"/>
    <x v="2452"/>
    <b v="0"/>
    <n v="33"/>
    <b v="1"/>
    <x v="15"/>
    <n v="116"/>
    <n v="24.58"/>
    <x v="7"/>
    <x v="15"/>
  </r>
  <r>
    <n v="2300"/>
    <s v="Keep The Prison Van Rolling"/>
    <s v="Big Fiction leaves for tour on 6/27 but the Prison Van needs some work!  New brakes, transmission repair, tires... it needs a bit."/>
    <x v="268"/>
    <n v="810"/>
    <x v="0"/>
    <x v="0"/>
    <s v="USD"/>
    <n v="1340904416"/>
    <x v="2436"/>
    <n v="1339694815"/>
    <x v="2453"/>
    <b v="0"/>
    <n v="7"/>
    <b v="1"/>
    <x v="15"/>
    <n v="101"/>
    <n v="115.71"/>
    <x v="7"/>
    <x v="15"/>
  </r>
  <r>
    <n v="3327"/>
    <s v="Itch + Scratch at Hackney Showroom"/>
    <s v="After 3 successful nights last year, Itch+Scratch are back. New writing, live music and party fun. Best New Theatre, Great Night Out."/>
    <x v="268"/>
    <n v="810"/>
    <x v="0"/>
    <x v="1"/>
    <s v="GBP"/>
    <n v="1462697966"/>
    <x v="2437"/>
    <n v="1460105965"/>
    <x v="2454"/>
    <b v="0"/>
    <n v="33"/>
    <b v="1"/>
    <x v="11"/>
    <n v="101"/>
    <n v="24.55"/>
    <x v="6"/>
    <x v="11"/>
  </r>
  <r>
    <n v="1437"/>
    <s v="THE BACHELOR KNOWS NO BORDERS"/>
    <s v="Introducing A True Story That Bridges Borders: Join Us As We Translate THE BACHELOR CHAPTERS: A THINKING WOMAN'S ROMANCE Into Spanish!"/>
    <x v="121"/>
    <n v="807"/>
    <x v="2"/>
    <x v="0"/>
    <s v="USD"/>
    <n v="1405227540"/>
    <x v="2438"/>
    <n v="1402058738"/>
    <x v="2455"/>
    <b v="0"/>
    <n v="22"/>
    <b v="0"/>
    <x v="31"/>
    <n v="27"/>
    <n v="36.68"/>
    <x v="1"/>
    <x v="31"/>
  </r>
  <r>
    <n v="1947"/>
    <s v="Fusion in a Bubblegum Machine"/>
    <s v="You may be thinking: &quot;a fusion reactor? Thatâ€™s not very exciting, I see fusion every day.&quot; But. How often do you see fusion inside of a Bubblegum..."/>
    <x v="268"/>
    <n v="805.07"/>
    <x v="0"/>
    <x v="0"/>
    <s v="USD"/>
    <n v="1258955940"/>
    <x v="2439"/>
    <n v="1255730519"/>
    <x v="2456"/>
    <b v="1"/>
    <n v="23"/>
    <b v="1"/>
    <x v="0"/>
    <n v="101"/>
    <n v="35"/>
    <x v="0"/>
    <x v="0"/>
  </r>
  <r>
    <n v="1433"/>
    <s v="The Gayatri Mantra for Jhansi, India"/>
    <s v="Publish my book on the Gayatri Mantra in English for the benefit of the readers and the children at the orphanage in Jhansi, India"/>
    <x v="32"/>
    <n v="805"/>
    <x v="2"/>
    <x v="6"/>
    <s v="EUR"/>
    <n v="1481367600"/>
    <x v="2440"/>
    <n v="1477839674"/>
    <x v="2457"/>
    <b v="0"/>
    <n v="10"/>
    <b v="0"/>
    <x v="31"/>
    <n v="7"/>
    <n v="80.5"/>
    <x v="1"/>
    <x v="31"/>
  </r>
  <r>
    <n v="3739"/>
    <s v="Verge of Strife - The life and poetry of Rupert Brooke"/>
    <s v="Jonny Labey (Eastenders) leads this poetic production as WWI poet Rupert Brooke, in this dynamic, moving portrait of a flawed genius."/>
    <x v="38"/>
    <n v="805"/>
    <x v="2"/>
    <x v="1"/>
    <s v="GBP"/>
    <n v="1468752468"/>
    <x v="2441"/>
    <n v="1467024467"/>
    <x v="2458"/>
    <b v="0"/>
    <n v="8"/>
    <b v="0"/>
    <x v="11"/>
    <n v="20"/>
    <n v="100.63"/>
    <x v="6"/>
    <x v="11"/>
  </r>
  <r>
    <n v="2746"/>
    <s v="How many marbles do YOU have?"/>
    <s v="An easy fun way for children to understand the physical limitations of someone with CFIDS and Fibromyalgia using marbles and a jar."/>
    <x v="121"/>
    <n v="801"/>
    <x v="2"/>
    <x v="0"/>
    <s v="USD"/>
    <n v="1409337911"/>
    <x v="2442"/>
    <n v="1406745910"/>
    <x v="2459"/>
    <b v="0"/>
    <n v="19"/>
    <b v="0"/>
    <x v="39"/>
    <n v="27"/>
    <n v="42.16"/>
    <x v="1"/>
    <x v="39"/>
  </r>
  <r>
    <n v="2452"/>
    <s v="Kickstart for a Startup Nebraska Food Business"/>
    <s v="Italian inspired sauce with a spice and heat that make this simple Red Sauce unique! This company name still remains a secret, for now!"/>
    <x v="260"/>
    <n v="801"/>
    <x v="0"/>
    <x v="0"/>
    <s v="USD"/>
    <n v="1451430000"/>
    <x v="2443"/>
    <n v="1448914499"/>
    <x v="2460"/>
    <b v="0"/>
    <n v="15"/>
    <b v="1"/>
    <x v="7"/>
    <n v="134"/>
    <n v="53.4"/>
    <x v="4"/>
    <x v="7"/>
  </r>
  <r>
    <n v="2684"/>
    <s v="Ain't No Thang..."/>
    <s v="Not all wings are created equal. We believe ours take flight above the rest. Come judge for yourself. To us it Ain't No Thang..."/>
    <x v="45"/>
    <n v="800"/>
    <x v="2"/>
    <x v="0"/>
    <s v="USD"/>
    <n v="1407621425"/>
    <x v="2444"/>
    <n v="1404165424"/>
    <x v="2461"/>
    <b v="0"/>
    <n v="4"/>
    <b v="0"/>
    <x v="29"/>
    <n v="1"/>
    <n v="200"/>
    <x v="4"/>
    <x v="29"/>
  </r>
  <r>
    <n v="4095"/>
    <s v="LOPE ENAMORADO"/>
    <s v="Proyecto teatral dirigido por MartÃ­n Acosta que habla y reflexiona sobre el amor y su naturaleza."/>
    <x v="0"/>
    <n v="800"/>
    <x v="2"/>
    <x v="14"/>
    <s v="MXN"/>
    <n v="1482108350"/>
    <x v="2445"/>
    <n v="1479516349"/>
    <x v="2462"/>
    <b v="0"/>
    <n v="1"/>
    <b v="0"/>
    <x v="11"/>
    <n v="3"/>
    <n v="800"/>
    <x v="6"/>
    <x v="11"/>
  </r>
  <r>
    <n v="187"/>
    <s v="The Imbalanced Heart of a Symmetric Mind (film)"/>
    <s v="A young man suffering from a severe case of OCD embarks on a road trip to find peace of mind."/>
    <x v="1"/>
    <n v="800"/>
    <x v="2"/>
    <x v="0"/>
    <s v="USD"/>
    <n v="1437461940"/>
    <x v="2446"/>
    <n v="1435383456"/>
    <x v="2463"/>
    <b v="0"/>
    <n v="5"/>
    <b v="0"/>
    <x v="10"/>
    <n v="16"/>
    <n v="160"/>
    <x v="5"/>
    <x v="10"/>
  </r>
  <r>
    <n v="1415"/>
    <s v="The Complete Homilies of Blessed Oscar Romero: Volume 2"/>
    <s v="This is a Series of 6 Books on Blessed Oscar A. Romero`s Writings. This Project will help to pay the translation costs of Volume 2."/>
    <x v="199"/>
    <n v="800"/>
    <x v="2"/>
    <x v="0"/>
    <s v="USD"/>
    <n v="1439741591"/>
    <x v="2447"/>
    <n v="1436285590"/>
    <x v="2464"/>
    <b v="0"/>
    <n v="9"/>
    <b v="0"/>
    <x v="31"/>
    <n v="18"/>
    <n v="88.89"/>
    <x v="1"/>
    <x v="31"/>
  </r>
  <r>
    <n v="3608"/>
    <s v="Petrification"/>
    <s v="Help us get the show on the road! Petrification is a new play about home, memory and identity and we need your help to tour."/>
    <x v="268"/>
    <n v="800"/>
    <x v="0"/>
    <x v="1"/>
    <s v="GBP"/>
    <n v="1466172000"/>
    <x v="2448"/>
    <n v="1463418089"/>
    <x v="2465"/>
    <b v="0"/>
    <n v="27"/>
    <b v="1"/>
    <x v="11"/>
    <n v="100"/>
    <n v="29.63"/>
    <x v="6"/>
    <x v="11"/>
  </r>
  <r>
    <n v="25"/>
    <s v="RAM- An independent writer's breakthrough tv production"/>
    <s v="A dram-com television series revolved around memory and the hardships and revelations that come with its early turning point."/>
    <x v="260"/>
    <n v="800"/>
    <x v="0"/>
    <x v="0"/>
    <s v="USD"/>
    <n v="1452299761"/>
    <x v="2449"/>
    <n v="1447115760"/>
    <x v="2466"/>
    <b v="0"/>
    <n v="14"/>
    <b v="1"/>
    <x v="16"/>
    <n v="133"/>
    <n v="57.14"/>
    <x v="5"/>
    <x v="16"/>
  </r>
  <r>
    <n v="2486"/>
    <s v="Help Michael Trieb make CD's for his new EP!"/>
    <s v="I'm just about finished recording my new EP &quot;Gypsy Wind,&quot; but I need help w/making CD's for you to hold in your hands!  And listen to!"/>
    <x v="284"/>
    <n v="797"/>
    <x v="0"/>
    <x v="0"/>
    <s v="USD"/>
    <n v="1335113976"/>
    <x v="2450"/>
    <n v="1332521975"/>
    <x v="2467"/>
    <b v="0"/>
    <n v="30"/>
    <b v="1"/>
    <x v="12"/>
    <n v="266"/>
    <n v="26.57"/>
    <x v="7"/>
    <x v="12"/>
  </r>
  <r>
    <n v="3091"/>
    <s v="Bustduck Theatre"/>
    <s v="Roanoke, Virginia's first long-form improv theatre company. Producing improv and scripted theatre, with a dynamic training program."/>
    <x v="1"/>
    <n v="796"/>
    <x v="2"/>
    <x v="0"/>
    <s v="USD"/>
    <n v="1471214743"/>
    <x v="2451"/>
    <n v="1468622742"/>
    <x v="2468"/>
    <b v="0"/>
    <n v="9"/>
    <b v="0"/>
    <x v="9"/>
    <n v="16"/>
    <n v="88.44"/>
    <x v="6"/>
    <x v="9"/>
  </r>
  <r>
    <n v="3096"/>
    <s v="LaPorte Institute for Dramatic and Creative Arts"/>
    <s v="To create a learning center for acting and all art types including anything that expresses the emotion of the human spirit."/>
    <x v="16"/>
    <n v="795"/>
    <x v="2"/>
    <x v="0"/>
    <s v="USD"/>
    <n v="1432151326"/>
    <x v="2452"/>
    <n v="1429559325"/>
    <x v="2469"/>
    <b v="0"/>
    <n v="14"/>
    <b v="0"/>
    <x v="9"/>
    <n v="4"/>
    <n v="56.79"/>
    <x v="6"/>
    <x v="9"/>
  </r>
  <r>
    <n v="4056"/>
    <s v="American Pride"/>
    <s v="American Pride is a play centered on the Poetry of one Iraq War veteran, and follows her journey through war and back home."/>
    <x v="186"/>
    <n v="795"/>
    <x v="2"/>
    <x v="0"/>
    <s v="USD"/>
    <n v="1467575940"/>
    <x v="2453"/>
    <n v="1465856638"/>
    <x v="2470"/>
    <b v="0"/>
    <n v="9"/>
    <b v="0"/>
    <x v="11"/>
    <n v="53"/>
    <n v="88.33"/>
    <x v="6"/>
    <x v="11"/>
  </r>
  <r>
    <n v="2931"/>
    <s v="And More Shenanigans Theatre Company"/>
    <s v="And More Shenanigans Theatre is a brand new Edmonton based theatre company dedicated to creating and developing quirky original works"/>
    <x v="150"/>
    <n v="795"/>
    <x v="0"/>
    <x v="11"/>
    <s v="CAD"/>
    <n v="1410761280"/>
    <x v="2454"/>
    <n v="1408604362"/>
    <x v="2471"/>
    <b v="0"/>
    <n v="9"/>
    <b v="1"/>
    <x v="19"/>
    <n v="106"/>
    <n v="88.33"/>
    <x v="6"/>
    <x v="19"/>
  </r>
  <r>
    <n v="3491"/>
    <s v="William Shakespeare's The Tempest"/>
    <s v="Shakespeare Company at UCLA presents The Tempest under the stars in the Fowler Museum Amphitheater. Bring your blankets and enjoy!"/>
    <x v="207"/>
    <n v="791"/>
    <x v="0"/>
    <x v="0"/>
    <s v="USD"/>
    <n v="1431928784"/>
    <x v="2455"/>
    <n v="1430114383"/>
    <x v="2472"/>
    <b v="0"/>
    <n v="10"/>
    <b v="1"/>
    <x v="11"/>
    <n v="158"/>
    <n v="79.099999999999994"/>
    <x v="6"/>
    <x v="11"/>
  </r>
  <r>
    <n v="2385"/>
    <s v="Search every sneaker site and local store at once (Canceled)"/>
    <s v="Lyka will allow you to search for shoes in every sneaker store and website and then buy for in-store pickup or same-day delivery."/>
    <x v="43"/>
    <n v="788"/>
    <x v="1"/>
    <x v="0"/>
    <s v="USD"/>
    <n v="1438793432"/>
    <x v="2456"/>
    <n v="1436201431"/>
    <x v="2473"/>
    <b v="0"/>
    <n v="7"/>
    <b v="0"/>
    <x v="26"/>
    <n v="1"/>
    <n v="112.57"/>
    <x v="0"/>
    <x v="26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n v="786"/>
    <x v="0"/>
    <x v="0"/>
    <s v="USD"/>
    <n v="1356392857"/>
    <x v="2457"/>
    <n v="1352504856"/>
    <x v="2474"/>
    <b v="0"/>
    <n v="34"/>
    <b v="1"/>
    <x v="25"/>
    <n v="106"/>
    <n v="23.12"/>
    <x v="7"/>
    <x v="25"/>
  </r>
  <r>
    <n v="3394"/>
    <s v="Buffer: Edinburgh Fringe 2014"/>
    <s v="Ambitious, Edinburgh-based company, Thrive Theatre, are bringing their brand new comedy BUFFER to the 2014 Edinburgh Fringe!"/>
    <x v="302"/>
    <n v="783"/>
    <x v="0"/>
    <x v="1"/>
    <s v="GBP"/>
    <n v="1406470645"/>
    <x v="2458"/>
    <n v="1403878644"/>
    <x v="2475"/>
    <b v="0"/>
    <n v="27"/>
    <b v="1"/>
    <x v="11"/>
    <n v="142"/>
    <n v="29"/>
    <x v="6"/>
    <x v="11"/>
  </r>
  <r>
    <n v="3649"/>
    <s v="Honest Aesop's Fables - Tall tales for short people"/>
    <s v="Monies raised will help offset production costs of  transportation of set and actors, theatre rental and advertising costs."/>
    <x v="150"/>
    <n v="780"/>
    <x v="0"/>
    <x v="11"/>
    <s v="CAD"/>
    <n v="1402938394"/>
    <x v="2459"/>
    <n v="1400691993"/>
    <x v="2476"/>
    <b v="0"/>
    <n v="8"/>
    <b v="1"/>
    <x v="11"/>
    <n v="104"/>
    <n v="97.5"/>
    <x v="6"/>
    <x v="11"/>
  </r>
  <r>
    <n v="2817"/>
    <s v="After The End"/>
    <s v="Let Go Theatre Co's very first production is going ahead in June 2015. Help support a brand new theatre co as we begin our adventure"/>
    <x v="260"/>
    <n v="780"/>
    <x v="0"/>
    <x v="1"/>
    <s v="GBP"/>
    <n v="1425136462"/>
    <x v="2460"/>
    <n v="1421680461"/>
    <x v="2477"/>
    <b v="0"/>
    <n v="33"/>
    <b v="1"/>
    <x v="11"/>
    <n v="130"/>
    <n v="23.64"/>
    <x v="6"/>
    <x v="11"/>
  </r>
  <r>
    <n v="3577"/>
    <s v="The Laramie Project in Utah County"/>
    <s v="Our goal is to bring this story of one town's processing of tragedy and their own community identity to Utah County."/>
    <x v="260"/>
    <n v="780"/>
    <x v="0"/>
    <x v="0"/>
    <s v="USD"/>
    <n v="1430029680"/>
    <x v="2461"/>
    <n v="1427741582"/>
    <x v="2478"/>
    <b v="0"/>
    <n v="27"/>
    <b v="1"/>
    <x v="11"/>
    <n v="130"/>
    <n v="28.89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x v="113"/>
    <n v="775"/>
    <x v="2"/>
    <x v="1"/>
    <s v="GBP"/>
    <n v="1448492400"/>
    <x v="2462"/>
    <n v="1446506079"/>
    <x v="2479"/>
    <b v="0"/>
    <n v="6"/>
    <b v="0"/>
    <x v="11"/>
    <n v="22"/>
    <n v="129.16999999999999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x v="305"/>
    <n v="773"/>
    <x v="0"/>
    <x v="1"/>
    <s v="GBP"/>
    <n v="1403964324"/>
    <x v="2463"/>
    <n v="1401372323"/>
    <x v="2480"/>
    <b v="0"/>
    <n v="20"/>
    <b v="1"/>
    <x v="11"/>
    <n v="100"/>
    <n v="38.65"/>
    <x v="6"/>
    <x v="11"/>
  </r>
  <r>
    <n v="446"/>
    <s v="DisChord"/>
    <s v="A faith based animated short. (The same guy who said a picture is worth a thousand words also said a cartoon is worth two thousand.)"/>
    <x v="149"/>
    <n v="766"/>
    <x v="2"/>
    <x v="0"/>
    <s v="USD"/>
    <n v="1425434420"/>
    <x v="2464"/>
    <n v="1422842419"/>
    <x v="2481"/>
    <b v="0"/>
    <n v="16"/>
    <b v="0"/>
    <x v="23"/>
    <n v="7"/>
    <n v="47.88"/>
    <x v="5"/>
    <x v="23"/>
  </r>
  <r>
    <n v="1359"/>
    <s v="UnConventional - Worldcon 2011 Research"/>
    <s v="Funding for a 2011 trip to Worldcon for research for &quot;UnConventional,&quot; a book on the history of the American fan convention."/>
    <x v="306"/>
    <n v="764"/>
    <x v="0"/>
    <x v="0"/>
    <s v="USD"/>
    <n v="1309980790"/>
    <x v="2465"/>
    <n v="1304623989"/>
    <x v="2482"/>
    <b v="0"/>
    <n v="19"/>
    <b v="1"/>
    <x v="17"/>
    <n v="116"/>
    <n v="40.21"/>
    <x v="1"/>
    <x v="17"/>
  </r>
  <r>
    <n v="68"/>
    <s v="King Eider: Short Film"/>
    <s v="Black Comedy by final year students at Leeds University. _x000a_'Bird watching, tea, seaside and murder. Just your average British holiday.'"/>
    <x v="260"/>
    <n v="763"/>
    <x v="0"/>
    <x v="1"/>
    <s v="GBP"/>
    <n v="1393162791"/>
    <x v="2466"/>
    <n v="1390570790"/>
    <x v="2483"/>
    <b v="0"/>
    <n v="36"/>
    <b v="1"/>
    <x v="27"/>
    <n v="127"/>
    <n v="21.19"/>
    <x v="5"/>
    <x v="27"/>
  </r>
  <r>
    <n v="1683"/>
    <s v="Manman doudou tÃ©moignage d'une mÃ¨re Album"/>
    <s v="Rendre tÃ©moignage de ce que Dieu fait chaque jour pour moi et venir en  aide  aux autres, c'est  mon but."/>
    <x v="113"/>
    <n v="760"/>
    <x v="3"/>
    <x v="16"/>
    <s v="EUR"/>
    <n v="1491590738"/>
    <x v="2467"/>
    <n v="1489517137"/>
    <x v="2484"/>
    <b v="0"/>
    <n v="10"/>
    <b v="0"/>
    <x v="14"/>
    <n v="22"/>
    <n v="76"/>
    <x v="7"/>
    <x v="14"/>
  </r>
  <r>
    <n v="2824"/>
    <s v="The Rooftop"/>
    <s v="I wrote a One Act play called The Rooftop for a Female Playwright's festival. Every little bit helps!"/>
    <x v="240"/>
    <n v="760"/>
    <x v="0"/>
    <x v="0"/>
    <s v="USD"/>
    <n v="1434159780"/>
    <x v="2468"/>
    <n v="1431412195"/>
    <x v="2485"/>
    <b v="0"/>
    <n v="15"/>
    <b v="1"/>
    <x v="11"/>
    <n v="117"/>
    <n v="50.67"/>
    <x v="6"/>
    <x v="11"/>
  </r>
  <r>
    <n v="3450"/>
    <s v="The Beautiful House"/>
    <s v="The Beautiful House' is a story of modern mummification and the present day post-humanist crisis in our relationship with death."/>
    <x v="207"/>
    <n v="760"/>
    <x v="0"/>
    <x v="1"/>
    <s v="GBP"/>
    <n v="1427990071"/>
    <x v="2469"/>
    <n v="1422809670"/>
    <x v="2486"/>
    <b v="0"/>
    <n v="39"/>
    <b v="1"/>
    <x v="11"/>
    <n v="152"/>
    <n v="19.489999999999998"/>
    <x v="6"/>
    <x v="11"/>
  </r>
  <r>
    <n v="4083"/>
    <s v="Defendant Maurice Chevalier"/>
    <s v="Condemned to death for Collaboration with the Nazis, popular French Singer &amp; Entertainer Maurice Chevalier tells his side of the story"/>
    <x v="113"/>
    <n v="759"/>
    <x v="2"/>
    <x v="0"/>
    <s v="USD"/>
    <n v="1452795416"/>
    <x v="2470"/>
    <n v="1450203415"/>
    <x v="2487"/>
    <b v="0"/>
    <n v="6"/>
    <b v="0"/>
    <x v="11"/>
    <n v="22"/>
    <n v="126.5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x v="150"/>
    <n v="758"/>
    <x v="0"/>
    <x v="1"/>
    <s v="GBP"/>
    <n v="1377621089"/>
    <x v="2471"/>
    <n v="1372437088"/>
    <x v="2488"/>
    <b v="0"/>
    <n v="18"/>
    <b v="1"/>
    <x v="15"/>
    <n v="101"/>
    <n v="42.11"/>
    <x v="7"/>
    <x v="15"/>
  </r>
  <r>
    <n v="2209"/>
    <s v="NYPC's North American (+ Colombia!) Tour May 2014 - Part 2"/>
    <s v="Support us and pledge for rewards on our new bigger Tour of the US, Canada and Colombia!"/>
    <x v="207"/>
    <n v="754"/>
    <x v="0"/>
    <x v="1"/>
    <s v="GBP"/>
    <n v="1397516400"/>
    <x v="2472"/>
    <n v="1396524643"/>
    <x v="2489"/>
    <b v="0"/>
    <n v="15"/>
    <b v="1"/>
    <x v="13"/>
    <n v="151"/>
    <n v="50.27"/>
    <x v="7"/>
    <x v="13"/>
  </r>
  <r>
    <n v="3652"/>
    <s v="A Midsummer Night's Dream"/>
    <s v="A new take on a classic. Under the direction of Rosanna Saracino, We are exploring the darker elements of A Midsummer Night's Dream."/>
    <x v="284"/>
    <n v="752"/>
    <x v="0"/>
    <x v="11"/>
    <s v="CAD"/>
    <n v="1472097540"/>
    <x v="2473"/>
    <n v="1471188501"/>
    <x v="2490"/>
    <b v="0"/>
    <n v="17"/>
    <b v="1"/>
    <x v="11"/>
    <n v="251"/>
    <n v="44.24"/>
    <x v="6"/>
    <x v="11"/>
  </r>
  <r>
    <n v="2870"/>
    <s v="America is at the Mall: A Post 9/11 Happily  Never After"/>
    <s v="The war in Iraq changed everything -one journey from the safe haven of the 99% to the shadows of veteran. How would you persevere?"/>
    <x v="1"/>
    <n v="750"/>
    <x v="2"/>
    <x v="0"/>
    <s v="USD"/>
    <n v="1400301165"/>
    <x v="2474"/>
    <n v="1397709164"/>
    <x v="2491"/>
    <b v="0"/>
    <n v="9"/>
    <b v="0"/>
    <x v="11"/>
    <n v="15"/>
    <n v="83.33"/>
    <x v="6"/>
    <x v="11"/>
  </r>
  <r>
    <n v="885"/>
    <s v="Origin - Cobrette Bardole's Sophomore Album!"/>
    <s v="Cobrette Bardole's widely anticipated sophomore release is ready for tracking and he needs your help to make it a reality!"/>
    <x v="114"/>
    <n v="750"/>
    <x v="2"/>
    <x v="0"/>
    <s v="USD"/>
    <n v="1483137311"/>
    <x v="2475"/>
    <n v="1481322910"/>
    <x v="2492"/>
    <b v="0"/>
    <n v="21"/>
    <b v="0"/>
    <x v="12"/>
    <n v="75"/>
    <n v="35.71"/>
    <x v="7"/>
    <x v="12"/>
  </r>
  <r>
    <n v="2492"/>
    <s v="SUPER NICE EP 2012"/>
    <s v="We're a band from Hawaii trying to produce our first EP and we need help!"/>
    <x v="260"/>
    <n v="750"/>
    <x v="0"/>
    <x v="0"/>
    <s v="USD"/>
    <n v="1339840740"/>
    <x v="2476"/>
    <n v="1335397187"/>
    <x v="2493"/>
    <b v="0"/>
    <n v="27"/>
    <b v="1"/>
    <x v="12"/>
    <n v="125"/>
    <n v="27.78"/>
    <x v="7"/>
    <x v="12"/>
  </r>
  <r>
    <n v="203"/>
    <s v="TheM"/>
    <s v="We are aiming to make a Web Series based on Youth Culture and the misrepresentation of socially stereotyped people."/>
    <x v="60"/>
    <n v="746"/>
    <x v="2"/>
    <x v="1"/>
    <s v="GBP"/>
    <n v="1422562864"/>
    <x v="2477"/>
    <n v="1417378863"/>
    <x v="2494"/>
    <b v="0"/>
    <n v="8"/>
    <b v="0"/>
    <x v="10"/>
    <n v="30"/>
    <n v="93.25"/>
    <x v="5"/>
    <x v="10"/>
  </r>
  <r>
    <n v="3047"/>
    <s v="Acting V Senior Showcase"/>
    <s v="Hi! We're the Graduating Seniors Acting V Seniors at Temple University! Welcome to our Kick starter Page!"/>
    <x v="207"/>
    <n v="745"/>
    <x v="0"/>
    <x v="0"/>
    <s v="USD"/>
    <n v="1461762960"/>
    <x v="2478"/>
    <n v="1457999053"/>
    <x v="2495"/>
    <b v="0"/>
    <n v="20"/>
    <b v="1"/>
    <x v="9"/>
    <n v="149"/>
    <n v="37.25"/>
    <x v="6"/>
    <x v="9"/>
  </r>
  <r>
    <n v="4074"/>
    <s v="The Free Man - the story of Hurr"/>
    <s v="A performance to inspire people, regardless of their faith, to visualise the repentance of Hurr and the forgiveness of Imam Hussain"/>
    <x v="231"/>
    <n v="735"/>
    <x v="2"/>
    <x v="1"/>
    <s v="GBP"/>
    <n v="1446732975"/>
    <x v="2479"/>
    <n v="1444137374"/>
    <x v="2496"/>
    <b v="0"/>
    <n v="21"/>
    <b v="0"/>
    <x v="11"/>
    <n v="27"/>
    <n v="35"/>
    <x v="6"/>
    <x v="11"/>
  </r>
  <r>
    <n v="1108"/>
    <s v="Urbania: Create the future"/>
    <s v="Environmental awareness using social games where players are challenged to pursue sustainable development in the city of the future."/>
    <x v="17"/>
    <n v="732.5"/>
    <x v="2"/>
    <x v="0"/>
    <s v="USD"/>
    <n v="1334326635"/>
    <x v="2480"/>
    <n v="1329146234"/>
    <x v="2497"/>
    <b v="0"/>
    <n v="21"/>
    <b v="0"/>
    <x v="18"/>
    <n v="3"/>
    <n v="34.880000000000003"/>
    <x v="3"/>
    <x v="18"/>
  </r>
  <r>
    <n v="2742"/>
    <s v="What a Zoo!"/>
    <s v="The pachyderms at the Denver Zoo are moving. Follow along on the convoluted journey to their new home."/>
    <x v="60"/>
    <n v="731"/>
    <x v="2"/>
    <x v="0"/>
    <s v="USD"/>
    <n v="1337102187"/>
    <x v="2481"/>
    <n v="1335892586"/>
    <x v="2498"/>
    <b v="0"/>
    <n v="18"/>
    <b v="0"/>
    <x v="39"/>
    <n v="29"/>
    <n v="40.61"/>
    <x v="1"/>
    <x v="39"/>
  </r>
  <r>
    <n v="874"/>
    <s v="New Jerry Tachoir Group Recording"/>
    <s v="Tachoir music has been described as &quot;Highly original compositions with dazzling improvisations by virtuoso musicians&quot; - The Times"/>
    <x v="121"/>
    <n v="730"/>
    <x v="2"/>
    <x v="0"/>
    <s v="USD"/>
    <n v="1367676034"/>
    <x v="2482"/>
    <n v="1365084033"/>
    <x v="2499"/>
    <b v="0"/>
    <n v="21"/>
    <b v="0"/>
    <x v="33"/>
    <n v="24"/>
    <n v="34.76"/>
    <x v="7"/>
    <x v="33"/>
  </r>
  <r>
    <n v="4094"/>
    <s v="Live at the Speakeasy with Ryan Anderson"/>
    <s v="Live at the Speakeasy with Ryan Anderson is a local talk show! Showcasing local artist, special guest, and talented bands."/>
    <x v="151"/>
    <n v="730"/>
    <x v="2"/>
    <x v="0"/>
    <s v="USD"/>
    <n v="1413953940"/>
    <x v="2483"/>
    <n v="1410141899"/>
    <x v="2500"/>
    <b v="0"/>
    <n v="8"/>
    <b v="0"/>
    <x v="11"/>
    <n v="37"/>
    <n v="91.25"/>
    <x v="6"/>
    <x v="11"/>
  </r>
  <r>
    <n v="2795"/>
    <s v="Good Men Wanted at ANT Fest"/>
    <s v="A new play about five bad bitches who fought in the Civil War disguised as men, premiering at Ars Nova's ANT Fest."/>
    <x v="251"/>
    <n v="730"/>
    <x v="0"/>
    <x v="0"/>
    <s v="USD"/>
    <n v="1402095600"/>
    <x v="2484"/>
    <n v="1400675840"/>
    <x v="2501"/>
    <b v="0"/>
    <n v="20"/>
    <b v="1"/>
    <x v="11"/>
    <n v="104"/>
    <n v="36.5"/>
    <x v="6"/>
    <x v="11"/>
  </r>
  <r>
    <n v="1389"/>
    <s v="Pre-order DANCEHALL's first record!!!"/>
    <s v="Help fund the pressing of DANCEHALL's first record by pre-ordering it in advance!!!"/>
    <x v="207"/>
    <n v="727"/>
    <x v="0"/>
    <x v="1"/>
    <s v="GBP"/>
    <n v="1471087957"/>
    <x v="2485"/>
    <n v="1468495956"/>
    <x v="2502"/>
    <b v="0"/>
    <n v="34"/>
    <b v="1"/>
    <x v="15"/>
    <n v="145"/>
    <n v="21.38"/>
    <x v="7"/>
    <x v="15"/>
  </r>
  <r>
    <n v="995"/>
    <s v="DAZLN: NFC Nails that Light Up Holiday Parties!"/>
    <s v="DAZLN nails light up near NFC devices like your mobile phone. If you're tired of receiving or gifting the same old thing look here!"/>
    <x v="26"/>
    <n v="726"/>
    <x v="2"/>
    <x v="0"/>
    <s v="USD"/>
    <n v="1417276800"/>
    <x v="2486"/>
    <n v="1415140479"/>
    <x v="2503"/>
    <b v="0"/>
    <n v="9"/>
    <b v="0"/>
    <x v="1"/>
    <n v="7"/>
    <n v="80.67"/>
    <x v="0"/>
    <x v="1"/>
  </r>
  <r>
    <n v="2542"/>
    <s v="Classical Music by Marquita"/>
    <s v="Marquita Renee Ntim records her first Classical Album, complete with her playing the viola, cello and singing opera."/>
    <x v="251"/>
    <n v="725"/>
    <x v="0"/>
    <x v="0"/>
    <s v="USD"/>
    <n v="1380599940"/>
    <x v="2487"/>
    <n v="1377252856"/>
    <x v="2504"/>
    <b v="0"/>
    <n v="13"/>
    <b v="1"/>
    <x v="25"/>
    <n v="104"/>
    <n v="55.77"/>
    <x v="7"/>
    <x v="25"/>
  </r>
  <r>
    <n v="181"/>
    <s v="Immemorial"/>
    <s v="Christina has been suffering with flash backs and some very disturbing nightmares and realises that it is more than just nightmares."/>
    <x v="307"/>
    <n v="722"/>
    <x v="2"/>
    <x v="1"/>
    <s v="GBP"/>
    <n v="1434995295"/>
    <x v="2488"/>
    <n v="1432403294"/>
    <x v="2505"/>
    <b v="0"/>
    <n v="4"/>
    <b v="0"/>
    <x v="10"/>
    <n v="21"/>
    <n v="180.5"/>
    <x v="5"/>
    <x v="10"/>
  </r>
  <r>
    <n v="3023"/>
    <s v="The Night Watch"/>
    <s v="Antonia Goddard Productions in association with Jethro Compton Productions presents THE NIGHT WATCH, an exciting new historical drama."/>
    <x v="251"/>
    <n v="721"/>
    <x v="0"/>
    <x v="1"/>
    <s v="GBP"/>
    <n v="1434039186"/>
    <x v="2489"/>
    <n v="1430151185"/>
    <x v="2506"/>
    <b v="0"/>
    <n v="6"/>
    <b v="1"/>
    <x v="9"/>
    <n v="103"/>
    <n v="120.17"/>
    <x v="6"/>
    <x v="9"/>
  </r>
  <r>
    <n v="3295"/>
    <s v="The Divine Comedy Show"/>
    <s v="A comedic drama about The Devil and his quest to take a bride and to Hell with the consequences, no matter what they may be."/>
    <x v="251"/>
    <n v="720.01"/>
    <x v="0"/>
    <x v="1"/>
    <s v="GBP"/>
    <n v="1474886229"/>
    <x v="2490"/>
    <n v="1472294228"/>
    <x v="2507"/>
    <b v="0"/>
    <n v="27"/>
    <b v="1"/>
    <x v="11"/>
    <n v="103"/>
    <n v="26.67"/>
    <x v="6"/>
    <x v="11"/>
  </r>
  <r>
    <n v="3539"/>
    <s v="Chokehold"/>
    <s v="A searing new play that takes  an unflinching look at the terrible costs of police shootings in the African American community."/>
    <x v="260"/>
    <n v="718"/>
    <x v="0"/>
    <x v="0"/>
    <s v="USD"/>
    <n v="1473358122"/>
    <x v="2491"/>
    <n v="1471543721"/>
    <x v="2508"/>
    <b v="0"/>
    <n v="13"/>
    <b v="1"/>
    <x v="11"/>
    <n v="120"/>
    <n v="55.23"/>
    <x v="6"/>
    <x v="11"/>
  </r>
  <r>
    <n v="716"/>
    <s v="Pathfinder - Wearable Navigation for the Blind"/>
    <s v="Translate sight into touch with a wrist-mounted wearable. A revolution for visually impaired people everywhere."/>
    <x v="40"/>
    <n v="715"/>
    <x v="2"/>
    <x v="0"/>
    <s v="USD"/>
    <n v="1417392000"/>
    <x v="2492"/>
    <n v="1414511306"/>
    <x v="2509"/>
    <b v="0"/>
    <n v="16"/>
    <b v="0"/>
    <x v="1"/>
    <n v="10"/>
    <n v="44.69"/>
    <x v="0"/>
    <x v="1"/>
  </r>
  <r>
    <n v="3998"/>
    <s v="Forsaken Angels-A New Play"/>
    <s v="Forsaken Angels, a powerful new play by William Leary, author of DCMTA's Best Of 2014 Play Masquerade."/>
    <x v="258"/>
    <n v="715"/>
    <x v="2"/>
    <x v="0"/>
    <s v="USD"/>
    <n v="1427580426"/>
    <x v="2493"/>
    <n v="1424992025"/>
    <x v="2510"/>
    <b v="0"/>
    <n v="12"/>
    <b v="0"/>
    <x v="11"/>
    <n v="57"/>
    <n v="59.58"/>
    <x v="6"/>
    <x v="11"/>
  </r>
  <r>
    <n v="2955"/>
    <s v="A Stage for Stage Door Theater Company (Canceled)"/>
    <s v="Stage Door Theater needs a stage for its current and future productions. Can you help?"/>
    <x v="181"/>
    <n v="715"/>
    <x v="1"/>
    <x v="0"/>
    <s v="USD"/>
    <n v="1434476849"/>
    <x v="2494"/>
    <n v="1431884848"/>
    <x v="2511"/>
    <b v="0"/>
    <n v="11"/>
    <b v="0"/>
    <x v="9"/>
    <n v="60"/>
    <n v="65"/>
    <x v="6"/>
    <x v="9"/>
  </r>
  <r>
    <n v="3826"/>
    <s v="DAY OF THE DOG by Blue Sparrow Theatre Company"/>
    <s v="This is the story about the Westons. One family who live with mental illness on a daily basis."/>
    <x v="260"/>
    <n v="715"/>
    <x v="0"/>
    <x v="1"/>
    <s v="GBP"/>
    <n v="1430993394"/>
    <x v="2495"/>
    <n v="1428401393"/>
    <x v="2512"/>
    <b v="0"/>
    <n v="26"/>
    <b v="1"/>
    <x v="11"/>
    <n v="119"/>
    <n v="27.5"/>
    <x v="6"/>
    <x v="11"/>
  </r>
  <r>
    <n v="3665"/>
    <s v="Napoleon in Scotland / NapolÃ©on en Ecosse"/>
    <s v="A Fantastic creation about Napoleon, through his words and letters, sublimated by a musical score of rare beauty. Magnificent poetry!"/>
    <x v="308"/>
    <n v="714"/>
    <x v="0"/>
    <x v="16"/>
    <s v="EUR"/>
    <n v="1446062040"/>
    <x v="2496"/>
    <n v="1445109821"/>
    <x v="2513"/>
    <b v="0"/>
    <n v="14"/>
    <b v="1"/>
    <x v="11"/>
    <n v="115"/>
    <n v="51"/>
    <x v="6"/>
    <x v="11"/>
  </r>
  <r>
    <n v="3755"/>
    <s v="Retro Rhapsody"/>
    <s v="We have formed an innovative company that aims to create musical comedic performances suitable for a range of venues."/>
    <x v="302"/>
    <n v="713"/>
    <x v="0"/>
    <x v="1"/>
    <s v="GBP"/>
    <n v="1460753307"/>
    <x v="2497"/>
    <n v="1458161306"/>
    <x v="2514"/>
    <b v="0"/>
    <n v="28"/>
    <b v="1"/>
    <x v="19"/>
    <n v="130"/>
    <n v="25.46"/>
    <x v="6"/>
    <x v="19"/>
  </r>
  <r>
    <n v="962"/>
    <s v="i-Davit: Hands Free System for iPad/Tablets/Devices"/>
    <s v="Introducing the iDavit, a revolutionary crane-like system thatâ€™ll allow you to work anywhere. Hands free to be totally hands on."/>
    <x v="60"/>
    <n v="712"/>
    <x v="2"/>
    <x v="0"/>
    <s v="USD"/>
    <n v="1455210353"/>
    <x v="2498"/>
    <n v="1451927152"/>
    <x v="2515"/>
    <b v="0"/>
    <n v="37"/>
    <b v="0"/>
    <x v="1"/>
    <n v="28"/>
    <n v="19.239999999999998"/>
    <x v="0"/>
    <x v="1"/>
  </r>
  <r>
    <n v="3294"/>
    <s v="old man's Gift"/>
    <s v="A young theatre company promoting new talent and looking for help in funding our very first set for our black comedy &quot;old man's Gift&quot;"/>
    <x v="260"/>
    <n v="710"/>
    <x v="0"/>
    <x v="1"/>
    <s v="GBP"/>
    <n v="1434459554"/>
    <x v="2499"/>
    <n v="1431867553"/>
    <x v="2516"/>
    <b v="0"/>
    <n v="24"/>
    <b v="1"/>
    <x v="11"/>
    <n v="118"/>
    <n v="29.58"/>
    <x v="6"/>
    <x v="11"/>
  </r>
  <r>
    <n v="3454"/>
    <s v="The Not So Curious Incident of the Man in the Green Volvo"/>
    <s v="Knee Slappers new production coming to Camden Fringe 2014! Presenting this off the wall, dark comedy for lovers of the bizzare. Groovy."/>
    <x v="251"/>
    <n v="705"/>
    <x v="0"/>
    <x v="1"/>
    <s v="GBP"/>
    <n v="1406825159"/>
    <x v="2500"/>
    <n v="1404233158"/>
    <x v="2517"/>
    <b v="0"/>
    <n v="21"/>
    <b v="1"/>
    <x v="11"/>
    <n v="101"/>
    <n v="33.57"/>
    <x v="6"/>
    <x v="11"/>
  </r>
  <r>
    <n v="1500"/>
    <s v="Tarnish: A Fantasy Novel by J. D. Brink"/>
    <s v="A young hero, sword play, epic tales, swamp monsters, a gang of thieves, and romance and betrayal. Forging your own destiny ain't easy."/>
    <x v="124"/>
    <n v="701"/>
    <x v="2"/>
    <x v="0"/>
    <s v="USD"/>
    <n v="1367444557"/>
    <x v="2501"/>
    <n v="1364852556"/>
    <x v="2518"/>
    <b v="0"/>
    <n v="15"/>
    <b v="0"/>
    <x v="35"/>
    <n v="25"/>
    <n v="46.73"/>
    <x v="1"/>
    <x v="35"/>
  </r>
  <r>
    <n v="663"/>
    <s v="MouseFighter invisible AIR mouse"/>
    <s v="Imagine a mouse that automatically moves your pointer to where your head is facing. Its an air mouse hidden inside a standard headset."/>
    <x v="19"/>
    <n v="700"/>
    <x v="2"/>
    <x v="9"/>
    <s v="DKK"/>
    <n v="1437250456"/>
    <x v="2502"/>
    <n v="1434658455"/>
    <x v="2519"/>
    <b v="0"/>
    <n v="7"/>
    <b v="0"/>
    <x v="1"/>
    <n v="0"/>
    <n v="100"/>
    <x v="0"/>
    <x v="1"/>
  </r>
  <r>
    <n v="782"/>
    <s v="Richie Ray finally records a new record!"/>
    <s v="After almost three years of being out of music, I've decided to finally make the solo record I've wanted to do for years."/>
    <x v="251"/>
    <n v="700"/>
    <x v="0"/>
    <x v="0"/>
    <s v="USD"/>
    <n v="1345918302"/>
    <x v="2503"/>
    <n v="1343326301"/>
    <x v="2520"/>
    <b v="0"/>
    <n v="14"/>
    <b v="1"/>
    <x v="15"/>
    <n v="100"/>
    <n v="50"/>
    <x v="7"/>
    <x v="15"/>
  </r>
  <r>
    <n v="3461"/>
    <s v="Foolish Mortals present Shakespeare's Twelfth Night"/>
    <s v="A new production of Twelfth Night with an ambitious and enthusiastic group of high school students who love Shakespeare and teamwork."/>
    <x v="207"/>
    <n v="695"/>
    <x v="0"/>
    <x v="0"/>
    <s v="USD"/>
    <n v="1477710000"/>
    <x v="2504"/>
    <n v="1475248278"/>
    <x v="2521"/>
    <b v="0"/>
    <n v="12"/>
    <b v="1"/>
    <x v="11"/>
    <n v="139"/>
    <n v="57.92"/>
    <x v="6"/>
    <x v="11"/>
  </r>
  <r>
    <n v="631"/>
    <s v="Brevity: A Powerful Online Publishing Software! (Canceled)"/>
    <s v="A Powerful Multimedia-Rich Software that aims at making online publishing very simple."/>
    <x v="6"/>
    <n v="690"/>
    <x v="1"/>
    <x v="11"/>
    <s v="CAD"/>
    <n v="1464460329"/>
    <x v="2505"/>
    <n v="1461954728"/>
    <x v="2522"/>
    <b v="0"/>
    <n v="9"/>
    <b v="0"/>
    <x v="26"/>
    <n v="1"/>
    <n v="76.67"/>
    <x v="0"/>
    <x v="26"/>
  </r>
  <r>
    <n v="668"/>
    <s v="Iplace itâ„¢ : The Phone Holding RFID Blocking Card Holder"/>
    <s v="A card holding companion to your phone that acts as a placing device for all your devices.  Grips to any material too."/>
    <x v="51"/>
    <n v="684"/>
    <x v="2"/>
    <x v="0"/>
    <s v="USD"/>
    <n v="1431374222"/>
    <x v="2506"/>
    <n v="1427486221"/>
    <x v="2523"/>
    <b v="0"/>
    <n v="25"/>
    <b v="0"/>
    <x v="1"/>
    <n v="5"/>
    <n v="27.36"/>
    <x v="0"/>
    <x v="1"/>
  </r>
  <r>
    <n v="409"/>
    <s v="The Lost Generation"/>
    <s v="I am working on a project that explores the relationship between education to work for youth within the European Union."/>
    <x v="207"/>
    <n v="684"/>
    <x v="0"/>
    <x v="1"/>
    <s v="GBP"/>
    <n v="1469220144"/>
    <x v="2507"/>
    <n v="1466628143"/>
    <x v="2524"/>
    <b v="0"/>
    <n v="15"/>
    <b v="1"/>
    <x v="8"/>
    <n v="137"/>
    <n v="45.6"/>
    <x v="5"/>
    <x v="8"/>
  </r>
  <r>
    <n v="1892"/>
    <s v="Nemes wants you to be able to hear their new songs!"/>
    <s v="Nemes has just recorded a new album and is raising $500 to get it mixed and mastered professionally."/>
    <x v="207"/>
    <n v="683"/>
    <x v="0"/>
    <x v="0"/>
    <s v="USD"/>
    <n v="1307459881"/>
    <x v="2508"/>
    <n v="1304867880"/>
    <x v="2525"/>
    <b v="0"/>
    <n v="26"/>
    <b v="1"/>
    <x v="12"/>
    <n v="137"/>
    <n v="26.27"/>
    <x v="7"/>
    <x v="12"/>
  </r>
  <r>
    <n v="2500"/>
    <s v="Completing &quot;God's Justice&quot;"/>
    <s v="ST's 4th LP has been tracked and mixed, but before he can set it free upon the world, it needs proper mastering and pressing!"/>
    <x v="260"/>
    <n v="680"/>
    <x v="0"/>
    <x v="0"/>
    <s v="USD"/>
    <n v="1340476375"/>
    <x v="2509"/>
    <n v="1337884374"/>
    <x v="2526"/>
    <b v="0"/>
    <n v="29"/>
    <b v="1"/>
    <x v="12"/>
    <n v="113"/>
    <n v="23.45"/>
    <x v="7"/>
    <x v="12"/>
  </r>
  <r>
    <n v="1640"/>
    <s v="Lovers and Poets- music video"/>
    <s v="We are a friendly neighborhood electronic pop duo from Los Angeles. We want to shoot a music video for a song from our debut album."/>
    <x v="272"/>
    <n v="679.44"/>
    <x v="0"/>
    <x v="0"/>
    <s v="USD"/>
    <n v="1280800740"/>
    <x v="2510"/>
    <n v="1279603954"/>
    <x v="2527"/>
    <b v="0"/>
    <n v="17"/>
    <b v="1"/>
    <x v="15"/>
    <n v="170"/>
    <n v="39.97"/>
    <x v="7"/>
    <x v="15"/>
  </r>
  <r>
    <n v="1079"/>
    <s v="Sirius Online, an indie Space MMO"/>
    <s v="Sirius Online is currently the work of two brothers striving to bring the Era of Freelancer back, adding dynamic markets and more."/>
    <x v="93"/>
    <n v="678"/>
    <x v="2"/>
    <x v="4"/>
    <s v="EUR"/>
    <n v="1463232936"/>
    <x v="2511"/>
    <n v="1461072935"/>
    <x v="2528"/>
    <b v="0"/>
    <n v="18"/>
    <b v="0"/>
    <x v="18"/>
    <n v="3"/>
    <n v="37.67"/>
    <x v="3"/>
    <x v="18"/>
  </r>
  <r>
    <n v="1556"/>
    <s v="West Canada - A Coffee Table Book"/>
    <s v="To gather a collection of photographs for a coffee table book that displays the beauty of Canada's west."/>
    <x v="186"/>
    <n v="677"/>
    <x v="2"/>
    <x v="11"/>
    <s v="CAD"/>
    <n v="1467603624"/>
    <x v="2512"/>
    <n v="1465011623"/>
    <x v="2529"/>
    <b v="0"/>
    <n v="12"/>
    <b v="0"/>
    <x v="38"/>
    <n v="45"/>
    <n v="56.42"/>
    <x v="2"/>
    <x v="38"/>
  </r>
  <r>
    <n v="428"/>
    <s v="Little Clay Bible - Zacchaeus"/>
    <s v="Fresh, fun, entertaining Bible stories on YouTube, stop-motion style."/>
    <x v="32"/>
    <n v="676"/>
    <x v="2"/>
    <x v="0"/>
    <s v="USD"/>
    <n v="1402956000"/>
    <x v="2513"/>
    <n v="1400523844"/>
    <x v="2530"/>
    <b v="0"/>
    <n v="13"/>
    <b v="0"/>
    <x v="23"/>
    <n v="6"/>
    <n v="52"/>
    <x v="5"/>
    <x v="23"/>
  </r>
  <r>
    <n v="1190"/>
    <s v="The Reality Of Chronic Illness - The Book"/>
    <s v="A pairing of self portraiture and writing to shed light on the reality of life with chronic illness."/>
    <x v="207"/>
    <n v="675"/>
    <x v="0"/>
    <x v="0"/>
    <s v="USD"/>
    <n v="1409500725"/>
    <x v="2514"/>
    <n v="1406908724"/>
    <x v="2531"/>
    <b v="0"/>
    <n v="13"/>
    <b v="1"/>
    <x v="3"/>
    <n v="135"/>
    <n v="51.92"/>
    <x v="2"/>
    <x v="3"/>
  </r>
  <r>
    <n v="2920"/>
    <s v="Save 'The Stage Door'."/>
    <s v="Help save this village theatre group. Funding required for lighting, stage equipment, &amp; ongoing productions. Involves youth  &amp; adults."/>
    <x v="60"/>
    <n v="671"/>
    <x v="2"/>
    <x v="11"/>
    <s v="CAD"/>
    <n v="1427306470"/>
    <x v="2515"/>
    <n v="1424718069"/>
    <x v="2532"/>
    <b v="0"/>
    <n v="13"/>
    <b v="0"/>
    <x v="11"/>
    <n v="27"/>
    <n v="51.62"/>
    <x v="6"/>
    <x v="11"/>
  </r>
  <r>
    <n v="2367"/>
    <s v="Help us Make a Website Like Chegg but Free and wayyy Better!"/>
    <s v="Our goal is to create a completely free website similar to Chegg.com for students to benefit from without raping their wallet!"/>
    <x v="6"/>
    <n v="670"/>
    <x v="1"/>
    <x v="0"/>
    <s v="USD"/>
    <n v="1461622616"/>
    <x v="2516"/>
    <n v="1456442215"/>
    <x v="2533"/>
    <b v="0"/>
    <n v="14"/>
    <b v="0"/>
    <x v="26"/>
    <n v="1"/>
    <n v="47.86"/>
    <x v="0"/>
    <x v="26"/>
  </r>
  <r>
    <n v="942"/>
    <s v="Head Mounted Display Adapter for the dscvr VR Viewer"/>
    <s v="A Hands Free head mounted display adapter that supports the I AM Cardboard dscvr VR viewer for comfortable extended 3-D/VR viewing."/>
    <x v="82"/>
    <n v="668"/>
    <x v="2"/>
    <x v="0"/>
    <s v="USD"/>
    <n v="1455826460"/>
    <x v="2517"/>
    <n v="1452716059"/>
    <x v="2534"/>
    <b v="0"/>
    <n v="16"/>
    <b v="0"/>
    <x v="1"/>
    <n v="9"/>
    <n v="41.75"/>
    <x v="0"/>
    <x v="1"/>
  </r>
  <r>
    <n v="2801"/>
    <s v="A Dream Play"/>
    <s v="Arise Theatre Company's production of August Strindberg's expressionist masterpiece 'A Dream Play'."/>
    <x v="207"/>
    <n v="666"/>
    <x v="0"/>
    <x v="8"/>
    <s v="AUD"/>
    <n v="1412938800"/>
    <x v="2518"/>
    <n v="1411019408"/>
    <x v="2535"/>
    <b v="0"/>
    <n v="13"/>
    <b v="1"/>
    <x v="11"/>
    <n v="133"/>
    <n v="51.23"/>
    <x v="6"/>
    <x v="11"/>
  </r>
  <r>
    <n v="3289"/>
    <s v="Help take 'Conversations With Rats' to Edinburgh Fringe 2017"/>
    <s v="Ampersand Theatre's debut appearance at Edinburgh is in 2017 as Conversations With Rats opens at theSpace on the Mile, please help!"/>
    <x v="207"/>
    <n v="665.21"/>
    <x v="0"/>
    <x v="1"/>
    <s v="GBP"/>
    <n v="1487580602"/>
    <x v="2519"/>
    <n v="1485161401"/>
    <x v="2536"/>
    <b v="0"/>
    <n v="25"/>
    <b v="1"/>
    <x v="11"/>
    <n v="133"/>
    <n v="26.61"/>
    <x v="6"/>
    <x v="11"/>
  </r>
  <r>
    <n v="3529"/>
    <s v="Face Off Theatre Company Inaugural Season 2015-2016"/>
    <s v="Partners w/the Black Arts &amp; Cultural Center; we use theatre to EDUCATE &amp; EMPOWER through diverse expressions of the human experience."/>
    <x v="207"/>
    <n v="660"/>
    <x v="0"/>
    <x v="0"/>
    <s v="USD"/>
    <n v="1436749200"/>
    <x v="2520"/>
    <n v="1434997017"/>
    <x v="2537"/>
    <b v="0"/>
    <n v="18"/>
    <b v="1"/>
    <x v="11"/>
    <n v="132"/>
    <n v="36.67"/>
    <x v="6"/>
    <x v="11"/>
  </r>
  <r>
    <n v="3451"/>
    <s v="The Twilight Zone Play"/>
    <s v="I'm a high school student in New Jersey planning on producing and directing a Twilight Zone Play for a &quot;One Act&quot; competition."/>
    <x v="240"/>
    <n v="658"/>
    <x v="0"/>
    <x v="0"/>
    <s v="USD"/>
    <n v="1429636927"/>
    <x v="2521"/>
    <n v="1427304126"/>
    <x v="2538"/>
    <b v="0"/>
    <n v="16"/>
    <b v="1"/>
    <x v="11"/>
    <n v="101"/>
    <n v="41.13"/>
    <x v="6"/>
    <x v="11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n v="657"/>
    <x v="2"/>
    <x v="0"/>
    <s v="USD"/>
    <n v="1435429626"/>
    <x v="2522"/>
    <n v="1431973625"/>
    <x v="2539"/>
    <b v="0"/>
    <n v="14"/>
    <b v="0"/>
    <x v="11"/>
    <n v="37"/>
    <n v="46.93"/>
    <x v="6"/>
    <x v="11"/>
  </r>
  <r>
    <n v="1998"/>
    <s v="Photography from Below"/>
    <s v="I am moving to Guatemala to document and report on the growing community resistance movements across Central America and Mexico"/>
    <x v="60"/>
    <n v="655"/>
    <x v="2"/>
    <x v="0"/>
    <s v="USD"/>
    <n v="1406861438"/>
    <x v="2523"/>
    <n v="1402973437"/>
    <x v="2540"/>
    <b v="0"/>
    <n v="3"/>
    <b v="0"/>
    <x v="36"/>
    <n v="26"/>
    <n v="218.33"/>
    <x v="2"/>
    <x v="36"/>
  </r>
  <r>
    <n v="3928"/>
    <s v="CHARM by Philip Dawkins"/>
    <s v="&quot;Charm&quot; class is in session! Mama Darleena, a transgender African-American woman, shares rules for etiquette with her LGBTQ students."/>
    <x v="1"/>
    <n v="651"/>
    <x v="2"/>
    <x v="0"/>
    <s v="USD"/>
    <n v="1444971540"/>
    <x v="2524"/>
    <n v="1442593426"/>
    <x v="2541"/>
    <b v="0"/>
    <n v="7"/>
    <b v="0"/>
    <x v="11"/>
    <n v="13"/>
    <n v="93"/>
    <x v="6"/>
    <x v="11"/>
  </r>
  <r>
    <n v="1777"/>
    <s v="All along the Control Tower"/>
    <s v="Photobook â€˜All along the Control Towerâ€™ by Theo and Frans Barten. Photos of more than 50 disused WW2 Control Towers in the UK."/>
    <x v="182"/>
    <n v="651"/>
    <x v="2"/>
    <x v="13"/>
    <s v="EUR"/>
    <n v="1424421253"/>
    <x v="2525"/>
    <n v="1421829252"/>
    <x v="2542"/>
    <b v="1"/>
    <n v="10"/>
    <b v="0"/>
    <x v="3"/>
    <n v="14"/>
    <n v="65.099999999999994"/>
    <x v="2"/>
    <x v="3"/>
  </r>
  <r>
    <n v="1723"/>
    <s v="Straighter Road Album Fundraiser"/>
    <s v="We are a vocal group from the Northwest looking to create a gospel, jazz, a cappella ablum and would love the support of music lovers."/>
    <x v="26"/>
    <n v="650"/>
    <x v="2"/>
    <x v="0"/>
    <s v="USD"/>
    <n v="1435730400"/>
    <x v="2526"/>
    <n v="1430855314"/>
    <x v="2543"/>
    <b v="0"/>
    <n v="3"/>
    <b v="0"/>
    <x v="14"/>
    <n v="7"/>
    <n v="216.67"/>
    <x v="7"/>
    <x v="14"/>
  </r>
  <r>
    <n v="2877"/>
    <s v="COLLABORATION: WARHOL &amp; BASQUIAT"/>
    <s v="Two of the 20th Centuryâ€™s Greatest Artists _x000a_navigate the perilous terrain of Art &amp; Fame _x000a_in a historic Collaboration."/>
    <x v="70"/>
    <n v="650"/>
    <x v="2"/>
    <x v="0"/>
    <s v="USD"/>
    <n v="1480525200"/>
    <x v="2527"/>
    <n v="1477781723"/>
    <x v="2544"/>
    <b v="0"/>
    <n v="6"/>
    <b v="0"/>
    <x v="11"/>
    <n v="11"/>
    <n v="108.33"/>
    <x v="6"/>
    <x v="11"/>
  </r>
  <r>
    <n v="1576"/>
    <s v="The Obsessive Line Collection (Canceled)"/>
    <s v="For the publication of my first 3 books: an Art book, a graphic novel, and a coloring book"/>
    <x v="1"/>
    <n v="650"/>
    <x v="1"/>
    <x v="0"/>
    <s v="USD"/>
    <n v="1435698368"/>
    <x v="2528"/>
    <n v="1431810367"/>
    <x v="2545"/>
    <b v="0"/>
    <n v="10"/>
    <b v="0"/>
    <x v="32"/>
    <n v="13"/>
    <n v="65"/>
    <x v="1"/>
    <x v="32"/>
  </r>
  <r>
    <n v="3865"/>
    <s v="Fellatia's-Fantastic-Fun-Time-Show"/>
    <s v="Sissy Entertainment delivers a delicious cabaret that blends comedic monologue, song, and traditional sketch comedy."/>
    <x v="309"/>
    <n v="650"/>
    <x v="2"/>
    <x v="11"/>
    <s v="CAD"/>
    <n v="1409376600"/>
    <x v="2529"/>
    <n v="1405957097"/>
    <x v="2546"/>
    <b v="0"/>
    <n v="14"/>
    <b v="0"/>
    <x v="11"/>
    <n v="27"/>
    <n v="46.43"/>
    <x v="6"/>
    <x v="11"/>
  </r>
  <r>
    <n v="3345"/>
    <s v="Ultramarine Girl: A Cup Full of Courage"/>
    <s v="Please help us raise funds for the production costs of a world premiere production of a play that will raise awareness for spina bifida"/>
    <x v="207"/>
    <n v="650"/>
    <x v="0"/>
    <x v="0"/>
    <s v="USD"/>
    <n v="1429317420"/>
    <x v="2530"/>
    <n v="1424226767"/>
    <x v="2547"/>
    <b v="0"/>
    <n v="13"/>
    <b v="1"/>
    <x v="11"/>
    <n v="130"/>
    <n v="50"/>
    <x v="6"/>
    <x v="11"/>
  </r>
  <r>
    <n v="3413"/>
    <s v="Edward Albee's The Goat, or Who is Sylvia?"/>
    <s v="The RC Players are beyond excited to be bringing this controversial, socially-minded show to Michigan's campus, but we need your help!"/>
    <x v="207"/>
    <n v="650"/>
    <x v="0"/>
    <x v="0"/>
    <s v="USD"/>
    <n v="1425099540"/>
    <x v="2531"/>
    <n v="1424280937"/>
    <x v="2548"/>
    <b v="0"/>
    <n v="14"/>
    <b v="1"/>
    <x v="11"/>
    <n v="130"/>
    <n v="46.43"/>
    <x v="6"/>
    <x v="11"/>
  </r>
  <r>
    <n v="3073"/>
    <s v="Performing and Visual Arts Center, Rochester, NY"/>
    <s v="Conversion of a long dormant synagogue into a Performing and Visual Arts Center, revitalizing Rochester's inner city."/>
    <x v="310"/>
    <n v="645"/>
    <x v="2"/>
    <x v="0"/>
    <s v="USD"/>
    <n v="1434309540"/>
    <x v="2532"/>
    <n v="1429287899"/>
    <x v="2549"/>
    <b v="0"/>
    <n v="7"/>
    <b v="0"/>
    <x v="9"/>
    <n v="0"/>
    <n v="92.14"/>
    <x v="6"/>
    <x v="9"/>
  </r>
  <r>
    <n v="3131"/>
    <s v="SNAKE EYES"/>
    <s v="A Staged Reading of &quot;Snake Eyes,&quot; a new play by Alex Rafala"/>
    <x v="311"/>
    <n v="645"/>
    <x v="3"/>
    <x v="0"/>
    <s v="USD"/>
    <n v="1491656045"/>
    <x v="2533"/>
    <n v="1489067644"/>
    <x v="2550"/>
    <b v="0"/>
    <n v="12"/>
    <b v="0"/>
    <x v="11"/>
    <n v="16"/>
    <n v="53.75"/>
    <x v="6"/>
    <x v="11"/>
  </r>
  <r>
    <n v="879"/>
    <s v="Bring jazz legend Peter BrÃ¶tzmann to Minneapolis"/>
    <s v="It'll be THE event of the year for the musically adventurous types. Don't miss this chance to bring Peter BrÃ¶tzmann to our fair city!"/>
    <x v="238"/>
    <n v="644"/>
    <x v="2"/>
    <x v="0"/>
    <s v="USD"/>
    <n v="1338321305"/>
    <x v="2534"/>
    <n v="1336506904"/>
    <x v="2551"/>
    <b v="0"/>
    <n v="30"/>
    <b v="0"/>
    <x v="33"/>
    <n v="31"/>
    <n v="21.47"/>
    <x v="7"/>
    <x v="33"/>
  </r>
  <r>
    <n v="4104"/>
    <s v="PETER PAN - a new play by Ebony Rattle"/>
    <s v="PETER PAN, written by Ebony Rattle, is a new retelling of the classic play by J.M. Barrie about a boy who refused to grow up."/>
    <x v="121"/>
    <n v="641"/>
    <x v="2"/>
    <x v="8"/>
    <s v="AUD"/>
    <n v="1477550434"/>
    <x v="2535"/>
    <n v="1474958433"/>
    <x v="2552"/>
    <b v="0"/>
    <n v="14"/>
    <b v="0"/>
    <x v="11"/>
    <n v="21"/>
    <n v="45.79"/>
    <x v="6"/>
    <x v="11"/>
  </r>
  <r>
    <n v="3958"/>
    <s v="Shakespeare with Noodles:  Henry IV"/>
    <s v="A children's theatre group constructing props out of swimming noodles to provide free Shakespeare in the parks to local communities."/>
    <x v="151"/>
    <n v="641"/>
    <x v="2"/>
    <x v="0"/>
    <s v="USD"/>
    <n v="1406988000"/>
    <x v="2536"/>
    <n v="1403822911"/>
    <x v="2553"/>
    <b v="0"/>
    <n v="16"/>
    <b v="0"/>
    <x v="11"/>
    <n v="32"/>
    <n v="40.06"/>
    <x v="6"/>
    <x v="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n v="641"/>
    <x v="2"/>
    <x v="0"/>
    <s v="USD"/>
    <n v="1456002300"/>
    <x v="2537"/>
    <n v="1454173119"/>
    <x v="2554"/>
    <b v="0"/>
    <n v="19"/>
    <b v="0"/>
    <x v="11"/>
    <n v="32"/>
    <n v="33.74"/>
    <x v="6"/>
    <x v="11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n v="641"/>
    <x v="0"/>
    <x v="0"/>
    <s v="USD"/>
    <n v="1481615940"/>
    <x v="2538"/>
    <n v="1479436645"/>
    <x v="2555"/>
    <b v="0"/>
    <n v="30"/>
    <b v="1"/>
    <x v="13"/>
    <n v="128"/>
    <n v="21.37"/>
    <x v="7"/>
    <x v="13"/>
  </r>
  <r>
    <n v="164"/>
    <s v="Angelix"/>
    <s v="Two cousins are caught up in the private war between warrior class angels and demons. You may be caught up too and not realize it yet."/>
    <x v="312"/>
    <n v="640"/>
    <x v="2"/>
    <x v="0"/>
    <s v="USD"/>
    <n v="1411150701"/>
    <x v="2539"/>
    <n v="1405966700"/>
    <x v="2556"/>
    <b v="0"/>
    <n v="7"/>
    <b v="0"/>
    <x v="10"/>
    <n v="1"/>
    <n v="91.43"/>
    <x v="5"/>
    <x v="10"/>
  </r>
  <r>
    <n v="507"/>
    <s v="Code Monkeys"/>
    <s v="&quot;Code Monkey(s)&quot; is a short animated-series about life from the perspective of an engineer who feels like an actual &quot;Code Monkey&quot;."/>
    <x v="16"/>
    <n v="640"/>
    <x v="2"/>
    <x v="0"/>
    <s v="USD"/>
    <n v="1350687657"/>
    <x v="2540"/>
    <n v="1346799656"/>
    <x v="2557"/>
    <b v="0"/>
    <n v="10"/>
    <b v="0"/>
    <x v="23"/>
    <n v="3"/>
    <n v="64"/>
    <x v="5"/>
    <x v="23"/>
  </r>
  <r>
    <n v="866"/>
    <s v="California Dreamin' Tour 2015"/>
    <s v="Drivetime heads to Cali for summer tour supported by @Smoothjazz.com &amp; @JJZPhilly  #Spaghettini #The Roxy"/>
    <x v="113"/>
    <n v="640"/>
    <x v="2"/>
    <x v="0"/>
    <s v="USD"/>
    <n v="1425136200"/>
    <x v="2541"/>
    <n v="1421853517"/>
    <x v="2558"/>
    <b v="0"/>
    <n v="11"/>
    <b v="0"/>
    <x v="33"/>
    <n v="18"/>
    <n v="58.18"/>
    <x v="7"/>
    <x v="33"/>
  </r>
  <r>
    <n v="2471"/>
    <s v="Confused Disciples - &quot;Sleepamation&quot;"/>
    <s v="Confused Disciples' debut album &quot;Sleepamation&quot; is (finally) all recorded and mixed, now all that's left is mastering and duplication."/>
    <x v="207"/>
    <n v="640"/>
    <x v="0"/>
    <x v="0"/>
    <s v="USD"/>
    <n v="1327535392"/>
    <x v="2542"/>
    <n v="1324079391"/>
    <x v="2559"/>
    <b v="0"/>
    <n v="17"/>
    <b v="1"/>
    <x v="12"/>
    <n v="128"/>
    <n v="37.65"/>
    <x v="7"/>
    <x v="12"/>
  </r>
  <r>
    <n v="3136"/>
    <s v="Heroines"/>
    <s v="Help emberfly theatre put on their first production Heroines and pay our actors and creative team! Follow us @emberflytheatre"/>
    <x v="207"/>
    <n v="639"/>
    <x v="3"/>
    <x v="1"/>
    <s v="GBP"/>
    <n v="1491001140"/>
    <x v="2543"/>
    <n v="1487847953"/>
    <x v="2560"/>
    <b v="0"/>
    <n v="22"/>
    <b v="0"/>
    <x v="11"/>
    <n v="128"/>
    <n v="29.05"/>
    <x v="6"/>
    <x v="11"/>
  </r>
  <r>
    <n v="1913"/>
    <s v="Tibio - Spreading warmth in everyones home"/>
    <s v="Tibio is a revolutionary new product designed to solve an age old problem."/>
    <x v="42"/>
    <n v="637"/>
    <x v="2"/>
    <x v="1"/>
    <s v="GBP"/>
    <n v="1412770578"/>
    <x v="2544"/>
    <n v="1410178577"/>
    <x v="2561"/>
    <b v="0"/>
    <n v="26"/>
    <b v="0"/>
    <x v="6"/>
    <n v="1"/>
    <n v="24.5"/>
    <x v="0"/>
    <x v="6"/>
  </r>
  <r>
    <n v="695"/>
    <s v="mini air- personal air conditioner"/>
    <s v="Unique small wearable personal air conditioning device that provides the user a 10-15 degree environmental difference on his person."/>
    <x v="24"/>
    <n v="636"/>
    <x v="2"/>
    <x v="0"/>
    <s v="USD"/>
    <n v="1414758620"/>
    <x v="2545"/>
    <n v="1412166619"/>
    <x v="2562"/>
    <b v="0"/>
    <n v="7"/>
    <b v="0"/>
    <x v="1"/>
    <n v="1"/>
    <n v="90.86"/>
    <x v="0"/>
    <x v="1"/>
  </r>
  <r>
    <n v="3050"/>
    <s v="The Black Pearl Consuite at CoreCon VIII: On Ancient Seas"/>
    <s v="Help fund The Black Pearl Consuite at CoreCon VIII: On Ancient Seas!"/>
    <x v="260"/>
    <n v="636"/>
    <x v="0"/>
    <x v="0"/>
    <s v="USD"/>
    <n v="1462420960"/>
    <x v="2546"/>
    <n v="1459828959"/>
    <x v="2563"/>
    <b v="0"/>
    <n v="9"/>
    <b v="1"/>
    <x v="9"/>
    <n v="106"/>
    <n v="70.67"/>
    <x v="6"/>
    <x v="9"/>
  </r>
  <r>
    <n v="70"/>
    <s v="Scraps"/>
    <s v="Maggie barely survives a deranged baptism by her mother only to be born again to a string of foster parents. Things can always be worse"/>
    <x v="207"/>
    <n v="636"/>
    <x v="0"/>
    <x v="0"/>
    <s v="USD"/>
    <n v="1315171845"/>
    <x v="2547"/>
    <n v="1309987844"/>
    <x v="2564"/>
    <b v="0"/>
    <n v="17"/>
    <b v="1"/>
    <x v="27"/>
    <n v="127"/>
    <n v="37.409999999999997"/>
    <x v="5"/>
    <x v="27"/>
  </r>
  <r>
    <n v="1690"/>
    <s v="NewKings Album &quot;Rise Up&quot;"/>
    <s v="Our newest project! We are hard at it trying to bring music that uplifts the spirit, and tells a story of life-changing love."/>
    <x v="60"/>
    <n v="635"/>
    <x v="3"/>
    <x v="0"/>
    <s v="USD"/>
    <n v="1491470442"/>
    <x v="2548"/>
    <n v="1488882041"/>
    <x v="2565"/>
    <b v="0"/>
    <n v="11"/>
    <b v="0"/>
    <x v="14"/>
    <n v="25"/>
    <n v="57.73"/>
    <x v="7"/>
    <x v="14"/>
  </r>
  <r>
    <n v="3587"/>
    <s v="Blue Stockings @ The Cockpit Theatre"/>
    <s v="The GSA BA (Hons) Acting class of 2016 are taking a transfer of their GSA Production to The Cockpit Theatre in London"/>
    <x v="207"/>
    <n v="633"/>
    <x v="0"/>
    <x v="1"/>
    <s v="GBP"/>
    <n v="1467054000"/>
    <x v="2549"/>
    <n v="1463144253"/>
    <x v="2566"/>
    <b v="0"/>
    <n v="28"/>
    <b v="1"/>
    <x v="11"/>
    <n v="127"/>
    <n v="22.61"/>
    <x v="6"/>
    <x v="11"/>
  </r>
  <r>
    <n v="2170"/>
    <s v="STETSON'S NEW EP"/>
    <s v="We are a hard rock band from Northern California trying to raise $350 for our next EP. Be a part of our journey!"/>
    <x v="313"/>
    <n v="633"/>
    <x v="0"/>
    <x v="0"/>
    <s v="USD"/>
    <n v="1440266422"/>
    <x v="2550"/>
    <n v="1436810421"/>
    <x v="2567"/>
    <b v="0"/>
    <n v="19"/>
    <b v="1"/>
    <x v="15"/>
    <n v="181"/>
    <n v="33.32"/>
    <x v="7"/>
    <x v="15"/>
  </r>
  <r>
    <n v="115"/>
    <s v="The World's Greatest Lover"/>
    <s v="Never judge a book (or a lover) by their cover."/>
    <x v="314"/>
    <n v="632"/>
    <x v="0"/>
    <x v="0"/>
    <s v="USD"/>
    <n v="1328377444"/>
    <x v="2551"/>
    <n v="1326217443"/>
    <x v="2568"/>
    <b v="0"/>
    <n v="22"/>
    <b v="1"/>
    <x v="27"/>
    <n v="140"/>
    <n v="28.73"/>
    <x v="5"/>
    <x v="27"/>
  </r>
  <r>
    <n v="3459"/>
    <s v="CYRIL THE SQUIRREL a magical children's theatre tour"/>
    <s v="Cyril needs your help to MAKE new puppet friends to accompany him on a magical journey through storytelling, puppetry and clown."/>
    <x v="207"/>
    <n v="631"/>
    <x v="0"/>
    <x v="1"/>
    <s v="GBP"/>
    <n v="1463743860"/>
    <x v="2552"/>
    <n v="1461151859"/>
    <x v="2569"/>
    <b v="0"/>
    <n v="36"/>
    <b v="1"/>
    <x v="11"/>
    <n v="126"/>
    <n v="17.53"/>
    <x v="6"/>
    <x v="11"/>
  </r>
  <r>
    <n v="3533"/>
    <s v="Young Philosophers Theater Company Winter Productions"/>
    <s v="Two shows! (we're feeling particularly ambitious). Help us produce Eurydice and The Effect of Gamma Rays on Man-in-the-Moon Marigolds!"/>
    <x v="207"/>
    <n v="631"/>
    <x v="0"/>
    <x v="0"/>
    <s v="USD"/>
    <n v="1447269367"/>
    <x v="2553"/>
    <n v="1444673766"/>
    <x v="2570"/>
    <b v="0"/>
    <n v="8"/>
    <b v="1"/>
    <x v="11"/>
    <n v="126"/>
    <n v="78.88"/>
    <x v="6"/>
    <x v="11"/>
  </r>
  <r>
    <n v="9"/>
    <s v="The Academy: Mockumentary Sitcom TV Pilot"/>
    <s v="Capturing everyday life at Falkirk Academy, a fictitious elite private high school where &quot;everyday life&quot; is anything but normal."/>
    <x v="207"/>
    <n v="629.99"/>
    <x v="0"/>
    <x v="0"/>
    <s v="USD"/>
    <n v="1460860144"/>
    <x v="2554"/>
    <n v="1458268143"/>
    <x v="2571"/>
    <b v="0"/>
    <n v="20"/>
    <b v="1"/>
    <x v="16"/>
    <n v="126"/>
    <n v="31.5"/>
    <x v="5"/>
    <x v="16"/>
  </r>
  <r>
    <n v="2067"/>
    <s v="Luminite (LED lighting)"/>
    <s v="The next generation of premium quality LED lighting. Extreme power efficiency in a small package."/>
    <x v="315"/>
    <n v="628"/>
    <x v="0"/>
    <x v="1"/>
    <s v="GBP"/>
    <n v="1432499376"/>
    <x v="2555"/>
    <n v="1429648175"/>
    <x v="2572"/>
    <b v="0"/>
    <n v="10"/>
    <b v="1"/>
    <x v="0"/>
    <n v="127"/>
    <n v="62.8"/>
    <x v="0"/>
    <x v="0"/>
  </r>
  <r>
    <n v="2000"/>
    <s v="Jacs+Cam 2016 calendar"/>
    <s v="What do you get when you combine 2 of the hottest alt-models in North America with one Canadian photographer? Make a CALENDAR!!!"/>
    <x v="1"/>
    <n v="625"/>
    <x v="2"/>
    <x v="11"/>
    <s v="CAD"/>
    <n v="1452120613"/>
    <x v="2556"/>
    <n v="1449528612"/>
    <x v="2573"/>
    <b v="0"/>
    <n v="25"/>
    <b v="0"/>
    <x v="36"/>
    <n v="13"/>
    <n v="25"/>
    <x v="2"/>
    <x v="36"/>
  </r>
  <r>
    <n v="2896"/>
    <s v="&quot;Miracle on 34th Street&quot; - We believe. Do you believe in us?"/>
    <s v="&quot;Miracle on 34th Street&quot; is about faith and believing in others. _x000a_We believe. Do you?"/>
    <x v="121"/>
    <n v="625"/>
    <x v="2"/>
    <x v="0"/>
    <s v="USD"/>
    <n v="1481522400"/>
    <x v="2557"/>
    <n v="1480283320"/>
    <x v="2574"/>
    <b v="0"/>
    <n v="12"/>
    <b v="0"/>
    <x v="11"/>
    <n v="21"/>
    <n v="52.08"/>
    <x v="6"/>
    <x v="11"/>
  </r>
  <r>
    <n v="2905"/>
    <s v="DIANA's &quot;Late: A Cowboy Song&quot; by Sarah Ruhl"/>
    <s v="Philly-based feminist theatre's inaugural production about a woman's friendship with an awesome lady cowboy."/>
    <x v="113"/>
    <n v="622"/>
    <x v="2"/>
    <x v="0"/>
    <s v="USD"/>
    <n v="1473211313"/>
    <x v="2558"/>
    <n v="1472001712"/>
    <x v="2575"/>
    <b v="0"/>
    <n v="17"/>
    <b v="0"/>
    <x v="11"/>
    <n v="18"/>
    <n v="36.590000000000003"/>
    <x v="6"/>
    <x v="11"/>
  </r>
  <r>
    <n v="1018"/>
    <s v="Owl (Canceled)"/>
    <s v="Owl is a fitness tracker along with an accompanying iOS app, that is both fun and interactive for children."/>
    <x v="16"/>
    <n v="621"/>
    <x v="1"/>
    <x v="0"/>
    <s v="USD"/>
    <n v="1468496933"/>
    <x v="2559"/>
    <n v="1465904932"/>
    <x v="2576"/>
    <b v="0"/>
    <n v="7"/>
    <b v="0"/>
    <x v="1"/>
    <n v="3"/>
    <n v="88.71"/>
    <x v="0"/>
    <x v="1"/>
  </r>
  <r>
    <n v="3731"/>
    <s v="The Rabbit on the Moon"/>
    <s v="A long distance wrong number leads to love, but with Emily flying in to finally meet, Nick somehow forgot to mention he's blind."/>
    <x v="120"/>
    <n v="620"/>
    <x v="2"/>
    <x v="0"/>
    <s v="USD"/>
    <n v="1420860180"/>
    <x v="2560"/>
    <n v="1418234645"/>
    <x v="2577"/>
    <b v="0"/>
    <n v="12"/>
    <b v="0"/>
    <x v="11"/>
    <n v="11"/>
    <n v="51.67"/>
    <x v="6"/>
    <x v="11"/>
  </r>
  <r>
    <n v="3976"/>
    <s v="R.U.R. at New Muses Theatre Company"/>
    <s v="Rossumâ€™s Universal Robots are the perfect workforce, without emotions, needs, or souls. But they are changing. Becoming more like us..."/>
    <x v="262"/>
    <n v="620"/>
    <x v="2"/>
    <x v="0"/>
    <s v="USD"/>
    <n v="1406876400"/>
    <x v="2561"/>
    <n v="1405024560"/>
    <x v="2578"/>
    <b v="0"/>
    <n v="10"/>
    <b v="0"/>
    <x v="11"/>
    <n v="48"/>
    <n v="62"/>
    <x v="6"/>
    <x v="11"/>
  </r>
  <r>
    <n v="1927"/>
    <s v="GBS Detroit Presents Hampshire"/>
    <s v="Hampshire is headed to GBS Detroit."/>
    <x v="260"/>
    <n v="620"/>
    <x v="0"/>
    <x v="0"/>
    <s v="USD"/>
    <n v="1331182740"/>
    <x v="2562"/>
    <n v="1329856838"/>
    <x v="2579"/>
    <b v="0"/>
    <n v="11"/>
    <b v="1"/>
    <x v="12"/>
    <n v="103"/>
    <n v="56.36"/>
    <x v="7"/>
    <x v="12"/>
  </r>
  <r>
    <n v="1372"/>
    <s v="Ted Lukas &amp; the Misled new CD - &quot;FEED&quot;"/>
    <s v="Please help us raise funds to press our new CD!"/>
    <x v="207"/>
    <n v="620"/>
    <x v="0"/>
    <x v="0"/>
    <s v="USD"/>
    <n v="1342115132"/>
    <x v="2563"/>
    <n v="1339523131"/>
    <x v="2580"/>
    <b v="0"/>
    <n v="16"/>
    <b v="1"/>
    <x v="15"/>
    <n v="124"/>
    <n v="38.75"/>
    <x v="7"/>
    <x v="15"/>
  </r>
  <r>
    <n v="3409"/>
    <s v="Who Said Theatre Presents: The Calm"/>
    <s v="Exciting and visceral new-writing that challenges the way we view the fine line between war and terror..."/>
    <x v="207"/>
    <n v="618"/>
    <x v="0"/>
    <x v="1"/>
    <s v="GBP"/>
    <n v="1469998680"/>
    <x v="2564"/>
    <n v="1466710357"/>
    <x v="2581"/>
    <b v="0"/>
    <n v="21"/>
    <b v="1"/>
    <x v="11"/>
    <n v="124"/>
    <n v="29.43"/>
    <x v="6"/>
    <x v="11"/>
  </r>
  <r>
    <n v="2074"/>
    <s v="Advanced Simulation Products - PC Gaming Controllers"/>
    <s v="Creating PC gaming controllers to bring your gaming experience to a new level."/>
    <x v="260"/>
    <n v="615"/>
    <x v="0"/>
    <x v="0"/>
    <s v="USD"/>
    <n v="1462564182"/>
    <x v="2565"/>
    <n v="1459972181"/>
    <x v="2582"/>
    <b v="0"/>
    <n v="3"/>
    <b v="1"/>
    <x v="0"/>
    <n v="103"/>
    <n v="205"/>
    <x v="0"/>
    <x v="0"/>
  </r>
  <r>
    <n v="2915"/>
    <s v="A Grimm Night for Hans Christian Anderson"/>
    <s v="An inclusive, cross community, multi-cultural theatre production for children aged 3 to 16 and their families"/>
    <x v="114"/>
    <n v="611"/>
    <x v="2"/>
    <x v="1"/>
    <s v="GBP"/>
    <n v="1458117190"/>
    <x v="2566"/>
    <n v="1455528789"/>
    <x v="2583"/>
    <b v="0"/>
    <n v="3"/>
    <b v="0"/>
    <x v="11"/>
    <n v="61"/>
    <n v="203.67"/>
    <x v="6"/>
    <x v="11"/>
  </r>
  <r>
    <n v="3085"/>
    <s v="Paper Tank Theater Music Madness Party"/>
    <s v="Get behind a new music venue in our city by helping with equipment! We're pre-selling tickets to our party and offering other perks."/>
    <x v="17"/>
    <n v="610"/>
    <x v="2"/>
    <x v="0"/>
    <s v="USD"/>
    <n v="1443561159"/>
    <x v="2567"/>
    <n v="1440969158"/>
    <x v="2584"/>
    <b v="0"/>
    <n v="9"/>
    <b v="0"/>
    <x v="9"/>
    <n v="2"/>
    <n v="67.78"/>
    <x v="6"/>
    <x v="9"/>
  </r>
  <r>
    <n v="2096"/>
    <s v="GBS Detroit Presents Shone Nuisance"/>
    <s v="Shone Nuisance is heading to GBS Detroit on Friday, October 26th to record and film their GBS Detroit EP and video."/>
    <x v="260"/>
    <n v="610"/>
    <x v="0"/>
    <x v="0"/>
    <s v="USD"/>
    <n v="1351223940"/>
    <x v="2568"/>
    <n v="1349892734"/>
    <x v="2585"/>
    <b v="0"/>
    <n v="14"/>
    <b v="1"/>
    <x v="12"/>
    <n v="102"/>
    <n v="43.57"/>
    <x v="7"/>
    <x v="12"/>
  </r>
  <r>
    <n v="1294"/>
    <s v="HELMER'S LOO"/>
    <s v="We have an award-winning Danish play, now we just need a bathroom set to perform it in. Spend a penny to help us build the set!"/>
    <x v="207"/>
    <n v="610"/>
    <x v="0"/>
    <x v="1"/>
    <s v="GBP"/>
    <n v="1445252400"/>
    <x v="2569"/>
    <n v="1443696796"/>
    <x v="2586"/>
    <b v="0"/>
    <n v="22"/>
    <b v="1"/>
    <x v="11"/>
    <n v="122"/>
    <n v="27.73"/>
    <x v="6"/>
    <x v="11"/>
  </r>
  <r>
    <n v="3404"/>
    <s v="Montclair Shakespeare Series: A Midsummer Night's Dream"/>
    <s v="The Montclair Shakespeare Series presents staged readings of Shakespeare's work in historic venues throughout the summer in Montclair."/>
    <x v="207"/>
    <n v="610"/>
    <x v="0"/>
    <x v="0"/>
    <s v="USD"/>
    <n v="1434542702"/>
    <x v="2570"/>
    <n v="1432814701"/>
    <x v="2587"/>
    <b v="0"/>
    <n v="3"/>
    <b v="1"/>
    <x v="11"/>
    <n v="122"/>
    <n v="203.33"/>
    <x v="6"/>
    <x v="11"/>
  </r>
  <r>
    <n v="2144"/>
    <s v="Project Starborn"/>
    <s v="A thousand community-built sandbox games (and more!) with a fully-customizable game engine."/>
    <x v="316"/>
    <n v="607"/>
    <x v="2"/>
    <x v="0"/>
    <s v="USD"/>
    <n v="1379164040"/>
    <x v="2571"/>
    <n v="1376399239"/>
    <x v="2588"/>
    <b v="0"/>
    <n v="24"/>
    <b v="0"/>
    <x v="18"/>
    <n v="2"/>
    <n v="25.29"/>
    <x v="3"/>
    <x v="18"/>
  </r>
  <r>
    <n v="2490"/>
    <s v="The Offbeats Summer Tour 2012"/>
    <s v="We are trying to fund our first multi-state tour this summer in an effort to get our music out to as many people as possible."/>
    <x v="207"/>
    <n v="607"/>
    <x v="0"/>
    <x v="0"/>
    <s v="USD"/>
    <n v="1340429276"/>
    <x v="2572"/>
    <n v="1335245275"/>
    <x v="2589"/>
    <b v="0"/>
    <n v="16"/>
    <b v="1"/>
    <x v="12"/>
    <n v="121"/>
    <n v="37.94"/>
    <x v="7"/>
    <x v="12"/>
  </r>
  <r>
    <n v="3700"/>
    <s v="Generations (Senior Project)"/>
    <s v="Help me produce the play I have written for my senior project!"/>
    <x v="207"/>
    <n v="606"/>
    <x v="0"/>
    <x v="0"/>
    <s v="USD"/>
    <n v="1412092800"/>
    <x v="2573"/>
    <n v="1409493799"/>
    <x v="2590"/>
    <b v="0"/>
    <n v="18"/>
    <b v="1"/>
    <x v="11"/>
    <n v="121"/>
    <n v="33.67"/>
    <x v="6"/>
    <x v="11"/>
  </r>
  <r>
    <n v="2953"/>
    <s v="Pueblo Underground Theater (Canceled)"/>
    <s v="I want to purchase the former Bread Of Life Church and convert it into a multipurpose theater space for local talent."/>
    <x v="2"/>
    <n v="605"/>
    <x v="1"/>
    <x v="0"/>
    <s v="USD"/>
    <n v="1444330821"/>
    <x v="2574"/>
    <n v="1441738820"/>
    <x v="2591"/>
    <b v="0"/>
    <n v="3"/>
    <b v="0"/>
    <x v="9"/>
    <n v="0"/>
    <n v="201.67"/>
    <x v="6"/>
    <x v="9"/>
  </r>
  <r>
    <n v="1287"/>
    <s v="Sweeney Todd: The Panto at the Edinburgh Fringe!"/>
    <s v="PantoSoc are taking Sweeney Todd to the Fringe!_x000a__x000a_We will be performing in Edinburgh for two weeks, and we need your help to get there!"/>
    <x v="303"/>
    <n v="605"/>
    <x v="0"/>
    <x v="1"/>
    <s v="GBP"/>
    <n v="1434120856"/>
    <x v="2575"/>
    <n v="1428936855"/>
    <x v="2592"/>
    <b v="0"/>
    <n v="25"/>
    <b v="1"/>
    <x v="11"/>
    <n v="242"/>
    <n v="24.2"/>
    <x v="6"/>
    <x v="11"/>
  </r>
  <r>
    <n v="2815"/>
    <s v="Widow's Wedding Dress"/>
    <s v="Set in 1950s Northern Ireland, this play tells the story of two sisters in a community of Travellers, or Irish Gypsies."/>
    <x v="303"/>
    <n v="605"/>
    <x v="0"/>
    <x v="11"/>
    <s v="CAD"/>
    <n v="1470595109"/>
    <x v="2576"/>
    <n v="1468003108"/>
    <x v="2593"/>
    <b v="0"/>
    <n v="14"/>
    <b v="1"/>
    <x v="11"/>
    <n v="242"/>
    <n v="43.21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x v="149"/>
    <n v="601"/>
    <x v="2"/>
    <x v="4"/>
    <s v="EUR"/>
    <n v="1451494210"/>
    <x v="2577"/>
    <n v="1449075009"/>
    <x v="2594"/>
    <b v="0"/>
    <n v="12"/>
    <b v="0"/>
    <x v="18"/>
    <n v="6"/>
    <n v="50.08"/>
    <x v="3"/>
    <x v="18"/>
  </r>
  <r>
    <n v="386"/>
    <s v="Submarine: Diving Away From Adulthood"/>
    <s v="Eight friends reunite to achieve their childhood dream of designing, constructing, and launching a homemade submarine."/>
    <x v="260"/>
    <n v="601"/>
    <x v="0"/>
    <x v="0"/>
    <s v="USD"/>
    <n v="1439246991"/>
    <x v="2578"/>
    <n v="1437950990"/>
    <x v="2595"/>
    <b v="0"/>
    <n v="13"/>
    <b v="1"/>
    <x v="8"/>
    <n v="100"/>
    <n v="46.23"/>
    <x v="5"/>
    <x v="8"/>
  </r>
  <r>
    <n v="1438"/>
    <s v="Felting tutorials - worldwide wool craft - translation"/>
    <s v="Feltmaking is an acient yet modern craft using wool in creative ways. Our thorough guides should be for people all over the world."/>
    <x v="16"/>
    <n v="600"/>
    <x v="2"/>
    <x v="9"/>
    <s v="DKK"/>
    <n v="1461765300"/>
    <x v="2579"/>
    <n v="1459198498"/>
    <x v="2596"/>
    <b v="0"/>
    <n v="8"/>
    <b v="0"/>
    <x v="31"/>
    <n v="3"/>
    <n v="75"/>
    <x v="1"/>
    <x v="31"/>
  </r>
  <r>
    <n v="50"/>
    <s v="The Love Lounge"/>
    <s v="A brand new dating show which helps one lucky lady find her Mr Right with difficult decisions to make along the way."/>
    <x v="260"/>
    <n v="600"/>
    <x v="0"/>
    <x v="1"/>
    <s v="GBP"/>
    <n v="1422637200"/>
    <x v="2580"/>
    <n v="1419271457"/>
    <x v="2597"/>
    <b v="0"/>
    <n v="22"/>
    <b v="1"/>
    <x v="16"/>
    <n v="100"/>
    <n v="27.27"/>
    <x v="5"/>
    <x v="16"/>
  </r>
  <r>
    <n v="104"/>
    <s v="Good 'Ol Trumpet"/>
    <s v="UCF short film about an old man, his love for music, and his misplaced trumpet.  "/>
    <x v="207"/>
    <n v="600"/>
    <x v="0"/>
    <x v="0"/>
    <s v="USD"/>
    <n v="1301792400"/>
    <x v="2581"/>
    <n v="1299775265"/>
    <x v="2598"/>
    <b v="0"/>
    <n v="10"/>
    <b v="1"/>
    <x v="27"/>
    <n v="120"/>
    <n v="60"/>
    <x v="5"/>
    <x v="27"/>
  </r>
  <r>
    <n v="375"/>
    <s v="Project Reconnect: WHERE WE ARE NOW"/>
    <s v="As the videocam &quot;Enrique de Malaca&quot; circumnavigates the globe, it captures stories of friends who have set foot on other lands."/>
    <x v="207"/>
    <n v="600"/>
    <x v="0"/>
    <x v="0"/>
    <s v="USD"/>
    <n v="1393694280"/>
    <x v="2582"/>
    <n v="1390088310"/>
    <x v="2599"/>
    <b v="0"/>
    <n v="14"/>
    <b v="1"/>
    <x v="8"/>
    <n v="120"/>
    <n v="42.86"/>
    <x v="5"/>
    <x v="8"/>
  </r>
  <r>
    <n v="2265"/>
    <s v="Blind Beggar Miniatures presents Second Chance Specials!"/>
    <s v="A second chance to get the deals from earlier campaigns just in time for the Holiday season. Pulp, Cthulhu, Sci-Fi, Old West and more!"/>
    <x v="317"/>
    <n v="597"/>
    <x v="0"/>
    <x v="1"/>
    <s v="GBP"/>
    <n v="1479846507"/>
    <x v="2583"/>
    <n v="1479241706"/>
    <x v="2600"/>
    <b v="0"/>
    <n v="17"/>
    <b v="1"/>
    <x v="5"/>
    <n v="299"/>
    <n v="35.119999999999997"/>
    <x v="3"/>
    <x v="5"/>
  </r>
  <r>
    <n v="757"/>
    <s v="Celebrating Orlando's Historic Haunts Release"/>
    <s v="This is for the book release event/photo gallery show. Funds will go to buy gallery prints &amp; copies of Orlando's Historic Haunts."/>
    <x v="303"/>
    <n v="595"/>
    <x v="0"/>
    <x v="0"/>
    <s v="USD"/>
    <n v="1354756714"/>
    <x v="2584"/>
    <n v="1353547113"/>
    <x v="2601"/>
    <b v="0"/>
    <n v="18"/>
    <b v="1"/>
    <x v="17"/>
    <n v="238"/>
    <n v="33.06"/>
    <x v="1"/>
    <x v="17"/>
  </r>
  <r>
    <n v="3521"/>
    <s v="As the Naked Lead the Blind (Play)"/>
    <s v="A professionally directed/acted workshop &amp; reading for a new play depicting sexual addiction and its crippling effect on relationships."/>
    <x v="313"/>
    <n v="593"/>
    <x v="0"/>
    <x v="0"/>
    <s v="USD"/>
    <n v="1411980020"/>
    <x v="2585"/>
    <n v="1409388019"/>
    <x v="2602"/>
    <b v="0"/>
    <n v="13"/>
    <b v="1"/>
    <x v="11"/>
    <n v="169"/>
    <n v="45.62"/>
    <x v="6"/>
    <x v="11"/>
  </r>
  <r>
    <n v="3378"/>
    <s v="Rose of June"/>
    <s v="'Can you ever find acceptance in death?' _x000a_Rose of June is a piece of theatre exploring the stages of grief. Unity Theatre - September"/>
    <x v="302"/>
    <n v="592"/>
    <x v="0"/>
    <x v="1"/>
    <s v="GBP"/>
    <n v="1409490480"/>
    <x v="2586"/>
    <n v="1407400305"/>
    <x v="2603"/>
    <b v="0"/>
    <n v="21"/>
    <b v="1"/>
    <x v="11"/>
    <n v="108"/>
    <n v="28.19"/>
    <x v="6"/>
    <x v="11"/>
  </r>
  <r>
    <n v="1806"/>
    <s v="American Presidents Naked"/>
    <s v="Join me in publishing an amazing and unprecedented book with full frontal photopraphs of 8 American Presidents Naked"/>
    <x v="16"/>
    <n v="591"/>
    <x v="2"/>
    <x v="1"/>
    <s v="GBP"/>
    <n v="1412090349"/>
    <x v="2587"/>
    <n v="1409066348"/>
    <x v="2604"/>
    <b v="1"/>
    <n v="8"/>
    <b v="0"/>
    <x v="3"/>
    <n v="3"/>
    <n v="73.88"/>
    <x v="2"/>
    <x v="3"/>
  </r>
  <r>
    <n v="603"/>
    <s v="Randompics.net - Make It Fan Owned And Updated! (Canceled)"/>
    <s v="The admin for Randompics has announced they will be shutting down. I want to run, and improve, this great site!"/>
    <x v="51"/>
    <n v="590.02"/>
    <x v="1"/>
    <x v="0"/>
    <s v="USD"/>
    <n v="1408029623"/>
    <x v="2588"/>
    <n v="1405437622"/>
    <x v="2605"/>
    <b v="0"/>
    <n v="13"/>
    <b v="0"/>
    <x v="26"/>
    <n v="4"/>
    <n v="45.39"/>
    <x v="0"/>
    <x v="26"/>
  </r>
  <r>
    <n v="694"/>
    <s v="Airlock bike helmet"/>
    <s v="You can control how much air enters the helmet by opening or closing the vents. This is very useful in bad weather, or for competition."/>
    <x v="25"/>
    <n v="590"/>
    <x v="2"/>
    <x v="0"/>
    <s v="USD"/>
    <n v="1485964559"/>
    <x v="2589"/>
    <n v="1483372558"/>
    <x v="2606"/>
    <b v="0"/>
    <n v="7"/>
    <b v="0"/>
    <x v="1"/>
    <n v="0"/>
    <n v="84.29"/>
    <x v="0"/>
    <x v="1"/>
  </r>
  <r>
    <n v="3193"/>
    <s v="Shock Treatment - The Sequel to Rocky Horror!"/>
    <s v="Bringing Richard O'Brien's sequel to legendary Rocky Horror to the stage for the first time. First London, then...The World!"/>
    <x v="1"/>
    <n v="587"/>
    <x v="2"/>
    <x v="1"/>
    <s v="GBP"/>
    <n v="1424474056"/>
    <x v="2590"/>
    <n v="1420586055"/>
    <x v="2607"/>
    <b v="0"/>
    <n v="24"/>
    <b v="0"/>
    <x v="19"/>
    <n v="12"/>
    <n v="24.46"/>
    <x v="6"/>
    <x v="19"/>
  </r>
  <r>
    <n v="3063"/>
    <s v="Spec Haus"/>
    <s v="Members of the local Miami music scene are putting together a venue/creative space in Kendall!"/>
    <x v="121"/>
    <n v="587"/>
    <x v="2"/>
    <x v="0"/>
    <s v="USD"/>
    <n v="1477174138"/>
    <x v="2591"/>
    <n v="1474150137"/>
    <x v="2608"/>
    <b v="0"/>
    <n v="23"/>
    <b v="0"/>
    <x v="9"/>
    <n v="20"/>
    <n v="25.52"/>
    <x v="6"/>
    <x v="9"/>
  </r>
  <r>
    <n v="1400"/>
    <s v="Stone Kings: From Creation To Devastation"/>
    <s v="We're looking to our fans to help partially fund the new album. It's 12 tracks in length &amp; will be a musical trip like no other!"/>
    <x v="313"/>
    <n v="586"/>
    <x v="0"/>
    <x v="1"/>
    <s v="GBP"/>
    <n v="1465709400"/>
    <x v="2592"/>
    <n v="1462695072"/>
    <x v="2609"/>
    <b v="0"/>
    <n v="34"/>
    <b v="1"/>
    <x v="15"/>
    <n v="167"/>
    <n v="17.239999999999998"/>
    <x v="7"/>
    <x v="15"/>
  </r>
  <r>
    <n v="1127"/>
    <s v="ABRAcaPOCUS!!"/>
    <s v="A fast-paced, creepy/cute mobile puzzle game where you draw series of magic symbols to summon &amp; collect demons, monsters, gods, &amp; myths"/>
    <x v="23"/>
    <n v="585"/>
    <x v="2"/>
    <x v="0"/>
    <s v="USD"/>
    <n v="1416000600"/>
    <x v="2593"/>
    <n v="1413318599"/>
    <x v="2610"/>
    <b v="0"/>
    <n v="23"/>
    <b v="0"/>
    <x v="28"/>
    <n v="2"/>
    <n v="25.43"/>
    <x v="3"/>
    <x v="28"/>
  </r>
  <r>
    <n v="1175"/>
    <s v="Bad To The Cone Food Service ATX"/>
    <s v="&quot;Create-Your-Cone&quot;. Freshly made waffle cones stuffed with your choice of yummy ingredients, or frozen yogurt!"/>
    <x v="16"/>
    <n v="585"/>
    <x v="2"/>
    <x v="0"/>
    <s v="USD"/>
    <n v="1436981339"/>
    <x v="2594"/>
    <n v="1434389338"/>
    <x v="2611"/>
    <b v="0"/>
    <n v="9"/>
    <b v="0"/>
    <x v="29"/>
    <n v="3"/>
    <n v="65"/>
    <x v="4"/>
    <x v="29"/>
  </r>
  <r>
    <n v="3607"/>
    <s v="E15 at The Pleasance and CPT"/>
    <s v="'E15' is a verbatim project that looks at the story of the Focus E15 Campaign"/>
    <x v="302"/>
    <n v="580"/>
    <x v="0"/>
    <x v="1"/>
    <s v="GBP"/>
    <n v="1450137600"/>
    <x v="2595"/>
    <n v="1448924881"/>
    <x v="2612"/>
    <b v="0"/>
    <n v="20"/>
    <b v="1"/>
    <x v="11"/>
    <n v="105"/>
    <n v="29"/>
    <x v="6"/>
    <x v="11"/>
  </r>
  <r>
    <n v="4075"/>
    <s v="Julius Caesar - Which side will you choose?"/>
    <s v="Set in the near future, this version of Shakespeare's classic play looks at how events that shook an empire could still happen today."/>
    <x v="151"/>
    <n v="576"/>
    <x v="2"/>
    <x v="1"/>
    <s v="GBP"/>
    <n v="1404149280"/>
    <x v="2596"/>
    <n v="1400547968"/>
    <x v="2613"/>
    <b v="0"/>
    <n v="13"/>
    <b v="0"/>
    <x v="11"/>
    <n v="29"/>
    <n v="44.31"/>
    <x v="6"/>
    <x v="11"/>
  </r>
  <r>
    <n v="432"/>
    <s v="The Zombie Next Door"/>
    <s v="A teenage zombie named Jeff and his mad scientist mother adapt to life in the town of Serendipity, where the supernatural occurs daily."/>
    <x v="70"/>
    <n v="570"/>
    <x v="2"/>
    <x v="0"/>
    <s v="USD"/>
    <n v="1445448381"/>
    <x v="2597"/>
    <n v="1440264380"/>
    <x v="2614"/>
    <b v="0"/>
    <n v="8"/>
    <b v="0"/>
    <x v="23"/>
    <n v="10"/>
    <n v="71.25"/>
    <x v="5"/>
    <x v="23"/>
  </r>
  <r>
    <n v="2774"/>
    <s v="Welcome to Jangala Tribal Warriors: Book One"/>
    <s v="Building the inner wealth of children builds stronger families, schools and communities. Peaceful and positive relationships flourish."/>
    <x v="38"/>
    <n v="570"/>
    <x v="2"/>
    <x v="0"/>
    <s v="USD"/>
    <n v="1362711728"/>
    <x v="2598"/>
    <n v="1360119727"/>
    <x v="2615"/>
    <b v="0"/>
    <n v="13"/>
    <b v="0"/>
    <x v="39"/>
    <n v="14"/>
    <n v="43.85"/>
    <x v="1"/>
    <x v="39"/>
  </r>
  <r>
    <n v="3291"/>
    <s v="THE DRESSER     TETCNY    The Ensemble Theatre Company of NY"/>
    <s v="We are raising funds for our second production. This will be the first NYC Equity production of THE DRESSER since 1982. www.TETCNY.org"/>
    <x v="207"/>
    <n v="570"/>
    <x v="0"/>
    <x v="0"/>
    <s v="USD"/>
    <n v="1442462340"/>
    <x v="2599"/>
    <n v="1439743899"/>
    <x v="2616"/>
    <b v="0"/>
    <n v="14"/>
    <b v="1"/>
    <x v="11"/>
    <n v="114"/>
    <n v="40.71"/>
    <x v="6"/>
    <x v="11"/>
  </r>
  <r>
    <n v="3711"/>
    <s v="The Youth Shakespeare Project 2014"/>
    <s v="Two teachers and twenty kids bring one of Shakespeare's plays to life!"/>
    <x v="207"/>
    <n v="570"/>
    <x v="0"/>
    <x v="0"/>
    <s v="USD"/>
    <n v="1402848000"/>
    <x v="2600"/>
    <n v="1400606572"/>
    <x v="2617"/>
    <b v="0"/>
    <n v="21"/>
    <b v="1"/>
    <x v="11"/>
    <n v="114"/>
    <n v="27.14"/>
    <x v="6"/>
    <x v="11"/>
  </r>
  <r>
    <n v="3818"/>
    <s v="The AOA Presents: The Maiden of Orleans"/>
    <s v="The Arthurian Order of Avalon is attempting to raise funds to put on the annual Human Chessboard in March 2015!"/>
    <x v="303"/>
    <n v="570"/>
    <x v="0"/>
    <x v="0"/>
    <s v="USD"/>
    <n v="1426187582"/>
    <x v="2601"/>
    <n v="1423599181"/>
    <x v="2618"/>
    <b v="0"/>
    <n v="10"/>
    <b v="1"/>
    <x v="11"/>
    <n v="228"/>
    <n v="57"/>
    <x v="6"/>
    <x v="11"/>
  </r>
  <r>
    <n v="2906"/>
    <s v="NO HOMO at Atwater Village Theatre"/>
    <s v="The smash hit, award-winning comedy sashays onto the Los Angeles Theater Scene in a fabulous new production at Atwater Village Theatre."/>
    <x v="70"/>
    <n v="565"/>
    <x v="2"/>
    <x v="0"/>
    <s v="USD"/>
    <n v="1438390800"/>
    <x v="2602"/>
    <n v="1436888065"/>
    <x v="2619"/>
    <b v="0"/>
    <n v="7"/>
    <b v="0"/>
    <x v="11"/>
    <n v="9"/>
    <n v="80.709999999999994"/>
    <x v="6"/>
    <x v="11"/>
  </r>
  <r>
    <n v="3752"/>
    <s v="POP! Community Cabaret Presents..."/>
    <s v="Welcome to POP! Community Cabaret: the &quot;friendliest mad bunch ever&quot;!_x000a_We are a cabaret group run by our community for our community."/>
    <x v="207"/>
    <n v="565"/>
    <x v="0"/>
    <x v="1"/>
    <s v="GBP"/>
    <n v="1476651600"/>
    <x v="2603"/>
    <n v="1473189334"/>
    <x v="2620"/>
    <b v="0"/>
    <n v="15"/>
    <b v="1"/>
    <x v="19"/>
    <n v="113"/>
    <n v="37.67"/>
    <x v="6"/>
    <x v="19"/>
  </r>
  <r>
    <n v="74"/>
    <s v="L'oiseau la nuit - Court-mÃ©trage"/>
    <s v="La nuit est devenue le lieu de la terreur. Alors qu'un couvre-feu est imposÃ©, une petite fille est enlevÃ©e par un rapace nocturne."/>
    <x v="207"/>
    <n v="564.66"/>
    <x v="0"/>
    <x v="16"/>
    <s v="EUR"/>
    <n v="1453376495"/>
    <x v="2604"/>
    <n v="1450784494"/>
    <x v="2621"/>
    <b v="0"/>
    <n v="29"/>
    <b v="1"/>
    <x v="27"/>
    <n v="113"/>
    <n v="19.47"/>
    <x v="5"/>
    <x v="27"/>
  </r>
  <r>
    <n v="1659"/>
    <s v="The Penny Arcade Quartet's Christmas EP"/>
    <s v="The long awaited Christmas EP is in session! We need your help to get it professionally mixed, produced and manufactured."/>
    <x v="207"/>
    <n v="564"/>
    <x v="0"/>
    <x v="1"/>
    <s v="GBP"/>
    <n v="1387281600"/>
    <x v="2605"/>
    <n v="1384811720"/>
    <x v="2622"/>
    <b v="0"/>
    <n v="45"/>
    <b v="1"/>
    <x v="22"/>
    <n v="113"/>
    <n v="12.53"/>
    <x v="7"/>
    <x v="22"/>
  </r>
  <r>
    <n v="4028"/>
    <s v="The Last King of the I.D.A. (Minnesota Fringe)"/>
    <s v="The 2014 Minnesota Fringe Festival brings the World Premiere of LightBright's one-act play, The Last King of the I.D.A."/>
    <x v="151"/>
    <n v="561"/>
    <x v="2"/>
    <x v="0"/>
    <s v="USD"/>
    <n v="1402007500"/>
    <x v="2606"/>
    <n v="1399415499"/>
    <x v="2623"/>
    <b v="0"/>
    <n v="11"/>
    <b v="0"/>
    <x v="11"/>
    <n v="28"/>
    <n v="51"/>
    <x v="6"/>
    <x v="11"/>
  </r>
  <r>
    <n v="2140"/>
    <s v="Huevos Rancheros Video Game &quot;The Sabroso Showdown &quot;"/>
    <s v="COOKIN UP ONE HOT ENTREE! BobToons USA is gathering the ingredients to create a hot new video game &quot;The Sabroso Showdown&quot;"/>
    <x v="62"/>
    <n v="560"/>
    <x v="2"/>
    <x v="0"/>
    <s v="USD"/>
    <n v="1357934424"/>
    <x v="2607"/>
    <n v="1355342423"/>
    <x v="2624"/>
    <b v="0"/>
    <n v="11"/>
    <b v="0"/>
    <x v="18"/>
    <n v="0"/>
    <n v="50.91"/>
    <x v="3"/>
    <x v="18"/>
  </r>
  <r>
    <n v="1725"/>
    <s v="Unveiled Debut Album"/>
    <s v="Christian band signed to VECA Records to release their debut album in Spring 2015.  This ministry is relying on faith-based donations."/>
    <x v="120"/>
    <n v="560"/>
    <x v="2"/>
    <x v="0"/>
    <s v="USD"/>
    <n v="1408922049"/>
    <x v="2608"/>
    <n v="1406330048"/>
    <x v="2625"/>
    <b v="0"/>
    <n v="9"/>
    <b v="0"/>
    <x v="14"/>
    <n v="10"/>
    <n v="62.22"/>
    <x v="7"/>
    <x v="14"/>
  </r>
  <r>
    <n v="169"/>
    <s v="Family"/>
    <s v="Family is a short film about a father and son and two brothers who were separated by the Korean war and finally reunite after 60 years."/>
    <x v="60"/>
    <n v="560"/>
    <x v="2"/>
    <x v="1"/>
    <s v="GBP"/>
    <n v="1413634059"/>
    <x v="2609"/>
    <n v="1411042058"/>
    <x v="2626"/>
    <b v="0"/>
    <n v="10"/>
    <b v="0"/>
    <x v="10"/>
    <n v="22"/>
    <n v="56"/>
    <x v="5"/>
    <x v="10"/>
  </r>
  <r>
    <n v="1896"/>
    <s v="the bridge"/>
    <s v="My barely anticipated second album of self produced songs is ready to go.  Just need a little help to cover mastering, artwork etc."/>
    <x v="318"/>
    <n v="559"/>
    <x v="0"/>
    <x v="0"/>
    <s v="USD"/>
    <n v="1334250165"/>
    <x v="2610"/>
    <n v="1331658164"/>
    <x v="2627"/>
    <b v="0"/>
    <n v="13"/>
    <b v="1"/>
    <x v="12"/>
    <n v="124"/>
    <n v="43"/>
    <x v="7"/>
    <x v="12"/>
  </r>
  <r>
    <n v="3309"/>
    <s v="Collision Course"/>
    <s v="Two unlikely friends, a garage, tinned beans &amp; the end of the world."/>
    <x v="313"/>
    <n v="558"/>
    <x v="0"/>
    <x v="1"/>
    <s v="GBP"/>
    <n v="1476632178"/>
    <x v="2611"/>
    <n v="1473953777"/>
    <x v="2628"/>
    <b v="0"/>
    <n v="31"/>
    <b v="1"/>
    <x v="11"/>
    <n v="159"/>
    <n v="18"/>
    <x v="6"/>
    <x v="11"/>
  </r>
  <r>
    <n v="2281"/>
    <s v="Lewis Robertson Band EP!"/>
    <s v="I am trying to get a new band off the ground, and in order to be taken seriously and get gigs, we need some killer recordings!"/>
    <x v="284"/>
    <n v="555"/>
    <x v="0"/>
    <x v="0"/>
    <s v="USD"/>
    <n v="1311576600"/>
    <x v="2612"/>
    <n v="1306219896"/>
    <x v="2629"/>
    <b v="0"/>
    <n v="11"/>
    <b v="1"/>
    <x v="15"/>
    <n v="185"/>
    <n v="50.45"/>
    <x v="7"/>
    <x v="15"/>
  </r>
  <r>
    <n v="1807"/>
    <s v="Anywhere but Here"/>
    <s v="I want to explore alternative cultures and lifestyles in America."/>
    <x v="1"/>
    <n v="553"/>
    <x v="2"/>
    <x v="0"/>
    <s v="USD"/>
    <n v="1411868313"/>
    <x v="2613"/>
    <n v="1409276312"/>
    <x v="2630"/>
    <b v="1"/>
    <n v="8"/>
    <b v="0"/>
    <x v="3"/>
    <n v="11"/>
    <n v="69.13"/>
    <x v="2"/>
    <x v="3"/>
  </r>
  <r>
    <n v="685"/>
    <s v="Nomadica All purpose backpack with battery"/>
    <s v="PowerPack is an efficient and affordable backpack with a lithium-ion charger for all electronic devices offering charges on the go!"/>
    <x v="151"/>
    <n v="553"/>
    <x v="2"/>
    <x v="0"/>
    <s v="USD"/>
    <n v="1421095672"/>
    <x v="2614"/>
    <n v="1417207671"/>
    <x v="2631"/>
    <b v="0"/>
    <n v="10"/>
    <b v="0"/>
    <x v="1"/>
    <n v="28"/>
    <n v="55.3"/>
    <x v="0"/>
    <x v="1"/>
  </r>
  <r>
    <n v="1391"/>
    <s v="Rules and Regulations"/>
    <s v="With the money donated through this project we intend on investing in sound equipment for live shows"/>
    <x v="207"/>
    <n v="551"/>
    <x v="0"/>
    <x v="0"/>
    <s v="USD"/>
    <n v="1440219540"/>
    <x v="2615"/>
    <n v="1436369817"/>
    <x v="2632"/>
    <b v="0"/>
    <n v="13"/>
    <b v="1"/>
    <x v="15"/>
    <n v="110"/>
    <n v="42.38"/>
    <x v="7"/>
    <x v="15"/>
  </r>
  <r>
    <n v="2897"/>
    <s v="CAYCE"/>
    <s v="A unique stage play about the epic struggle of psychic Edgar Cayce to deal with his extraordinary abilities and find his place in life."/>
    <x v="32"/>
    <n v="550"/>
    <x v="2"/>
    <x v="0"/>
    <s v="USD"/>
    <n v="1444577345"/>
    <x v="2616"/>
    <n v="1441985457"/>
    <x v="2633"/>
    <b v="0"/>
    <n v="3"/>
    <b v="0"/>
    <x v="11"/>
    <n v="5"/>
    <n v="183.33"/>
    <x v="6"/>
    <x v="11"/>
  </r>
  <r>
    <n v="3934"/>
    <s v="&quot;A Measure of Normalcy&quot;"/>
    <s v="Lost youth and lost souls struggle to find meaning amid dingy basements, vanishing malls, and a bleak Midwestern summer."/>
    <x v="1"/>
    <n v="550"/>
    <x v="2"/>
    <x v="0"/>
    <s v="USD"/>
    <n v="1443704400"/>
    <x v="2617"/>
    <n v="1439827638"/>
    <x v="2634"/>
    <b v="0"/>
    <n v="12"/>
    <b v="0"/>
    <x v="11"/>
    <n v="11"/>
    <n v="45.83"/>
    <x v="6"/>
    <x v="11"/>
  </r>
  <r>
    <n v="2752"/>
    <s v="An Ordinary Toad's Extraordinary Night!"/>
    <s v="Andrew wonders if his life would be more exciting if he'd been hatched a frog. Shiny and green just seems more exciting to him. Until.."/>
    <x v="182"/>
    <n v="550"/>
    <x v="2"/>
    <x v="0"/>
    <s v="USD"/>
    <n v="1324232504"/>
    <x v="2618"/>
    <n v="1320776503"/>
    <x v="2635"/>
    <b v="0"/>
    <n v="14"/>
    <b v="0"/>
    <x v="39"/>
    <n v="11"/>
    <n v="39.29"/>
    <x v="1"/>
    <x v="39"/>
  </r>
  <r>
    <n v="1612"/>
    <s v="Join AT THE WAYSIDE For The &quot;Ready...Set...Snow Tour!&quot;"/>
    <s v="Help us achieve our goal to get our van repaired, gassed up, and road-ready for our winter tour!"/>
    <x v="207"/>
    <n v="550"/>
    <x v="0"/>
    <x v="0"/>
    <s v="USD"/>
    <n v="1357160384"/>
    <x v="2619"/>
    <n v="1354568383"/>
    <x v="2636"/>
    <b v="0"/>
    <n v="11"/>
    <b v="1"/>
    <x v="15"/>
    <n v="110"/>
    <n v="50"/>
    <x v="7"/>
    <x v="15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n v="550"/>
    <x v="0"/>
    <x v="0"/>
    <s v="USD"/>
    <n v="1422853140"/>
    <x v="2620"/>
    <n v="1421439551"/>
    <x v="2637"/>
    <b v="0"/>
    <n v="10"/>
    <b v="1"/>
    <x v="11"/>
    <n v="110"/>
    <n v="55"/>
    <x v="6"/>
    <x v="11"/>
  </r>
  <r>
    <n v="2455"/>
    <s v="Yo Mama's Sauces &amp; Rubs"/>
    <s v="Mama wants everyone to try her secret recipes for sauces and rubs. She uses only the freshest ingredients for them."/>
    <x v="284"/>
    <n v="546"/>
    <x v="0"/>
    <x v="0"/>
    <s v="USD"/>
    <n v="1461177950"/>
    <x v="2621"/>
    <n v="1458758749"/>
    <x v="2638"/>
    <b v="0"/>
    <n v="16"/>
    <b v="1"/>
    <x v="7"/>
    <n v="182"/>
    <n v="34.130000000000003"/>
    <x v="4"/>
    <x v="7"/>
  </r>
  <r>
    <n v="3181"/>
    <s v="ENDURING SONG"/>
    <s v="ENDURING SONG by award-winning Bear Trap Theatre, is a sweeping historical epic about love, loss and family set in the First Crusade."/>
    <x v="207"/>
    <n v="545"/>
    <x v="0"/>
    <x v="1"/>
    <s v="GBP"/>
    <n v="1402848000"/>
    <x v="2600"/>
    <n v="1400570786"/>
    <x v="2639"/>
    <b v="1"/>
    <n v="15"/>
    <b v="1"/>
    <x v="11"/>
    <n v="109"/>
    <n v="36.33"/>
    <x v="6"/>
    <x v="11"/>
  </r>
  <r>
    <n v="818"/>
    <s v="Repair Orwell's tour van for a West Coast Tour!"/>
    <s v="Orwell is hitting the road this August for a West Coast tour and we need substantial van repairs in order to get there.  Dates booked."/>
    <x v="313"/>
    <n v="545"/>
    <x v="0"/>
    <x v="0"/>
    <s v="USD"/>
    <n v="1344358860"/>
    <x v="2622"/>
    <n v="1343682680"/>
    <x v="2640"/>
    <b v="0"/>
    <n v="19"/>
    <b v="1"/>
    <x v="15"/>
    <n v="156"/>
    <n v="28.68"/>
    <x v="7"/>
    <x v="15"/>
  </r>
  <r>
    <n v="856"/>
    <s v="POWERHEAD - Wir wollen ins Studio!!!"/>
    <s v="Wir, die Heavy/Thrash Band &quot;Powerhead&quot; wollen ins Studio und eine Promo CD aufnehmen. Songs haben wir, Geld nicht ;-) ... und los!! :-)"/>
    <x v="303"/>
    <n v="545"/>
    <x v="0"/>
    <x v="4"/>
    <s v="EUR"/>
    <n v="1477422000"/>
    <x v="2623"/>
    <n v="1472282955"/>
    <x v="2641"/>
    <b v="0"/>
    <n v="28"/>
    <b v="1"/>
    <x v="20"/>
    <n v="218"/>
    <n v="19.46"/>
    <x v="7"/>
    <x v="20"/>
  </r>
  <r>
    <n v="3888"/>
    <s v="Popinjay Productions' The Odyssey"/>
    <s v="We are devising a vibrant new adaptation of Homer's The Odyssey featuring dynamic storytelling, stunning visuals and original music."/>
    <x v="151"/>
    <n v="542"/>
    <x v="2"/>
    <x v="1"/>
    <s v="GBP"/>
    <n v="1488114358"/>
    <x v="2624"/>
    <n v="1485522357"/>
    <x v="2642"/>
    <b v="0"/>
    <n v="14"/>
    <b v="0"/>
    <x v="11"/>
    <n v="27"/>
    <n v="38.71"/>
    <x v="6"/>
    <x v="11"/>
  </r>
  <r>
    <n v="3992"/>
    <s v="Tearing Down Cabrini-Green, a dynamic social commentary."/>
    <s v="A richly textured and intellectually powerful social commentary about family, community and America."/>
    <x v="26"/>
    <n v="541"/>
    <x v="2"/>
    <x v="0"/>
    <s v="USD"/>
    <n v="1449876859"/>
    <x v="2625"/>
    <n v="1444689258"/>
    <x v="2643"/>
    <b v="0"/>
    <n v="9"/>
    <b v="0"/>
    <x v="11"/>
    <n v="5"/>
    <n v="60.11"/>
    <x v="6"/>
    <x v="11"/>
  </r>
  <r>
    <n v="3133"/>
    <s v="Hell Has No Fury by TwentySomething @ Edinburgh Fringe"/>
    <s v="TwentySomething is taking Hell Has No Fury to Edinburgh! _x000a_We're looking for your support to get us there."/>
    <x v="207"/>
    <n v="540"/>
    <x v="3"/>
    <x v="1"/>
    <s v="GBP"/>
    <n v="1490358834"/>
    <x v="2626"/>
    <n v="1487770433"/>
    <x v="2644"/>
    <b v="0"/>
    <n v="16"/>
    <b v="0"/>
    <x v="11"/>
    <n v="108"/>
    <n v="33.75"/>
    <x v="6"/>
    <x v="11"/>
  </r>
  <r>
    <n v="3319"/>
    <s v="Down the Rabbit Hole"/>
    <s v="Down the Rabbit Hole is an exciting new play by Not Just Theatre Productions. To be performed at Matthew's Yard Theatre in Feb 2015"/>
    <x v="207"/>
    <n v="540"/>
    <x v="0"/>
    <x v="1"/>
    <s v="GBP"/>
    <n v="1422712986"/>
    <x v="2627"/>
    <n v="1418824985"/>
    <x v="2645"/>
    <b v="0"/>
    <n v="16"/>
    <b v="1"/>
    <x v="11"/>
    <n v="108"/>
    <n v="33.75"/>
    <x v="6"/>
    <x v="11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n v="537"/>
    <x v="0"/>
    <x v="0"/>
    <s v="USD"/>
    <n v="1413431940"/>
    <x v="2628"/>
    <n v="1412216664"/>
    <x v="2646"/>
    <b v="0"/>
    <n v="15"/>
    <b v="1"/>
    <x v="11"/>
    <n v="107"/>
    <n v="35.799999999999997"/>
    <x v="6"/>
    <x v="11"/>
  </r>
  <r>
    <n v="3831"/>
    <s v="Adopt a School for Shared Shakes Artists in the Schools"/>
    <s v="Help Shared Shakes to adopt Murphey Academy, a Title I elementary school in Greensboro for a full day of performances and workshops."/>
    <x v="207"/>
    <n v="530.11"/>
    <x v="0"/>
    <x v="0"/>
    <s v="USD"/>
    <n v="1415222545"/>
    <x v="2629"/>
    <n v="1413404544"/>
    <x v="2647"/>
    <b v="0"/>
    <n v="9"/>
    <b v="1"/>
    <x v="11"/>
    <n v="106"/>
    <n v="58.9"/>
    <x v="6"/>
    <x v="11"/>
  </r>
  <r>
    <n v="1146"/>
    <s v="Sleepy PIg Barbecue: Auburn's First BBQ Food Truck"/>
    <s v="Bringing the flavor of competition BBQ to small town Auburn with the ease of a big city food truck."/>
    <x v="70"/>
    <n v="530"/>
    <x v="2"/>
    <x v="0"/>
    <s v="USD"/>
    <n v="1399071173"/>
    <x v="2630"/>
    <n v="1395787972"/>
    <x v="2648"/>
    <b v="0"/>
    <n v="12"/>
    <b v="0"/>
    <x v="29"/>
    <n v="9"/>
    <n v="44.17"/>
    <x v="4"/>
    <x v="29"/>
  </r>
  <r>
    <n v="2581"/>
    <s v="A Flying Sausage Food Truck"/>
    <s v="Creating a Food Truck to bring gourmet sausage sliders to Jacksonville, FL for breakfast, lunch, and special events."/>
    <x v="1"/>
    <n v="530"/>
    <x v="2"/>
    <x v="0"/>
    <s v="USD"/>
    <n v="1447689898"/>
    <x v="2631"/>
    <n v="1445094297"/>
    <x v="2649"/>
    <b v="0"/>
    <n v="11"/>
    <b v="0"/>
    <x v="29"/>
    <n v="11"/>
    <n v="48.18"/>
    <x v="4"/>
    <x v="29"/>
  </r>
  <r>
    <n v="3525"/>
    <s v="Talk to Me Like The Rain and Let Me Listen"/>
    <s v="The Attic interns present Tennessee Williams's &quot;Talk to Me Like the Rain and Let Me Listen&quot; performing at The Flea Theater!"/>
    <x v="207"/>
    <n v="530"/>
    <x v="0"/>
    <x v="0"/>
    <s v="USD"/>
    <n v="1439136000"/>
    <x v="1844"/>
    <n v="1438188105"/>
    <x v="2650"/>
    <b v="0"/>
    <n v="7"/>
    <b v="1"/>
    <x v="11"/>
    <n v="106"/>
    <n v="75.709999999999994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x v="207"/>
    <n v="527.45000000000005"/>
    <x v="0"/>
    <x v="1"/>
    <s v="GBP"/>
    <n v="1470078000"/>
    <x v="2632"/>
    <n v="1467648455"/>
    <x v="2651"/>
    <b v="0"/>
    <n v="25"/>
    <b v="1"/>
    <x v="11"/>
    <n v="105"/>
    <n v="21.1"/>
    <x v="6"/>
    <x v="11"/>
  </r>
  <r>
    <n v="3968"/>
    <s v="Scarlet Letters (a play with songs)"/>
    <s v="&quot;On the breast of her gown, in fine red cloth, appeared the letter A.&quot; But what about the rest of the alphabet?"/>
    <x v="1"/>
    <n v="527"/>
    <x v="2"/>
    <x v="0"/>
    <s v="USD"/>
    <n v="1463945673"/>
    <x v="2633"/>
    <n v="1458761672"/>
    <x v="2652"/>
    <b v="0"/>
    <n v="11"/>
    <b v="0"/>
    <x v="11"/>
    <n v="11"/>
    <n v="47.91"/>
    <x v="6"/>
    <x v="11"/>
  </r>
  <r>
    <n v="2"/>
    <s v="Charlie teaser completion"/>
    <s v="Completion fund for post-production for teaser of British crime/drama tv series about a girl who sells morals for money"/>
    <x v="207"/>
    <n v="525"/>
    <x v="0"/>
    <x v="1"/>
    <s v="GBP"/>
    <n v="1455555083"/>
    <x v="2634"/>
    <n v="1454691082"/>
    <x v="2653"/>
    <b v="0"/>
    <n v="35"/>
    <b v="1"/>
    <x v="16"/>
    <n v="105"/>
    <n v="15"/>
    <x v="5"/>
    <x v="16"/>
  </r>
  <r>
    <n v="3749"/>
    <s v="Dante's Capstone Project: Who am I?"/>
    <s v="A night of music, fellowship, and a reflection of my experiences over the past 4 years at Ball State University."/>
    <x v="207"/>
    <n v="525"/>
    <x v="0"/>
    <x v="0"/>
    <s v="USD"/>
    <n v="1461902340"/>
    <x v="2635"/>
    <n v="1459220587"/>
    <x v="2654"/>
    <b v="0"/>
    <n v="7"/>
    <b v="1"/>
    <x v="19"/>
    <n v="105"/>
    <n v="75"/>
    <x v="6"/>
    <x v="19"/>
  </r>
  <r>
    <n v="3255"/>
    <s v="Henry V"/>
    <s v="5 Actors, 30 Characters, 90 Minutes._x000a_Let us transport you from London to the fields of Agincourt, using the power of your imagination."/>
    <x v="284"/>
    <n v="525"/>
    <x v="0"/>
    <x v="1"/>
    <s v="GBP"/>
    <n v="1412706375"/>
    <x v="2636"/>
    <n v="1410114374"/>
    <x v="2655"/>
    <b v="1"/>
    <n v="18"/>
    <b v="1"/>
    <x v="11"/>
    <n v="175"/>
    <n v="29.17"/>
    <x v="6"/>
    <x v="11"/>
  </r>
  <r>
    <n v="3112"/>
    <s v="Kids Zone start up"/>
    <s v="Children only have a short period of time to live care free, play hard, get dirty, I want to help every child in my Town play everyday."/>
    <x v="14"/>
    <n v="521"/>
    <x v="2"/>
    <x v="0"/>
    <s v="USD"/>
    <n v="1477968934"/>
    <x v="2637"/>
    <n v="1472784933"/>
    <x v="2656"/>
    <b v="0"/>
    <n v="9"/>
    <b v="0"/>
    <x v="9"/>
    <n v="5"/>
    <n v="57.89"/>
    <x v="6"/>
    <x v="9"/>
  </r>
  <r>
    <n v="909"/>
    <s v="Philly Jazz Fest - &quot;Remembering Grover&quot;"/>
    <s v="Woody Woodland and Carol Stone, are back on the scene presenting Philly Jazz Fest â€œRemembering Groverâ€ September 22, 2012."/>
    <x v="76"/>
    <n v="520"/>
    <x v="2"/>
    <x v="0"/>
    <s v="USD"/>
    <n v="1343016000"/>
    <x v="2638"/>
    <n v="1340296439"/>
    <x v="2657"/>
    <b v="0"/>
    <n v="8"/>
    <b v="0"/>
    <x v="33"/>
    <n v="3"/>
    <n v="65"/>
    <x v="7"/>
    <x v="33"/>
  </r>
  <r>
    <n v="3894"/>
    <s v="MADE-UP: A Sitcom Theater Special"/>
    <s v="Ryan and Vanessa are hosting Christmas for the first time but instead of a happy celebration, they get a hilarious survival situation."/>
    <x v="51"/>
    <n v="520"/>
    <x v="2"/>
    <x v="0"/>
    <s v="USD"/>
    <n v="1481000340"/>
    <x v="2639"/>
    <n v="1478386811"/>
    <x v="2658"/>
    <b v="0"/>
    <n v="11"/>
    <b v="0"/>
    <x v="11"/>
    <n v="3"/>
    <n v="47.27"/>
    <x v="6"/>
    <x v="11"/>
  </r>
  <r>
    <n v="829"/>
    <s v="Monk"/>
    <s v="We are a band from South East London- each member is19 years OA. We have been together for two years. Taking pride in making good music"/>
    <x v="207"/>
    <n v="520"/>
    <x v="0"/>
    <x v="1"/>
    <s v="GBP"/>
    <n v="1468437240"/>
    <x v="2640"/>
    <n v="1463253239"/>
    <x v="2659"/>
    <b v="0"/>
    <n v="16"/>
    <b v="1"/>
    <x v="15"/>
    <n v="104"/>
    <n v="32.5"/>
    <x v="7"/>
    <x v="15"/>
  </r>
  <r>
    <n v="1835"/>
    <s v="DIRTY LITTLE REBEL EP"/>
    <s v="WE ARE A HARD ROCK/PUNK BAND SEEKING FUNDS TO RECORD A NEW EP. _x000a__x000a_https://www.reverbnation.com/dirtylittlerebel"/>
    <x v="207"/>
    <n v="520"/>
    <x v="0"/>
    <x v="1"/>
    <s v="GBP"/>
    <n v="1459439471"/>
    <x v="2641"/>
    <n v="1456851070"/>
    <x v="2660"/>
    <b v="0"/>
    <n v="11"/>
    <b v="1"/>
    <x v="15"/>
    <n v="104"/>
    <n v="47.27"/>
    <x v="7"/>
    <x v="15"/>
  </r>
  <r>
    <n v="3651"/>
    <s v="Staged Reading of &quot;The Rise and Fall of Little Voice&quot;"/>
    <s v="A Chicago staged reading of Jim Cartwright's 1992 play-with-music, &quot;The Rise and Fall of Little Voice.&quot;"/>
    <x v="207"/>
    <n v="520"/>
    <x v="0"/>
    <x v="0"/>
    <s v="USD"/>
    <n v="1407686340"/>
    <x v="2642"/>
    <n v="1404833441"/>
    <x v="2661"/>
    <b v="0"/>
    <n v="9"/>
    <b v="1"/>
    <x v="11"/>
    <n v="104"/>
    <n v="57.78"/>
    <x v="6"/>
    <x v="11"/>
  </r>
  <r>
    <n v="1637"/>
    <s v="We Fly to Philly / Release new album / Tour west coast"/>
    <s v="We (the band Sunset) has been invited to play in Philadelphia.   Help us get there and you will receive special prizes."/>
    <x v="207"/>
    <n v="519"/>
    <x v="0"/>
    <x v="0"/>
    <s v="USD"/>
    <n v="1262302740"/>
    <x v="2643"/>
    <n v="1257444139"/>
    <x v="2662"/>
    <b v="0"/>
    <n v="15"/>
    <b v="1"/>
    <x v="15"/>
    <n v="104"/>
    <n v="34.6"/>
    <x v="7"/>
    <x v="15"/>
  </r>
  <r>
    <n v="2491"/>
    <s v="Nathan Evans - Remove The Illusion EP "/>
    <s v="Nathan Evans, instrumental rock guitarist and official V3fights.com artist, is releasing his first solo EP entitled Remove The Illusion"/>
    <x v="207"/>
    <n v="516"/>
    <x v="0"/>
    <x v="0"/>
    <s v="USD"/>
    <n v="1295142660"/>
    <x v="2644"/>
    <n v="1293739713"/>
    <x v="2663"/>
    <b v="0"/>
    <n v="10"/>
    <b v="1"/>
    <x v="12"/>
    <n v="103"/>
    <n v="51.6"/>
    <x v="7"/>
    <x v="12"/>
  </r>
  <r>
    <n v="1816"/>
    <s v="Moments of Passion"/>
    <s v="A unique Photographic Book Project about the Passionate Moments and Strong Emotions that lie within Karate"/>
    <x v="17"/>
    <n v="509"/>
    <x v="2"/>
    <x v="19"/>
    <s v="CHF"/>
    <n v="1469473200"/>
    <x v="2645"/>
    <n v="1467061302"/>
    <x v="2664"/>
    <b v="0"/>
    <n v="6"/>
    <b v="0"/>
    <x v="3"/>
    <n v="2"/>
    <n v="84.83"/>
    <x v="2"/>
    <x v="3"/>
  </r>
  <r>
    <n v="1990"/>
    <s v="The Virgin of the Path"/>
    <s v="An art nude photography book that includes traditional black and white sepia nudes as well as experimiental color nudes."/>
    <x v="121"/>
    <n v="509"/>
    <x v="2"/>
    <x v="0"/>
    <s v="USD"/>
    <n v="1455338532"/>
    <x v="2646"/>
    <n v="1454042531"/>
    <x v="2665"/>
    <b v="0"/>
    <n v="5"/>
    <b v="0"/>
    <x v="36"/>
    <n v="17"/>
    <n v="101.8"/>
    <x v="2"/>
    <x v="36"/>
  </r>
  <r>
    <n v="1574"/>
    <s v="BLK/MTL the Illustrated Works of Carmine Diaz (Canceled)"/>
    <s v="BLK/MTL's Illustrated Works 100's of Hi-Res Pics ft. Custom Artist Carmine Diaz's popular Paintings packed into 1 Coffee table Art Book"/>
    <x v="26"/>
    <n v="506"/>
    <x v="1"/>
    <x v="0"/>
    <s v="USD"/>
    <n v="1424211329"/>
    <x v="2647"/>
    <n v="1421187328"/>
    <x v="2666"/>
    <b v="0"/>
    <n v="6"/>
    <b v="0"/>
    <x v="32"/>
    <n v="5"/>
    <n v="84.33"/>
    <x v="1"/>
    <x v="32"/>
  </r>
  <r>
    <n v="3462"/>
    <s v="Upstart Crows of Santa Fe Stage Weapons"/>
    <s v="Help the Upstart Crows of Santa Fe bring Shakespeare's Julius Caesar to life with quality wooden stage swords!"/>
    <x v="303"/>
    <n v="505"/>
    <x v="0"/>
    <x v="0"/>
    <s v="USD"/>
    <n v="1436551200"/>
    <x v="2648"/>
    <n v="1435181627"/>
    <x v="2667"/>
    <b v="0"/>
    <n v="17"/>
    <b v="1"/>
    <x v="11"/>
    <n v="202"/>
    <n v="29.71"/>
    <x v="6"/>
    <x v="11"/>
  </r>
  <r>
    <n v="2867"/>
    <s v="A Midsummer Night's Dream"/>
    <s v="This production is being put together by Wilson's newest professional theater company, the Wyldepine Players in conjunction w/ Taiplab"/>
    <x v="60"/>
    <n v="504"/>
    <x v="2"/>
    <x v="0"/>
    <s v="USD"/>
    <n v="1467604800"/>
    <x v="2649"/>
    <n v="1465533671"/>
    <x v="2668"/>
    <b v="0"/>
    <n v="10"/>
    <b v="0"/>
    <x v="11"/>
    <n v="20"/>
    <n v="50.4"/>
    <x v="6"/>
    <x v="11"/>
  </r>
  <r>
    <n v="3558"/>
    <s v="SPILL - A verbatim show about sex"/>
    <s v="We're making a show about sex. Because it's important, everyone wants to talk about it and it's at the start of everything."/>
    <x v="313"/>
    <n v="504"/>
    <x v="0"/>
    <x v="1"/>
    <s v="GBP"/>
    <n v="1435352400"/>
    <x v="2650"/>
    <n v="1431718574"/>
    <x v="2669"/>
    <b v="0"/>
    <n v="22"/>
    <b v="1"/>
    <x v="11"/>
    <n v="144"/>
    <n v="22.91"/>
    <x v="6"/>
    <x v="11"/>
  </r>
  <r>
    <n v="539"/>
    <s v="&quot;The Tale of The Cockatrice&quot; by Peafrog Puppetry"/>
    <s v="A brand new show that unites puppetry, live music and storytelling to bring a forgotten English legend back to life!"/>
    <x v="207"/>
    <n v="503.22"/>
    <x v="0"/>
    <x v="1"/>
    <s v="GBP"/>
    <n v="1467681107"/>
    <x v="2651"/>
    <n v="1465866706"/>
    <x v="2670"/>
    <b v="0"/>
    <n v="20"/>
    <b v="1"/>
    <x v="11"/>
    <n v="101"/>
    <n v="25.16"/>
    <x v="6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n v="503"/>
    <x v="1"/>
    <x v="13"/>
    <s v="EUR"/>
    <n v="1483138800"/>
    <x v="2652"/>
    <n v="1480610045"/>
    <x v="2671"/>
    <b v="0"/>
    <n v="3"/>
    <b v="0"/>
    <x v="1"/>
    <n v="1"/>
    <n v="167.67"/>
    <x v="0"/>
    <x v="1"/>
  </r>
  <r>
    <n v="90"/>
    <s v="Help Get the Short Film Interior Design into Film Festivals!"/>
    <s v="We're looking for funding to help submit a short film to film festivals."/>
    <x v="207"/>
    <n v="502"/>
    <x v="0"/>
    <x v="0"/>
    <s v="USD"/>
    <n v="1310454499"/>
    <x v="2653"/>
    <n v="1307862498"/>
    <x v="2672"/>
    <b v="0"/>
    <n v="16"/>
    <b v="1"/>
    <x v="27"/>
    <n v="100"/>
    <n v="31.38"/>
    <x v="5"/>
    <x v="27"/>
  </r>
  <r>
    <n v="3829"/>
    <s v="Returning Home."/>
    <s v="A play that illustrates the symptoms of PTSD, shows its effect on families, and demonstrates some of the difficulties of treating it."/>
    <x v="207"/>
    <n v="501"/>
    <x v="0"/>
    <x v="0"/>
    <s v="USD"/>
    <n v="1472676371"/>
    <x v="2654"/>
    <n v="1470948370"/>
    <x v="2673"/>
    <b v="0"/>
    <n v="8"/>
    <b v="1"/>
    <x v="11"/>
    <n v="100"/>
    <n v="62.63"/>
    <x v="6"/>
    <x v="11"/>
  </r>
  <r>
    <n v="3788"/>
    <s v="WHAT'S A NICE JEWISH GIRL DOING IN A PLACE LIKE THIS?"/>
    <s v="A STORY OF BAGELS AND LOCKS!_x000a__x000a_A JEWISH GIRL FINDS HERSELF ON A UNEXPECTED TRIP TO_x000a_&quot;A SPIRITUAL EXPERIENCE&quot; !"/>
    <x v="35"/>
    <n v="500"/>
    <x v="2"/>
    <x v="0"/>
    <s v="USD"/>
    <n v="1450887480"/>
    <x v="2655"/>
    <n v="1448469718"/>
    <x v="2674"/>
    <b v="0"/>
    <n v="1"/>
    <b v="0"/>
    <x v="19"/>
    <n v="1"/>
    <n v="500"/>
    <x v="6"/>
    <x v="19"/>
  </r>
  <r>
    <n v="2892"/>
    <s v="Something Precious"/>
    <s v="Something Precious is the world's first musical to alert folks to the harmful effects of technology on the human spirit."/>
    <x v="120"/>
    <n v="500"/>
    <x v="2"/>
    <x v="0"/>
    <s v="USD"/>
    <n v="1409000400"/>
    <x v="2656"/>
    <n v="1408381703"/>
    <x v="2675"/>
    <b v="0"/>
    <n v="17"/>
    <b v="0"/>
    <x v="11"/>
    <n v="9"/>
    <n v="29.41"/>
    <x v="6"/>
    <x v="11"/>
  </r>
  <r>
    <n v="84"/>
    <s v="Redemption - Short Film"/>
    <s v="&quot;A sociopath crosses paths with the person he must confront about his wife's murder, it might be himself&quot;"/>
    <x v="207"/>
    <n v="500"/>
    <x v="0"/>
    <x v="0"/>
    <s v="USD"/>
    <n v="1305483086"/>
    <x v="2657"/>
    <n v="1302891085"/>
    <x v="2676"/>
    <b v="0"/>
    <n v="7"/>
    <b v="1"/>
    <x v="27"/>
    <n v="100"/>
    <n v="71.430000000000007"/>
    <x v="5"/>
    <x v="27"/>
  </r>
  <r>
    <n v="139"/>
    <s v="Roman Dead (Canceled)"/>
    <s v="When  Rome is infected with a zombie plague, Lucius Agrippa and a small group fights for survival"/>
    <x v="207"/>
    <n v="500"/>
    <x v="1"/>
    <x v="0"/>
    <s v="USD"/>
    <n v="1436738772"/>
    <x v="2658"/>
    <n v="1435874771"/>
    <x v="2677"/>
    <b v="0"/>
    <n v="1"/>
    <b v="0"/>
    <x v="21"/>
    <n v="100"/>
    <n v="500"/>
    <x v="5"/>
    <x v="21"/>
  </r>
  <r>
    <n v="2922"/>
    <s v="Les Miserables - Backing fund"/>
    <s v="We as a Performing Arts College are to perform 'Les Miserables'. We need backing in order to afford the set, costume and other aspects."/>
    <x v="207"/>
    <n v="500"/>
    <x v="0"/>
    <x v="1"/>
    <s v="GBP"/>
    <n v="1431982727"/>
    <x v="2659"/>
    <n v="1428094726"/>
    <x v="2678"/>
    <b v="0"/>
    <n v="6"/>
    <b v="1"/>
    <x v="19"/>
    <n v="100"/>
    <n v="83.33"/>
    <x v="6"/>
    <x v="19"/>
  </r>
  <r>
    <n v="3000"/>
    <s v="Voices From The Future"/>
    <s v="A benefit show featuring musicians, dancers &amp; poets all under age 30 to raise money in support of LGBTQ rights and programs."/>
    <x v="207"/>
    <n v="500"/>
    <x v="0"/>
    <x v="0"/>
    <s v="USD"/>
    <n v="1485885600"/>
    <x v="2660"/>
    <n v="1484682669"/>
    <x v="2679"/>
    <b v="0"/>
    <n v="8"/>
    <b v="1"/>
    <x v="9"/>
    <n v="100"/>
    <n v="62.5"/>
    <x v="6"/>
    <x v="9"/>
  </r>
  <r>
    <n v="3392"/>
    <s v="1 in 3"/>
    <s v="Life is more than the days you have left. 1 in 3 tells of two normal people &amp; their confrontation with mortality and the dice of fate."/>
    <x v="207"/>
    <n v="500"/>
    <x v="0"/>
    <x v="1"/>
    <s v="GBP"/>
    <n v="1462565855"/>
    <x v="2661"/>
    <n v="1458245854"/>
    <x v="2680"/>
    <b v="0"/>
    <n v="12"/>
    <b v="1"/>
    <x v="11"/>
    <n v="100"/>
    <n v="41.67"/>
    <x v="6"/>
    <x v="11"/>
  </r>
  <r>
    <n v="3572"/>
    <s v="Monster"/>
    <s v="A darkly comic one woman show by Abram Rooney as part of The Camden Fringe 2015."/>
    <x v="207"/>
    <n v="500"/>
    <x v="0"/>
    <x v="1"/>
    <s v="GBP"/>
    <n v="1434894082"/>
    <x v="2662"/>
    <n v="1432302081"/>
    <x v="2681"/>
    <b v="0"/>
    <n v="9"/>
    <b v="1"/>
    <x v="11"/>
    <n v="100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n v="500"/>
    <x v="0"/>
    <x v="1"/>
    <s v="GBP"/>
    <n v="1459444656"/>
    <x v="2663"/>
    <n v="1456856255"/>
    <x v="2682"/>
    <b v="0"/>
    <n v="14"/>
    <b v="1"/>
    <x v="11"/>
    <n v="100"/>
    <n v="35.71"/>
    <x v="6"/>
    <x v="11"/>
  </r>
  <r>
    <n v="3650"/>
    <s v="Weald at The Finborough Theatre"/>
    <s v="A terse and delicate dissection of male emotions from a rural perspective: fathers and sons, legacy and heritage, molasses and mud."/>
    <x v="207"/>
    <n v="500"/>
    <x v="0"/>
    <x v="1"/>
    <s v="GBP"/>
    <n v="1454412584"/>
    <x v="2664"/>
    <n v="1452598183"/>
    <x v="2683"/>
    <b v="0"/>
    <n v="17"/>
    <b v="1"/>
    <x v="11"/>
    <n v="100"/>
    <n v="29.41"/>
    <x v="6"/>
    <x v="11"/>
  </r>
  <r>
    <n v="3761"/>
    <s v="MARSHA - a girl who does bad things"/>
    <s v="liveartshow returns with a new work at the Arcola this summer. Marsha is a story combining opera, dance and theatre... with a unicorn"/>
    <x v="207"/>
    <n v="500"/>
    <x v="0"/>
    <x v="1"/>
    <s v="GBP"/>
    <n v="1439247600"/>
    <x v="2665"/>
    <n v="1434625936"/>
    <x v="2684"/>
    <b v="0"/>
    <n v="3"/>
    <b v="1"/>
    <x v="19"/>
    <n v="100"/>
    <n v="166.67"/>
    <x v="6"/>
    <x v="19"/>
  </r>
  <r>
    <n v="1832"/>
    <s v="Black Swan Theories Debut CD"/>
    <s v="Hi! We're the music duo Black Swan Theories and our project is to manufacture our debut CD of 10 already-completed songs.  "/>
    <x v="313"/>
    <n v="500"/>
    <x v="0"/>
    <x v="0"/>
    <s v="USD"/>
    <n v="1299243427"/>
    <x v="2666"/>
    <n v="1296651426"/>
    <x v="2685"/>
    <b v="0"/>
    <n v="20"/>
    <b v="1"/>
    <x v="15"/>
    <n v="143"/>
    <n v="25"/>
    <x v="7"/>
    <x v="15"/>
  </r>
  <r>
    <n v="3996"/>
    <s v="Anansi the Spider - An African Folktale"/>
    <s v="The African tale of Anansi the Spider is that of a trickster who often uses cleverness and harmless jokes to get what he wants."/>
    <x v="121"/>
    <n v="497"/>
    <x v="2"/>
    <x v="0"/>
    <s v="USD"/>
    <n v="1416499440"/>
    <x v="2667"/>
    <n v="1415341463"/>
    <x v="2686"/>
    <b v="0"/>
    <n v="17"/>
    <b v="0"/>
    <x v="11"/>
    <n v="17"/>
    <n v="29.24"/>
    <x v="6"/>
    <x v="11"/>
  </r>
  <r>
    <n v="2639"/>
    <s v="Mission Space"/>
    <s v="Mission Space is run by me, a teenager who has a passion for space! I will fly a weather balloon to the edge of space with your help."/>
    <x v="284"/>
    <n v="492"/>
    <x v="0"/>
    <x v="1"/>
    <s v="GBP"/>
    <n v="1424378748"/>
    <x v="2668"/>
    <n v="1421786747"/>
    <x v="2687"/>
    <b v="0"/>
    <n v="49"/>
    <b v="1"/>
    <x v="4"/>
    <n v="164"/>
    <n v="10.039999999999999"/>
    <x v="0"/>
    <x v="4"/>
  </r>
  <r>
    <n v="4062"/>
    <s v="Motorcycle MacBeth...NOT your grandmother's Shakespeare!"/>
    <s v="Shakespeare's beloved tragedy, MacBeth, staged in the Black Hills of Wyoming during Sturgis '76. Warning! This is no church picnic!"/>
    <x v="16"/>
    <n v="490"/>
    <x v="2"/>
    <x v="0"/>
    <s v="USD"/>
    <n v="1467481468"/>
    <x v="2669"/>
    <n v="1464889467"/>
    <x v="2688"/>
    <b v="0"/>
    <n v="3"/>
    <b v="0"/>
    <x v="11"/>
    <n v="2"/>
    <n v="163.33000000000001"/>
    <x v="6"/>
    <x v="11"/>
  </r>
  <r>
    <n v="3986"/>
    <s v="Hippolytos - Polish Tour"/>
    <s v="After a successful run at London's Cockpit Theatre, we are invited to perform in Gardzienice OPT and at Teatr Polski in Warsaw, Poland."/>
    <x v="1"/>
    <n v="488"/>
    <x v="2"/>
    <x v="1"/>
    <s v="GBP"/>
    <n v="1462539840"/>
    <x v="2670"/>
    <n v="1460034593"/>
    <x v="2689"/>
    <b v="0"/>
    <n v="13"/>
    <b v="0"/>
    <x v="11"/>
    <n v="10"/>
    <n v="37.54"/>
    <x v="6"/>
    <x v="11"/>
  </r>
  <r>
    <n v="1707"/>
    <s v="Hurricanes and Coastal Storms- Chapel Studio Project"/>
    <s v="We exist to proclaim the love of Christ through music! Partner with our ministry and help us spread God's love with a new studio album!"/>
    <x v="1"/>
    <n v="487"/>
    <x v="2"/>
    <x v="0"/>
    <s v="USD"/>
    <n v="1459181895"/>
    <x v="2671"/>
    <n v="1456593494"/>
    <x v="2690"/>
    <b v="0"/>
    <n v="9"/>
    <b v="0"/>
    <x v="14"/>
    <n v="10"/>
    <n v="54.11"/>
    <x v="7"/>
    <x v="14"/>
  </r>
  <r>
    <n v="1325"/>
    <s v="Solar PowerCap USB Cell Phone Charging Hats (Canceled)"/>
    <s v="The PowerCap is a device able to charge most mobile devices, and contains a battery for situations when the sun just isn't enough."/>
    <x v="16"/>
    <n v="486"/>
    <x v="1"/>
    <x v="0"/>
    <s v="USD"/>
    <n v="1483063435"/>
    <x v="2672"/>
    <n v="1480471434"/>
    <x v="2691"/>
    <b v="0"/>
    <n v="8"/>
    <b v="0"/>
    <x v="1"/>
    <n v="2"/>
    <n v="60.75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x v="314"/>
    <n v="485"/>
    <x v="0"/>
    <x v="0"/>
    <s v="USD"/>
    <n v="1487393940"/>
    <x v="2673"/>
    <n v="1484115417"/>
    <x v="2692"/>
    <b v="0"/>
    <n v="11"/>
    <b v="1"/>
    <x v="11"/>
    <n v="108"/>
    <n v="44.09"/>
    <x v="6"/>
    <x v="11"/>
  </r>
  <r>
    <n v="3405"/>
    <s v="Seance Theatre Performs Noel Coward's Blithe Spirit"/>
    <s v="We are Seance Theatre Group trying to fund our first performance, Noel Coward's hysterical comedy farce, Blithe Spirit."/>
    <x v="313"/>
    <n v="481.5"/>
    <x v="0"/>
    <x v="1"/>
    <s v="GBP"/>
    <n v="1456876740"/>
    <x v="2674"/>
    <n v="1455063885"/>
    <x v="2693"/>
    <b v="0"/>
    <n v="17"/>
    <b v="1"/>
    <x v="11"/>
    <n v="138"/>
    <n v="28.32"/>
    <x v="6"/>
    <x v="11"/>
  </r>
  <r>
    <n v="704"/>
    <s v="ZNITCH- The Evolution in Helmet Safety"/>
    <s v="Turn you helmet into the safest helmet and don't worry about a thing,you will always have the right fit!!"/>
    <x v="20"/>
    <n v="481"/>
    <x v="2"/>
    <x v="11"/>
    <s v="CAD"/>
    <n v="1487565468"/>
    <x v="2675"/>
    <n v="1482381467"/>
    <x v="2694"/>
    <b v="0"/>
    <n v="4"/>
    <b v="0"/>
    <x v="1"/>
    <n v="1"/>
    <n v="120.25"/>
    <x v="0"/>
    <x v="1"/>
  </r>
  <r>
    <n v="3646"/>
    <s v="Our Sacred Honor"/>
    <s v="Develop demo materials for new, true story of teen Revolutionary War heroes - for hybrid film/live stage musical"/>
    <x v="26"/>
    <n v="481"/>
    <x v="2"/>
    <x v="0"/>
    <s v="USD"/>
    <n v="1434497400"/>
    <x v="2676"/>
    <n v="1431770801"/>
    <x v="2695"/>
    <b v="0"/>
    <n v="8"/>
    <b v="0"/>
    <x v="19"/>
    <n v="5"/>
    <n v="60.13"/>
    <x v="6"/>
    <x v="19"/>
  </r>
  <r>
    <n v="948"/>
    <s v="Led Shirt - WiFi Controlled"/>
    <s v="T-Shirt with Led panel controlled by Android app over WiFi. _x000a_Multiple shirts, games, text, video effects support,"/>
    <x v="38"/>
    <n v="480"/>
    <x v="2"/>
    <x v="13"/>
    <s v="EUR"/>
    <n v="1457812364"/>
    <x v="2677"/>
    <n v="1455220363"/>
    <x v="2696"/>
    <b v="0"/>
    <n v="8"/>
    <b v="0"/>
    <x v="1"/>
    <n v="12"/>
    <n v="60"/>
    <x v="0"/>
    <x v="1"/>
  </r>
  <r>
    <n v="452"/>
    <s v="Lost in the Shadows"/>
    <s v="A man must find his way out of the depths of the shadows by using the aid of a little girl."/>
    <x v="150"/>
    <n v="480"/>
    <x v="2"/>
    <x v="0"/>
    <s v="USD"/>
    <n v="1431536015"/>
    <x v="2678"/>
    <n v="1428944014"/>
    <x v="2697"/>
    <b v="0"/>
    <n v="12"/>
    <b v="0"/>
    <x v="23"/>
    <n v="64"/>
    <n v="40"/>
    <x v="5"/>
    <x v="23"/>
  </r>
  <r>
    <n v="2135"/>
    <s v="Tesla's Electric Mist"/>
    <s v="Point-and-click adventure: The mysterious Nikola Tesla, a time traveling device, and an experiment gone wrong in Colorado Springs"/>
    <x v="1"/>
    <n v="478"/>
    <x v="2"/>
    <x v="0"/>
    <s v="USD"/>
    <n v="1349392033"/>
    <x v="2679"/>
    <n v="1346800032"/>
    <x v="2698"/>
    <b v="0"/>
    <n v="22"/>
    <b v="0"/>
    <x v="18"/>
    <n v="10"/>
    <n v="21.73"/>
    <x v="3"/>
    <x v="18"/>
  </r>
  <r>
    <n v="3084"/>
    <s v="URGENT: Help Us Replace Our Ramp!"/>
    <s v="18-yr-old handicap-access ramp collapsed, must replace. Help fund &amp; ensure everyone access to our 35-seat non-profit community theater!"/>
    <x v="319"/>
    <n v="470"/>
    <x v="2"/>
    <x v="0"/>
    <s v="USD"/>
    <n v="1430851680"/>
    <x v="2680"/>
    <n v="1428340930"/>
    <x v="2699"/>
    <b v="0"/>
    <n v="6"/>
    <b v="0"/>
    <x v="9"/>
    <n v="12"/>
    <n v="78.33"/>
    <x v="6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n v="469"/>
    <x v="0"/>
    <x v="1"/>
    <s v="GBP"/>
    <n v="1457906400"/>
    <x v="2681"/>
    <n v="1457115426"/>
    <x v="2700"/>
    <b v="0"/>
    <n v="31"/>
    <b v="1"/>
    <x v="11"/>
    <n v="149"/>
    <n v="15.13"/>
    <x v="6"/>
    <x v="11"/>
  </r>
  <r>
    <n v="992"/>
    <s v="WairConditioning"/>
    <s v="The HOTTEST and COOLEST thing yet! WairConditioning... an entirely new level of comfortability!"/>
    <x v="4"/>
    <n v="467"/>
    <x v="2"/>
    <x v="0"/>
    <s v="USD"/>
    <n v="1462655519"/>
    <x v="2682"/>
    <n v="1457475118"/>
    <x v="2701"/>
    <b v="0"/>
    <n v="4"/>
    <b v="0"/>
    <x v="1"/>
    <n v="0"/>
    <n v="116.75"/>
    <x v="0"/>
    <x v="1"/>
  </r>
  <r>
    <n v="2871"/>
    <s v="The Bill Cosby Assault, a play"/>
    <s v="America's dad or serial rapist? Or both? The stories of the Bill Cosby accusers and the society so skeptical of them."/>
    <x v="26"/>
    <n v="467"/>
    <x v="2"/>
    <x v="0"/>
    <s v="USD"/>
    <n v="1419183813"/>
    <x v="2683"/>
    <n v="1417455812"/>
    <x v="2702"/>
    <b v="0"/>
    <n v="13"/>
    <b v="0"/>
    <x v="11"/>
    <n v="5"/>
    <n v="35.92"/>
    <x v="6"/>
    <x v="11"/>
  </r>
  <r>
    <n v="2388"/>
    <s v="Virtual Restart - Stock Market For You and Your Loved Ones"/>
    <s v="The first ever trend-powered stock-market where you can buy and sell shares of you and your loved ones. Let's explore life together."/>
    <x v="321"/>
    <n v="463"/>
    <x v="1"/>
    <x v="0"/>
    <s v="USD"/>
    <n v="1421350140"/>
    <x v="2684"/>
    <n v="1418761758"/>
    <x v="2703"/>
    <b v="0"/>
    <n v="8"/>
    <b v="0"/>
    <x v="26"/>
    <n v="1"/>
    <n v="57.88"/>
    <x v="0"/>
    <x v="26"/>
  </r>
  <r>
    <n v="2161"/>
    <s v="CallMeGhost DEBUT ALBUM preorder!"/>
    <s v="We're trying to fund hard copies of our debut album!"/>
    <x v="272"/>
    <n v="463"/>
    <x v="0"/>
    <x v="0"/>
    <s v="USD"/>
    <n v="1443040059"/>
    <x v="2685"/>
    <n v="1440448058"/>
    <x v="2704"/>
    <b v="0"/>
    <n v="13"/>
    <b v="1"/>
    <x v="15"/>
    <n v="116"/>
    <n v="35.619999999999997"/>
    <x v="7"/>
    <x v="15"/>
  </r>
  <r>
    <n v="2409"/>
    <s v="Johnny's Food Truck a Puerto Rican and BBQ infusion"/>
    <s v="I am looking to start a food truck with an infusion of my Puerto Rican heritage and my love for BBQ."/>
    <x v="17"/>
    <n v="460"/>
    <x v="2"/>
    <x v="0"/>
    <s v="USD"/>
    <n v="1439931675"/>
    <x v="2686"/>
    <n v="1437339674"/>
    <x v="2705"/>
    <b v="0"/>
    <n v="6"/>
    <b v="0"/>
    <x v="29"/>
    <n v="2"/>
    <n v="76.67"/>
    <x v="4"/>
    <x v="29"/>
  </r>
  <r>
    <n v="2414"/>
    <s v="Help 95th St.Tacos get a food truck in Atlanta"/>
    <s v="95th St. Tacos needs your help in purchasing a food truck so that we can deliver the flavors of LA Tacos right to your neighborhood"/>
    <x v="51"/>
    <n v="460"/>
    <x v="2"/>
    <x v="0"/>
    <s v="USD"/>
    <n v="1440215940"/>
    <x v="2687"/>
    <n v="1436805659"/>
    <x v="2706"/>
    <b v="0"/>
    <n v="13"/>
    <b v="0"/>
    <x v="29"/>
    <n v="3"/>
    <n v="35.380000000000003"/>
    <x v="4"/>
    <x v="29"/>
  </r>
  <r>
    <n v="4046"/>
    <s v="Glenn Herman's EXPRESSIONS: The UnKnown"/>
    <s v="An eclectic One Man stage show, that takes the audience on a journey through vast personalities, as he discovers his true self...#Drama"/>
    <x v="322"/>
    <n v="460"/>
    <x v="2"/>
    <x v="0"/>
    <s v="USD"/>
    <n v="1413992210"/>
    <x v="2688"/>
    <n v="1411400209"/>
    <x v="2707"/>
    <b v="0"/>
    <n v="12"/>
    <b v="0"/>
    <x v="11"/>
    <n v="8"/>
    <n v="38.33"/>
    <x v="6"/>
    <x v="11"/>
  </r>
  <r>
    <n v="95"/>
    <s v="Gotham Knight Terrors: Comedic Batman Short"/>
    <s v="The Batman's Rogues Gallery assembles for a meeting. Scarecrow's fear gas accidently goes off and fears of the villains start to arise."/>
    <x v="313"/>
    <n v="460"/>
    <x v="0"/>
    <x v="0"/>
    <s v="USD"/>
    <n v="1330214841"/>
    <x v="2689"/>
    <n v="1327622840"/>
    <x v="2708"/>
    <b v="0"/>
    <n v="21"/>
    <b v="1"/>
    <x v="27"/>
    <n v="131"/>
    <n v="21.9"/>
    <x v="5"/>
    <x v="27"/>
  </r>
  <r>
    <n v="76"/>
    <s v="Star Wars: Insidious"/>
    <s v="Karn A'Mor has awoken bloodied on a distant battlefield with no memory of his past! JOIN THE RESISTANCE and find out more..."/>
    <x v="284"/>
    <n v="460"/>
    <x v="0"/>
    <x v="0"/>
    <s v="USD"/>
    <n v="1325007358"/>
    <x v="2690"/>
    <n v="1319819757"/>
    <x v="2709"/>
    <b v="0"/>
    <n v="15"/>
    <b v="1"/>
    <x v="27"/>
    <n v="153"/>
    <n v="30.67"/>
    <x v="5"/>
    <x v="27"/>
  </r>
  <r>
    <n v="3605"/>
    <s v="Amateur production of The Blue Room by David Hare"/>
    <s v="We are a new Theatre Company who are fundraising to put on a new production of the play 'The Blue Room' in High Wycombe and Maidenhead"/>
    <x v="303"/>
    <n v="460"/>
    <x v="0"/>
    <x v="1"/>
    <s v="GBP"/>
    <n v="1455390126"/>
    <x v="2691"/>
    <n v="1452798125"/>
    <x v="2710"/>
    <b v="0"/>
    <n v="15"/>
    <b v="1"/>
    <x v="11"/>
    <n v="184"/>
    <n v="30.67"/>
    <x v="6"/>
    <x v="11"/>
  </r>
  <r>
    <n v="3807"/>
    <s v="&quot;In the Heights&quot; at The University of Michigan"/>
    <s v="A vibrant, street-wise, and musical performance that follows the lives of stories of the community of Washington Heights..."/>
    <x v="186"/>
    <n v="455"/>
    <x v="2"/>
    <x v="0"/>
    <s v="USD"/>
    <n v="1428097739"/>
    <x v="2692"/>
    <n v="1427492938"/>
    <x v="2711"/>
    <b v="0"/>
    <n v="9"/>
    <b v="0"/>
    <x v="19"/>
    <n v="30"/>
    <n v="50.56"/>
    <x v="6"/>
    <x v="19"/>
  </r>
  <r>
    <n v="3929"/>
    <s v="Comedy Of Errors: Antioch Community High School"/>
    <s v="We need to raise funds to bring this elaborate production to life with special FX makeup, highly detailed sets, and costumes."/>
    <x v="16"/>
    <n v="453"/>
    <x v="2"/>
    <x v="0"/>
    <s v="USD"/>
    <n v="1474228265"/>
    <x v="2693"/>
    <n v="1471636264"/>
    <x v="2712"/>
    <b v="0"/>
    <n v="14"/>
    <b v="0"/>
    <x v="11"/>
    <n v="2"/>
    <n v="32.36"/>
    <x v="6"/>
    <x v="11"/>
  </r>
  <r>
    <n v="4001"/>
    <s v="Help Launch LZA Theatre! The Eisteddfod + A Woman Alone"/>
    <s v="We take great short(er) plays by brilliant playwrights &amp; make visually stunning conversation pieces in response to the city we live in"/>
    <x v="181"/>
    <n v="453"/>
    <x v="2"/>
    <x v="1"/>
    <s v="GBP"/>
    <n v="1488394800"/>
    <x v="585"/>
    <n v="1486681707"/>
    <x v="2713"/>
    <b v="0"/>
    <n v="14"/>
    <b v="0"/>
    <x v="11"/>
    <n v="38"/>
    <n v="32.36"/>
    <x v="6"/>
    <x v="11"/>
  </r>
  <r>
    <n v="3869"/>
    <s v="The Masturbation Musical (Canceled)"/>
    <s v="A Musical about 3 women who pursue their Pleasure and end up finding themselves."/>
    <x v="323"/>
    <n v="452"/>
    <x v="1"/>
    <x v="0"/>
    <s v="USD"/>
    <n v="1426302660"/>
    <x v="2694"/>
    <n v="1423761791"/>
    <x v="2714"/>
    <b v="0"/>
    <n v="15"/>
    <b v="0"/>
    <x v="19"/>
    <n v="3"/>
    <n v="30.13"/>
    <x v="6"/>
    <x v="19"/>
  </r>
  <r>
    <n v="3059"/>
    <s v="Let There Be Light! (and you get to name a ghost too!)"/>
    <s v="We, as a theatre, are 50 years old and our lights and building are even older so we are looking to update and revamp our lights."/>
    <x v="51"/>
    <n v="451"/>
    <x v="2"/>
    <x v="0"/>
    <s v="USD"/>
    <n v="1407536846"/>
    <x v="2695"/>
    <n v="1404944845"/>
    <x v="2715"/>
    <b v="0"/>
    <n v="11"/>
    <b v="0"/>
    <x v="9"/>
    <n v="3"/>
    <n v="41"/>
    <x v="6"/>
    <x v="9"/>
  </r>
  <r>
    <n v="3980"/>
    <s v="Romeo and Juliet: A Mesh-n-Groove Production"/>
    <s v="Itâ€™s your favorite classic with a twist. This summer, Chicago youth recreate Romeo and Juliet in The Mesh-n-Groove annual production!"/>
    <x v="60"/>
    <n v="450"/>
    <x v="2"/>
    <x v="0"/>
    <s v="USD"/>
    <n v="1404570147"/>
    <x v="2696"/>
    <n v="1401978146"/>
    <x v="2716"/>
    <b v="0"/>
    <n v="7"/>
    <b v="0"/>
    <x v="11"/>
    <n v="18"/>
    <n v="64.290000000000006"/>
    <x v="6"/>
    <x v="11"/>
  </r>
  <r>
    <n v="3325"/>
    <s v="Infectious, love at the end of the 21st century!"/>
    <s v="Innovative Theatre Company Needs You To Reach Funding Requirements. We Are So Close We Can Smell It! Thank You In Advance."/>
    <x v="272"/>
    <n v="450"/>
    <x v="0"/>
    <x v="1"/>
    <s v="GBP"/>
    <n v="1428256277"/>
    <x v="2697"/>
    <n v="1425235876"/>
    <x v="2717"/>
    <b v="0"/>
    <n v="15"/>
    <b v="1"/>
    <x v="11"/>
    <n v="113"/>
    <n v="30"/>
    <x v="6"/>
    <x v="11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n v="445"/>
    <x v="2"/>
    <x v="0"/>
    <s v="USD"/>
    <n v="1476010619"/>
    <x v="2698"/>
    <n v="1473418618"/>
    <x v="2718"/>
    <b v="0"/>
    <n v="10"/>
    <b v="0"/>
    <x v="31"/>
    <n v="7"/>
    <n v="44.5"/>
    <x v="1"/>
    <x v="31"/>
  </r>
  <r>
    <n v="1494"/>
    <s v="Six Days in September: A Civil War Novel"/>
    <s v="Help this story of the 1862 Confederate invasion of Maryland be published! It is to Sharpsburg as The Killer Angels is to Gettysburg."/>
    <x v="1"/>
    <n v="445"/>
    <x v="2"/>
    <x v="0"/>
    <s v="USD"/>
    <n v="1428075480"/>
    <x v="2699"/>
    <n v="1425489612"/>
    <x v="2719"/>
    <b v="0"/>
    <n v="11"/>
    <b v="0"/>
    <x v="35"/>
    <n v="9"/>
    <n v="40.450000000000003"/>
    <x v="1"/>
    <x v="35"/>
  </r>
  <r>
    <n v="3897"/>
    <s v="Terry Pratchett's Wyrd Sisters at Paeroa Little Theatre"/>
    <s v="Help us to put on a production of Terry Pratchett's Wyrd Sisters, an ambitions show for our theatre but one I believe we can do."/>
    <x v="60"/>
    <n v="440"/>
    <x v="2"/>
    <x v="15"/>
    <s v="NZD"/>
    <n v="1420750683"/>
    <x v="2700"/>
    <n v="1418158682"/>
    <x v="2720"/>
    <b v="0"/>
    <n v="10"/>
    <b v="0"/>
    <x v="11"/>
    <n v="18"/>
    <n v="44"/>
    <x v="6"/>
    <x v="11"/>
  </r>
  <r>
    <n v="2805"/>
    <s v="ACOrN: A Crunch Or None --&gt; Edinburgh Fringe!"/>
    <s v="1 game, 7 levels, 45 attempts; Lorraine, Esbe &amp; David; 1 Grandmaester._x000a_Help us take our metatheatrical nutshell volcano to the Fringe!"/>
    <x v="272"/>
    <n v="440"/>
    <x v="0"/>
    <x v="1"/>
    <s v="GBP"/>
    <n v="1440245273"/>
    <x v="2701"/>
    <n v="1438085272"/>
    <x v="2721"/>
    <b v="0"/>
    <n v="18"/>
    <b v="1"/>
    <x v="11"/>
    <n v="110"/>
    <n v="24.44"/>
    <x v="6"/>
    <x v="11"/>
  </r>
  <r>
    <n v="2917"/>
    <s v="Elevation Twelfth Night"/>
    <s v="Cross dressing, cross gartering, crossed swords. Cross a bridge and come see this fantastically fun rendition of Twelfth Night"/>
    <x v="151"/>
    <n v="437"/>
    <x v="2"/>
    <x v="0"/>
    <s v="USD"/>
    <n v="1442381847"/>
    <x v="2702"/>
    <n v="1440826646"/>
    <x v="2722"/>
    <b v="0"/>
    <n v="9"/>
    <b v="0"/>
    <x v="11"/>
    <n v="22"/>
    <n v="48.56"/>
    <x v="6"/>
    <x v="11"/>
  </r>
  <r>
    <n v="2383"/>
    <s v="KindaQuirky (Canceled)"/>
    <s v="A quirky online shop where you can buy, sell and discover stuff that's &quot;a little bit different&quot;. We think &quot;it's right up your alley!&quot;"/>
    <x v="26"/>
    <n v="435"/>
    <x v="1"/>
    <x v="15"/>
    <s v="NZD"/>
    <n v="1424568107"/>
    <x v="2703"/>
    <n v="1421976106"/>
    <x v="2723"/>
    <b v="0"/>
    <n v="3"/>
    <b v="0"/>
    <x v="26"/>
    <n v="4"/>
    <n v="145"/>
    <x v="0"/>
    <x v="26"/>
  </r>
  <r>
    <n v="162"/>
    <s v="See It My Way"/>
    <s v="This film follows a young man who has had only a troubled family life. He turns to all the wrong things and life falls apart."/>
    <x v="124"/>
    <n v="435"/>
    <x v="2"/>
    <x v="0"/>
    <s v="USD"/>
    <n v="1408232520"/>
    <x v="2704"/>
    <n v="1405393355"/>
    <x v="2724"/>
    <b v="0"/>
    <n v="10"/>
    <b v="0"/>
    <x v="10"/>
    <n v="16"/>
    <n v="43.5"/>
    <x v="5"/>
    <x v="10"/>
  </r>
  <r>
    <n v="819"/>
    <s v="Winter Tour"/>
    <s v="We are touring the Southeast in support of our new EP"/>
    <x v="272"/>
    <n v="435"/>
    <x v="0"/>
    <x v="0"/>
    <s v="USD"/>
    <n v="1387601040"/>
    <x v="2705"/>
    <n v="1386806253"/>
    <x v="2725"/>
    <b v="0"/>
    <n v="14"/>
    <b v="1"/>
    <x v="15"/>
    <n v="109"/>
    <n v="31.07"/>
    <x v="7"/>
    <x v="15"/>
  </r>
  <r>
    <n v="1908"/>
    <s v="Better WiFi for today's Internet of Everything WiFi devices"/>
    <s v="Our device eliminates WiFi range issues with your connected devices by allowing you to locate our device where you will use your WiFi."/>
    <x v="17"/>
    <n v="433"/>
    <x v="2"/>
    <x v="0"/>
    <s v="USD"/>
    <n v="1483048900"/>
    <x v="2706"/>
    <n v="1480456899"/>
    <x v="2726"/>
    <b v="0"/>
    <n v="4"/>
    <b v="0"/>
    <x v="6"/>
    <n v="2"/>
    <n v="108.25"/>
    <x v="0"/>
    <x v="6"/>
  </r>
  <r>
    <n v="422"/>
    <s v="Catsville High the Movie (Anti-Bullying) Teaser Trailer"/>
    <s v="Screen writers look to create animated trailer about Anti-Bullying and seek to produce an on-going series that addresses teen issues."/>
    <x v="13"/>
    <n v="430"/>
    <x v="2"/>
    <x v="0"/>
    <s v="USD"/>
    <n v="1410416097"/>
    <x v="2707"/>
    <n v="1407824096"/>
    <x v="2727"/>
    <b v="0"/>
    <n v="12"/>
    <b v="0"/>
    <x v="23"/>
    <n v="1"/>
    <n v="35.83"/>
    <x v="5"/>
    <x v="23"/>
  </r>
  <r>
    <n v="4069"/>
    <s v="The Pendulum Swings"/>
    <s v="'The Pendulum Swings' is a three-act dark comedy that sees Frank and Michael await their execution on Death Row."/>
    <x v="258"/>
    <n v="430"/>
    <x v="2"/>
    <x v="1"/>
    <s v="GBP"/>
    <n v="1425124800"/>
    <x v="2708"/>
    <n v="1421596355"/>
    <x v="2728"/>
    <b v="0"/>
    <n v="13"/>
    <b v="0"/>
    <x v="11"/>
    <n v="34"/>
    <n v="33.08"/>
    <x v="6"/>
    <x v="11"/>
  </r>
  <r>
    <n v="3116"/>
    <s v="CoreCon Asylum"/>
    <s v="Creating a consuite for CoreCon. A focus on the insanity of asylums and early medical practices from history."/>
    <x v="150"/>
    <n v="430"/>
    <x v="2"/>
    <x v="0"/>
    <s v="USD"/>
    <n v="1427890925"/>
    <x v="2709"/>
    <n v="1426681324"/>
    <x v="2729"/>
    <b v="0"/>
    <n v="10"/>
    <b v="0"/>
    <x v="9"/>
    <n v="57"/>
    <n v="43"/>
    <x v="6"/>
    <x v="9"/>
  </r>
  <r>
    <n v="2448"/>
    <s v="Ninja Narwhal Coffee Company 13oz. Campfire Coffee Mug"/>
    <s v="New ninja-cool campfire coffee mug from Ninja Narwhal Coffee Company. Perfect for holding 13oz of the best coffee in the universe!"/>
    <x v="272"/>
    <n v="430"/>
    <x v="0"/>
    <x v="0"/>
    <s v="USD"/>
    <n v="1472621760"/>
    <x v="2710"/>
    <n v="1472110512"/>
    <x v="2730"/>
    <b v="0"/>
    <n v="9"/>
    <b v="1"/>
    <x v="7"/>
    <n v="108"/>
    <n v="47.78"/>
    <x v="4"/>
    <x v="7"/>
  </r>
  <r>
    <n v="3693"/>
    <s v="Jason (Georgia on My Mind)"/>
    <s v="Jason (Georgia on My Mind), a solo play about a modern quest to the Republic of Georgia in the ancient steps of Jason &amp; the Argonauts"/>
    <x v="325"/>
    <n v="430"/>
    <x v="0"/>
    <x v="1"/>
    <s v="GBP"/>
    <n v="1448922600"/>
    <x v="2711"/>
    <n v="1446352528"/>
    <x v="2731"/>
    <b v="0"/>
    <n v="14"/>
    <b v="1"/>
    <x v="11"/>
    <n v="129"/>
    <n v="30.71"/>
    <x v="6"/>
    <x v="11"/>
  </r>
  <r>
    <n v="3820"/>
    <s v="TUSENTACK THEATRE"/>
    <s v="Tusentack Theatre is a professional theatre company providing opportunities to adults who access Mental Health Services."/>
    <x v="284"/>
    <n v="430"/>
    <x v="0"/>
    <x v="1"/>
    <s v="GBP"/>
    <n v="1436110717"/>
    <x v="2712"/>
    <n v="1433518716"/>
    <x v="2732"/>
    <b v="0"/>
    <n v="20"/>
    <b v="1"/>
    <x v="11"/>
    <n v="143"/>
    <n v="21.5"/>
    <x v="6"/>
    <x v="11"/>
  </r>
  <r>
    <n v="3734"/>
    <s v="Shakespeare in Sarajevo"/>
    <s v="Shakespeare's plays have an important message for the world. Bosnia needs to hear. Bring Shakespeare to Sarajevo! Fund performances!"/>
    <x v="186"/>
    <n v="427"/>
    <x v="2"/>
    <x v="0"/>
    <s v="USD"/>
    <n v="1432589896"/>
    <x v="2713"/>
    <n v="1427405895"/>
    <x v="2733"/>
    <b v="0"/>
    <n v="7"/>
    <b v="0"/>
    <x v="11"/>
    <n v="28"/>
    <n v="61"/>
    <x v="6"/>
    <x v="11"/>
  </r>
  <r>
    <n v="595"/>
    <s v="MyBestInterest.org"/>
    <s v="MyBestInterest.org elminates election research by quickly identifying the candidates that will best represent your interests."/>
    <x v="4"/>
    <n v="426"/>
    <x v="2"/>
    <x v="0"/>
    <s v="USD"/>
    <n v="1430703638"/>
    <x v="2714"/>
    <n v="1426815637"/>
    <x v="2734"/>
    <b v="0"/>
    <n v="8"/>
    <b v="0"/>
    <x v="26"/>
    <n v="0"/>
    <n v="53.25"/>
    <x v="0"/>
    <x v="26"/>
  </r>
  <r>
    <n v="3801"/>
    <s v="The Imaginary A Musical"/>
    <s v="The Imaginary : A Musical is a new musical adaptation based on the novel written by A.F. Harrold.       TheImaginaryAMusical.com"/>
    <x v="1"/>
    <n v="426"/>
    <x v="2"/>
    <x v="0"/>
    <s v="USD"/>
    <n v="1420215216"/>
    <x v="2715"/>
    <n v="1417536815"/>
    <x v="2735"/>
    <b v="0"/>
    <n v="9"/>
    <b v="0"/>
    <x v="19"/>
    <n v="9"/>
    <n v="47.33"/>
    <x v="6"/>
    <x v="19"/>
  </r>
  <r>
    <n v="1124"/>
    <s v="Disaster Defender:Save lives in a game and in the Real World"/>
    <s v="Disaster Defender is a Mobile RPG that puts you right into the action of a Disaster, saving lives and property like a real life hero!"/>
    <x v="94"/>
    <n v="425"/>
    <x v="2"/>
    <x v="0"/>
    <s v="USD"/>
    <n v="1430409651"/>
    <x v="2716"/>
    <n v="1427817650"/>
    <x v="2736"/>
    <b v="0"/>
    <n v="7"/>
    <b v="0"/>
    <x v="28"/>
    <n v="0"/>
    <n v="60.71"/>
    <x v="3"/>
    <x v="28"/>
  </r>
  <r>
    <n v="1102"/>
    <s v="Runers"/>
    <s v="Runers is a top-down rogue-like shooter where as you advance you create more powerful spells and fight fierce monsters and bosses."/>
    <x v="36"/>
    <n v="425"/>
    <x v="2"/>
    <x v="0"/>
    <s v="USD"/>
    <n v="1386568740"/>
    <x v="2717"/>
    <n v="1383095124"/>
    <x v="2737"/>
    <b v="0"/>
    <n v="24"/>
    <b v="0"/>
    <x v="18"/>
    <n v="5"/>
    <n v="17.71"/>
    <x v="3"/>
    <x v="18"/>
  </r>
  <r>
    <n v="3955"/>
    <s v="FHE High School Presents: Snow Queen and Once On This Island"/>
    <s v="FHE High School Theatre Booster Fund Raiser for Costumes --Fall Play Snow Queen and Spring Musical Once on this Island"/>
    <x v="249"/>
    <n v="425"/>
    <x v="2"/>
    <x v="0"/>
    <s v="USD"/>
    <n v="1448745741"/>
    <x v="2718"/>
    <n v="1446150140"/>
    <x v="2738"/>
    <b v="0"/>
    <n v="8"/>
    <b v="0"/>
    <x v="11"/>
    <n v="24"/>
    <n v="53.13"/>
    <x v="6"/>
    <x v="11"/>
  </r>
  <r>
    <n v="2217"/>
    <s v="Hung Yung Terrarist Needs to Order More Cassettes 4 Jacknife"/>
    <s v="I ran out of cassettes of both my records, and Trevor thinks if I start selling them at his tape shop Jackknife, business will boom!"/>
    <x v="326"/>
    <n v="425"/>
    <x v="0"/>
    <x v="0"/>
    <s v="USD"/>
    <n v="1446451200"/>
    <x v="2719"/>
    <n v="1445539112"/>
    <x v="2739"/>
    <b v="0"/>
    <n v="9"/>
    <b v="1"/>
    <x v="13"/>
    <n v="101"/>
    <n v="47.22"/>
    <x v="7"/>
    <x v="13"/>
  </r>
  <r>
    <n v="97"/>
    <s v="Innsmouth at 9000 ft. A Short Horror Film Project"/>
    <s v="Innsmouth at 9000 ft. is a Short Film Project in the Spirit of H.P. Lovecraft, and created by Denver based visual artist  Jesse Farley."/>
    <x v="272"/>
    <n v="425"/>
    <x v="0"/>
    <x v="0"/>
    <s v="USD"/>
    <n v="1310440482"/>
    <x v="2720"/>
    <n v="1307848481"/>
    <x v="2740"/>
    <b v="0"/>
    <n v="8"/>
    <b v="1"/>
    <x v="27"/>
    <n v="106"/>
    <n v="53.13"/>
    <x v="5"/>
    <x v="27"/>
  </r>
  <r>
    <n v="2201"/>
    <s v="Superpowerless - Princess - Music Video"/>
    <s v="Oh Hello! I make 8bit / Pop Punk under the name of Superpowerless and with your help, I'm looking to fund a new music video! :)"/>
    <x v="327"/>
    <n v="420.99"/>
    <x v="0"/>
    <x v="1"/>
    <s v="GBP"/>
    <n v="1358367565"/>
    <x v="2721"/>
    <n v="1357157964"/>
    <x v="2741"/>
    <b v="0"/>
    <n v="28"/>
    <b v="1"/>
    <x v="13"/>
    <n v="383"/>
    <n v="15.04"/>
    <x v="7"/>
    <x v="13"/>
  </r>
  <r>
    <n v="3719"/>
    <s v="Corium"/>
    <s v="A new piece of physical theatre about love, regret and longing."/>
    <x v="317"/>
    <n v="420"/>
    <x v="0"/>
    <x v="1"/>
    <s v="GBP"/>
    <n v="1434994266"/>
    <x v="2722"/>
    <n v="1432402265"/>
    <x v="2742"/>
    <b v="0"/>
    <n v="4"/>
    <b v="1"/>
    <x v="11"/>
    <n v="210"/>
    <n v="105"/>
    <x v="6"/>
    <x v="11"/>
  </r>
  <r>
    <n v="1427"/>
    <s v="WHAT CAN I DO?..."/>
    <s v="The book with advices that can save many lives._x000a_You will find here many case studies, extreme situations and solutions."/>
    <x v="1"/>
    <n v="419"/>
    <x v="2"/>
    <x v="4"/>
    <s v="EUR"/>
    <n v="1474230385"/>
    <x v="2723"/>
    <n v="1471638384"/>
    <x v="2743"/>
    <b v="0"/>
    <n v="4"/>
    <b v="0"/>
    <x v="31"/>
    <n v="8"/>
    <n v="104.75"/>
    <x v="1"/>
    <x v="31"/>
  </r>
  <r>
    <n v="2854"/>
    <s v="Ultimate Political Selfie!"/>
    <s v="Almost Random Theatre's play about a candidate - with no policies - who is seeking election in May 2015"/>
    <x v="114"/>
    <n v="417"/>
    <x v="2"/>
    <x v="1"/>
    <s v="GBP"/>
    <n v="1431018719"/>
    <x v="2724"/>
    <n v="1429290718"/>
    <x v="2744"/>
    <b v="0"/>
    <n v="14"/>
    <b v="0"/>
    <x v="11"/>
    <n v="42"/>
    <n v="29.79"/>
    <x v="6"/>
    <x v="11"/>
  </r>
  <r>
    <n v="2317"/>
    <s v="ibreatheFUR / He Can Jog split Cassette"/>
    <s v="Snag the first Wolf Interval release by droners ibreatheFUR and He Can Jog. One month to preorder and then they're gone!"/>
    <x v="272"/>
    <n v="416"/>
    <x v="0"/>
    <x v="0"/>
    <s v="USD"/>
    <n v="1266210000"/>
    <x v="2725"/>
    <n v="1263474048"/>
    <x v="2745"/>
    <b v="1"/>
    <n v="22"/>
    <b v="1"/>
    <x v="12"/>
    <n v="104"/>
    <n v="18.91"/>
    <x v="7"/>
    <x v="12"/>
  </r>
  <r>
    <n v="431"/>
    <s v="Bump in the road short stop motion animation"/>
    <s v="A short stop motion animated film of a man on his way home when strange goings on start to happen on his journey."/>
    <x v="121"/>
    <n v="415"/>
    <x v="2"/>
    <x v="1"/>
    <s v="GBP"/>
    <n v="1467752083"/>
    <x v="2726"/>
    <n v="1465160082"/>
    <x v="2746"/>
    <b v="0"/>
    <n v="8"/>
    <b v="0"/>
    <x v="23"/>
    <n v="14"/>
    <n v="51.88"/>
    <x v="5"/>
    <x v="23"/>
  </r>
  <r>
    <n v="4032"/>
    <s v="The Modern Theater's 'Play It Forward' Fund"/>
    <s v="'Play it Forward' is a ticket bank for individuals in need. Fund a theater experience for someone that would otherwise go without!"/>
    <x v="328"/>
    <n v="413"/>
    <x v="2"/>
    <x v="0"/>
    <s v="USD"/>
    <n v="1450211116"/>
    <x v="2727"/>
    <n v="1445023515"/>
    <x v="2747"/>
    <b v="0"/>
    <n v="7"/>
    <b v="0"/>
    <x v="11"/>
    <n v="7"/>
    <n v="59"/>
    <x v="6"/>
    <x v="11"/>
  </r>
  <r>
    <n v="973"/>
    <s v="The Worlds First Fitness Shirt with Resistance the RS-1."/>
    <s v="The RS-1 is one of the most innovative workout tools to hit the market ever.  A must have for anyone that enjoys new ways to get fit."/>
    <x v="16"/>
    <n v="411"/>
    <x v="2"/>
    <x v="0"/>
    <s v="USD"/>
    <n v="1447032093"/>
    <x v="2728"/>
    <n v="1441844492"/>
    <x v="2748"/>
    <b v="0"/>
    <n v="8"/>
    <b v="0"/>
    <x v="1"/>
    <n v="2"/>
    <n v="51.38"/>
    <x v="0"/>
    <x v="1"/>
  </r>
  <r>
    <n v="1083"/>
    <s v="Video Game Store That Can Beat Out Any Other"/>
    <s v="We want to take everything video game related people have seen since 1978 to now and turn it into the top gamer lounge in canada !"/>
    <x v="6"/>
    <n v="410"/>
    <x v="2"/>
    <x v="11"/>
    <s v="CAD"/>
    <n v="1406994583"/>
    <x v="2729"/>
    <n v="1401810582"/>
    <x v="2749"/>
    <b v="0"/>
    <n v="1"/>
    <b v="0"/>
    <x v="18"/>
    <n v="1"/>
    <n v="410"/>
    <x v="3"/>
    <x v="18"/>
  </r>
  <r>
    <n v="3967"/>
    <s v="Backdrops for Maplewood Barn Theatre Summer 2017 Production"/>
    <s v="Ramsay Wise is painting the backdrops for the Maplewood Barn Theatre's summer 2017 production. He needs canvas and paint."/>
    <x v="259"/>
    <n v="410"/>
    <x v="2"/>
    <x v="0"/>
    <s v="USD"/>
    <n v="1488783507"/>
    <x v="2730"/>
    <n v="1486191506"/>
    <x v="2750"/>
    <b v="0"/>
    <n v="10"/>
    <b v="0"/>
    <x v="11"/>
    <n v="24"/>
    <n v="41"/>
    <x v="6"/>
    <x v="11"/>
  </r>
  <r>
    <n v="22"/>
    <s v="CREATURES OF HABIT!"/>
    <s v="Meet Gary, and Troy: Two unlikely friends that investigate &quot;strange phenomenon&quot;."/>
    <x v="313"/>
    <n v="410"/>
    <x v="0"/>
    <x v="0"/>
    <s v="USD"/>
    <n v="1420099140"/>
    <x v="2731"/>
    <n v="1418766739"/>
    <x v="2751"/>
    <b v="0"/>
    <n v="8"/>
    <b v="1"/>
    <x v="16"/>
    <n v="117"/>
    <n v="51.25"/>
    <x v="5"/>
    <x v="16"/>
  </r>
  <r>
    <n v="3704"/>
    <s v="Constellations by Nick Payne at the Nottingham New Theatre"/>
    <s v="The award-winning Nottingham New Theatre presents an exciting experimental play about the multi-universe theory and love."/>
    <x v="284"/>
    <n v="409.01"/>
    <x v="0"/>
    <x v="1"/>
    <s v="GBP"/>
    <n v="1464712394"/>
    <x v="2732"/>
    <n v="1459528393"/>
    <x v="2752"/>
    <b v="0"/>
    <n v="27"/>
    <b v="1"/>
    <x v="11"/>
    <n v="136"/>
    <n v="15.15"/>
    <x v="6"/>
    <x v="11"/>
  </r>
  <r>
    <n v="1329"/>
    <s v="Xtnd: Use your cell phone, tablet, or camera hands free"/>
    <s v="Xtnd is a hands free multifunctional device for your tablet, cell phone, &amp; camera. It's also a convenient backpack for storage."/>
    <x v="6"/>
    <n v="408"/>
    <x v="1"/>
    <x v="0"/>
    <s v="USD"/>
    <n v="1417501145"/>
    <x v="2733"/>
    <n v="1414041544"/>
    <x v="2753"/>
    <b v="0"/>
    <n v="9"/>
    <b v="0"/>
    <x v="1"/>
    <n v="1"/>
    <n v="45.33"/>
    <x v="0"/>
    <x v="1"/>
  </r>
  <r>
    <n v="2150"/>
    <s v="The Unknown Door"/>
    <s v="A pixel styled open world detective game."/>
    <x v="6"/>
    <n v="405"/>
    <x v="2"/>
    <x v="2"/>
    <s v="NOK"/>
    <n v="1468392599"/>
    <x v="2734"/>
    <n v="1465800598"/>
    <x v="2754"/>
    <b v="0"/>
    <n v="4"/>
    <b v="0"/>
    <x v="18"/>
    <n v="1"/>
    <n v="101.25"/>
    <x v="3"/>
    <x v="18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n v="403"/>
    <x v="2"/>
    <x v="5"/>
    <s v="EUR"/>
    <n v="1484065881"/>
    <x v="2735"/>
    <n v="1481473880"/>
    <x v="2755"/>
    <b v="0"/>
    <n v="31"/>
    <b v="0"/>
    <x v="1"/>
    <n v="3"/>
    <n v="13"/>
    <x v="0"/>
    <x v="1"/>
  </r>
  <r>
    <n v="1430"/>
    <s v="Esoteric Project Management"/>
    <s v="Profesional translation and publishing of the book on unique synthesis of project management and meditation"/>
    <x v="1"/>
    <n v="403"/>
    <x v="2"/>
    <x v="0"/>
    <s v="USD"/>
    <n v="1419017488"/>
    <x v="2736"/>
    <n v="1416339087"/>
    <x v="2756"/>
    <b v="0"/>
    <n v="5"/>
    <b v="0"/>
    <x v="31"/>
    <n v="8"/>
    <n v="80.599999999999994"/>
    <x v="1"/>
    <x v="31"/>
  </r>
  <r>
    <n v="135"/>
    <s v="&quot;STUCK&quot; - Finishing Funds for a Sci-Fi Thriller Short Film"/>
    <s v="What would someone do if they suddenly discovered they could stop time? Join us on this clever sci-fi short film and find out!"/>
    <x v="121"/>
    <n v="403"/>
    <x v="1"/>
    <x v="0"/>
    <s v="USD"/>
    <n v="1404241200"/>
    <x v="2737"/>
    <n v="1401354596"/>
    <x v="2757"/>
    <b v="0"/>
    <n v="5"/>
    <b v="0"/>
    <x v="21"/>
    <n v="13"/>
    <n v="80.599999999999994"/>
    <x v="5"/>
    <x v="21"/>
  </r>
  <r>
    <n v="3799"/>
    <s v="A Story Once Told"/>
    <s v="An original musical on it's way to the stage in Minneapolis, MN. Feel free to ask any questions."/>
    <x v="26"/>
    <n v="402"/>
    <x v="2"/>
    <x v="0"/>
    <s v="USD"/>
    <n v="1457734843"/>
    <x v="2738"/>
    <n v="1455142842"/>
    <x v="2758"/>
    <b v="0"/>
    <n v="4"/>
    <b v="0"/>
    <x v="19"/>
    <n v="4"/>
    <n v="100.5"/>
    <x v="6"/>
    <x v="19"/>
  </r>
  <r>
    <n v="180"/>
    <s v="The Rest of Us Mini-Series"/>
    <s v="The Rest of Us follows a survivor of an outbreak that nearly destroyed the earth as he travels to find some form of humanity."/>
    <x v="181"/>
    <n v="401"/>
    <x v="2"/>
    <x v="1"/>
    <s v="GBP"/>
    <n v="1428951600"/>
    <x v="2739"/>
    <n v="1425512842"/>
    <x v="2759"/>
    <b v="0"/>
    <n v="13"/>
    <b v="0"/>
    <x v="10"/>
    <n v="33"/>
    <n v="30.85"/>
    <x v="5"/>
    <x v="10"/>
  </r>
  <r>
    <n v="234"/>
    <s v="The Interviewer (Charity Movie)"/>
    <s v="The Interviewer is a dramatic short film about second chances. If a murderer can get a second chance then uneducated children can too."/>
    <x v="114"/>
    <n v="401"/>
    <x v="2"/>
    <x v="0"/>
    <s v="USD"/>
    <n v="1434847859"/>
    <x v="2740"/>
    <n v="1431391858"/>
    <x v="2760"/>
    <b v="0"/>
    <n v="5"/>
    <b v="0"/>
    <x v="10"/>
    <n v="40"/>
    <n v="80.2"/>
    <x v="5"/>
    <x v="10"/>
  </r>
  <r>
    <n v="2479"/>
    <s v="FUEL FAKE NATIVES"/>
    <s v="Fake Natives is headed on tour this summer. Help them fill their tank with fossil fuels."/>
    <x v="284"/>
    <n v="400.33"/>
    <x v="0"/>
    <x v="0"/>
    <s v="USD"/>
    <n v="1343440800"/>
    <x v="2741"/>
    <n v="1342545993"/>
    <x v="2761"/>
    <b v="0"/>
    <n v="16"/>
    <b v="1"/>
    <x v="12"/>
    <n v="133"/>
    <n v="25.02"/>
    <x v="7"/>
    <x v="12"/>
  </r>
  <r>
    <n v="508"/>
    <s v="Heroes Faith II (Superior Soldier)"/>
    <s v="A stop-motion animated action packed adventure. Telling a great story with an even greater message. Join me and lets change the world."/>
    <x v="6"/>
    <n v="400"/>
    <x v="2"/>
    <x v="0"/>
    <s v="USD"/>
    <n v="1337955240"/>
    <x v="2742"/>
    <n v="1332808500"/>
    <x v="2762"/>
    <b v="0"/>
    <n v="3"/>
    <b v="0"/>
    <x v="23"/>
    <n v="1"/>
    <n v="133.33000000000001"/>
    <x v="5"/>
    <x v="23"/>
  </r>
  <r>
    <n v="779"/>
    <s v="Silenus March: A Novel"/>
    <s v="A novel. Beautiful. Sparse. The truth behind the American Dream seen from the eyes of a young wanderer in the midst of the economic collapse. "/>
    <x v="51"/>
    <n v="400"/>
    <x v="2"/>
    <x v="0"/>
    <s v="USD"/>
    <n v="1287115200"/>
    <x v="2743"/>
    <n v="1284567904"/>
    <x v="2763"/>
    <b v="0"/>
    <n v="6"/>
    <b v="0"/>
    <x v="35"/>
    <n v="3"/>
    <n v="66.67"/>
    <x v="1"/>
    <x v="35"/>
  </r>
  <r>
    <n v="4096"/>
    <s v="Theatre for Life, Youth Theatre Company, Southampton UK"/>
    <s v="Theatre for Life believes in unlocking young people's creativity, developing self belief and creating positive opportunities."/>
    <x v="113"/>
    <n v="400"/>
    <x v="2"/>
    <x v="1"/>
    <s v="GBP"/>
    <n v="1488271860"/>
    <x v="2744"/>
    <n v="1484484218"/>
    <x v="2764"/>
    <b v="0"/>
    <n v="5"/>
    <b v="0"/>
    <x v="11"/>
    <n v="11"/>
    <n v="80"/>
    <x v="6"/>
    <x v="11"/>
  </r>
  <r>
    <n v="4030"/>
    <s v="The Martin and Lewis Tribute Show"/>
    <s v="The world's best and only tribute to Dean Martin and Jerry Lewis_x000a_ bringing back the Music, Laughter and the Love."/>
    <x v="60"/>
    <n v="400"/>
    <x v="2"/>
    <x v="0"/>
    <s v="USD"/>
    <n v="1454525340"/>
    <x v="2745"/>
    <n v="1452008598"/>
    <x v="2765"/>
    <b v="0"/>
    <n v="6"/>
    <b v="0"/>
    <x v="11"/>
    <n v="16"/>
    <n v="66.67"/>
    <x v="6"/>
    <x v="11"/>
  </r>
  <r>
    <n v="3494"/>
    <s v="Special in a Bad Way"/>
    <s v="&quot;Special in a Bad Way&quot; is a comedy that questions American Public Schools in their treatment of the so called, 'learning disabled.'"/>
    <x v="272"/>
    <n v="400"/>
    <x v="0"/>
    <x v="0"/>
    <s v="USD"/>
    <n v="1480140000"/>
    <x v="2746"/>
    <n v="1479186574"/>
    <x v="2766"/>
    <b v="0"/>
    <n v="13"/>
    <b v="1"/>
    <x v="11"/>
    <n v="100"/>
    <n v="30.77"/>
    <x v="6"/>
    <x v="11"/>
  </r>
  <r>
    <n v="3938"/>
    <s v="Broken Alley â€”Â Year 3"/>
    <s v="We Kickstarted Broken Alley Theatre in the summer of 2013. It's been an amazing two years. This year, BATx goes bigger than ever."/>
    <x v="329"/>
    <n v="397"/>
    <x v="2"/>
    <x v="0"/>
    <s v="USD"/>
    <n v="1435441454"/>
    <x v="2747"/>
    <n v="1432763053"/>
    <x v="2767"/>
    <b v="0"/>
    <n v="5"/>
    <b v="0"/>
    <x v="11"/>
    <n v="12"/>
    <n v="79.400000000000006"/>
    <x v="6"/>
    <x v="11"/>
  </r>
  <r>
    <n v="450"/>
    <s v="DreamAfrica"/>
    <s v="Why do the moon and stars receive their light from the sun? Africa has a story to tell. Ananse and Kweku appear in this great folktale."/>
    <x v="6"/>
    <n v="396"/>
    <x v="2"/>
    <x v="0"/>
    <s v="USD"/>
    <n v="1392417800"/>
    <x v="2748"/>
    <n v="1389825799"/>
    <x v="2768"/>
    <b v="0"/>
    <n v="7"/>
    <b v="0"/>
    <x v="23"/>
    <n v="1"/>
    <n v="56.57"/>
    <x v="5"/>
    <x v="23"/>
  </r>
  <r>
    <n v="2543"/>
    <s v="AM 1610 :: The Station &gt;&gt; Live Studio Project &gt; Phase 1"/>
    <s v="The Station in Hamtramck is supplementing our studio to accommodate live in-studio performances and recordings.   You can help. "/>
    <x v="303"/>
    <n v="391"/>
    <x v="0"/>
    <x v="0"/>
    <s v="USD"/>
    <n v="1293937200"/>
    <x v="2749"/>
    <n v="1291257297"/>
    <x v="2769"/>
    <b v="0"/>
    <n v="13"/>
    <b v="1"/>
    <x v="25"/>
    <n v="156"/>
    <n v="30.08"/>
    <x v="7"/>
    <x v="25"/>
  </r>
  <r>
    <n v="4064"/>
    <s v="Help us make &quot;The Odd Couple&quot; a show to remember."/>
    <s v="We are mounting a production of Neil Simon's brilliant comedy, The Odd Couple, and need your help to make it as wonderful as we can."/>
    <x v="151"/>
    <n v="385"/>
    <x v="2"/>
    <x v="8"/>
    <s v="AUD"/>
    <n v="1430316426"/>
    <x v="2750"/>
    <n v="1427724425"/>
    <x v="2770"/>
    <b v="0"/>
    <n v="6"/>
    <b v="0"/>
    <x v="11"/>
    <n v="19"/>
    <n v="64.17"/>
    <x v="6"/>
    <x v="11"/>
  </r>
  <r>
    <n v="3453"/>
    <s v="'Patagonia' - by Robert George"/>
    <s v="A full length comedy, Patagonia follows Grason and Jerry on their journey through a magical, South-American rainforest."/>
    <x v="284"/>
    <n v="385"/>
    <x v="0"/>
    <x v="1"/>
    <s v="GBP"/>
    <n v="1471130956"/>
    <x v="2751"/>
    <n v="1465946955"/>
    <x v="2771"/>
    <b v="0"/>
    <n v="14"/>
    <b v="1"/>
    <x v="11"/>
    <n v="128"/>
    <n v="27.5"/>
    <x v="6"/>
    <x v="11"/>
  </r>
  <r>
    <n v="1981"/>
    <s v="Aspiring storyteller: connecting the dots"/>
    <s v="I would like to tell the story of a young man from Queens, New York and compare his life to a young Afghan man...to connect the dots."/>
    <x v="82"/>
    <n v="381"/>
    <x v="2"/>
    <x v="11"/>
    <s v="CAD"/>
    <n v="1404926665"/>
    <x v="2752"/>
    <n v="1402334664"/>
    <x v="2772"/>
    <b v="0"/>
    <n v="12"/>
    <b v="0"/>
    <x v="36"/>
    <n v="5"/>
    <n v="31.75"/>
    <x v="2"/>
    <x v="36"/>
  </r>
  <r>
    <n v="3725"/>
    <s v="Mine by Polly Teale A Paper Parachutes Production"/>
    <s v="A small theatre company taking 'Mine' on tour in early 2016. 'Mine' is a modern play and we hope to break on to the stage with a bang."/>
    <x v="284"/>
    <n v="381"/>
    <x v="0"/>
    <x v="1"/>
    <s v="GBP"/>
    <n v="1455831000"/>
    <x v="2753"/>
    <n v="1454366466"/>
    <x v="2773"/>
    <b v="0"/>
    <n v="15"/>
    <b v="1"/>
    <x v="11"/>
    <n v="127"/>
    <n v="25.4"/>
    <x v="6"/>
    <x v="11"/>
  </r>
  <r>
    <n v="1809"/>
    <s v="Hamilton: A Different Perspective"/>
    <s v="A stunning photo book highlighting the visual diversity of the City of Hamilton and showcasing it in a new light."/>
    <x v="113"/>
    <n v="380"/>
    <x v="2"/>
    <x v="11"/>
    <s v="CAD"/>
    <n v="1425246439"/>
    <x v="2754"/>
    <n v="1422222438"/>
    <x v="2774"/>
    <b v="1"/>
    <n v="9"/>
    <b v="0"/>
    <x v="3"/>
    <n v="11"/>
    <n v="42.22"/>
    <x v="2"/>
    <x v="3"/>
  </r>
  <r>
    <n v="2753"/>
    <s v="Dust Bunnies &amp; the Carpet Rat publishing push"/>
    <s v="Written by my daughter and myself, illustrated by Jack Wiens. Everything is complete except for publishing."/>
    <x v="151"/>
    <n v="380"/>
    <x v="2"/>
    <x v="0"/>
    <s v="USD"/>
    <n v="1346017023"/>
    <x v="2755"/>
    <n v="1343425022"/>
    <x v="2775"/>
    <b v="0"/>
    <n v="8"/>
    <b v="0"/>
    <x v="39"/>
    <n v="19"/>
    <n v="47.5"/>
    <x v="1"/>
    <x v="39"/>
  </r>
  <r>
    <n v="201"/>
    <s v="Life of Change"/>
    <s v="Everyone has a choice. Can two college students get past their differences to save the life of a man whom they've never met before?"/>
    <x v="240"/>
    <n v="380"/>
    <x v="2"/>
    <x v="0"/>
    <s v="USD"/>
    <n v="1423424329"/>
    <x v="2756"/>
    <n v="1421696328"/>
    <x v="2776"/>
    <b v="0"/>
    <n v="7"/>
    <b v="0"/>
    <x v="10"/>
    <n v="58"/>
    <n v="54.29"/>
    <x v="5"/>
    <x v="10"/>
  </r>
  <r>
    <n v="963"/>
    <s v="The Ultimate Learning Center"/>
    <s v="WE are molding an educated, motivated, non violent GENERATION!"/>
    <x v="23"/>
    <n v="377"/>
    <x v="2"/>
    <x v="0"/>
    <s v="USD"/>
    <n v="1476717319"/>
    <x v="2757"/>
    <n v="1473693318"/>
    <x v="2777"/>
    <b v="0"/>
    <n v="9"/>
    <b v="0"/>
    <x v="1"/>
    <n v="1"/>
    <n v="41.89"/>
    <x v="0"/>
    <x v="1"/>
  </r>
  <r>
    <n v="3080"/>
    <s v="Global Community Theater One."/>
    <s v="Sustainable, fire-proof, carbon-negative, and all-season recreation of the Globe Theater made famous by Shakespeare, with gardens."/>
    <x v="330"/>
    <n v="376"/>
    <x v="2"/>
    <x v="0"/>
    <s v="USD"/>
    <n v="1419644444"/>
    <x v="2758"/>
    <n v="1414456843"/>
    <x v="2778"/>
    <b v="0"/>
    <n v="7"/>
    <b v="0"/>
    <x v="9"/>
    <n v="0"/>
    <n v="53.71"/>
    <x v="6"/>
    <x v="9"/>
  </r>
  <r>
    <n v="372"/>
    <s v="Wild Equus"/>
    <s v="A short documentary exploring the uses of 'Natural Horsemanship' across Europe"/>
    <x v="284"/>
    <n v="376"/>
    <x v="0"/>
    <x v="1"/>
    <s v="GBP"/>
    <n v="1459872000"/>
    <x v="2759"/>
    <n v="1456408243"/>
    <x v="2779"/>
    <b v="0"/>
    <n v="9"/>
    <b v="1"/>
    <x v="8"/>
    <n v="125"/>
    <n v="41.78"/>
    <x v="5"/>
    <x v="8"/>
  </r>
  <r>
    <n v="3130"/>
    <s v="MEDEA | A New Vision"/>
    <s v="A shockingly relevant modern take on a 2,000-year-old tragedy that confronts current gender politics."/>
    <x v="26"/>
    <n v="375"/>
    <x v="3"/>
    <x v="0"/>
    <s v="USD"/>
    <n v="1492145940"/>
    <x v="2760"/>
    <n v="1489504915"/>
    <x v="2780"/>
    <b v="0"/>
    <n v="4"/>
    <b v="0"/>
    <x v="11"/>
    <n v="4"/>
    <n v="93.75"/>
    <x v="6"/>
    <x v="11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x v="2761"/>
    <n v="1327853913"/>
    <x v="2781"/>
    <b v="0"/>
    <n v="9"/>
    <b v="0"/>
    <x v="33"/>
    <n v="6"/>
    <n v="41.67"/>
    <x v="7"/>
    <x v="33"/>
  </r>
  <r>
    <n v="1345"/>
    <s v="Tell the World - My journey from Islam to Christianity"/>
    <s v="Peacefully taking you through my journey of being raised as a Muslim then becoming Christian, and sharing the truths I unveiled."/>
    <x v="284"/>
    <n v="375"/>
    <x v="0"/>
    <x v="0"/>
    <s v="USD"/>
    <n v="1405366359"/>
    <x v="2762"/>
    <n v="1402342358"/>
    <x v="2782"/>
    <b v="0"/>
    <n v="7"/>
    <b v="1"/>
    <x v="17"/>
    <n v="125"/>
    <n v="53.57"/>
    <x v="1"/>
    <x v="17"/>
  </r>
  <r>
    <n v="3470"/>
    <s v="She Kills Monsters"/>
    <s v="The New Artist's Circle is a theatre company dedicated to bringing the arts to young people."/>
    <x v="303"/>
    <n v="375"/>
    <x v="0"/>
    <x v="0"/>
    <s v="USD"/>
    <n v="1468618680"/>
    <x v="2763"/>
    <n v="1465345901"/>
    <x v="2783"/>
    <b v="0"/>
    <n v="9"/>
    <b v="1"/>
    <x v="11"/>
    <n v="150"/>
    <n v="41.67"/>
    <x v="6"/>
    <x v="11"/>
  </r>
  <r>
    <n v="3011"/>
    <s v="Katharsis Teatro en Navidad"/>
    <s v="Necesitamos tu ayuda para poder llevar la magia del teatro universitario al Teatro Lagrada de Madrid el 23 de diciembre :)"/>
    <x v="284"/>
    <n v="371"/>
    <x v="0"/>
    <x v="5"/>
    <s v="EUR"/>
    <n v="1450911540"/>
    <x v="2764"/>
    <n v="1448536515"/>
    <x v="2784"/>
    <b v="0"/>
    <n v="25"/>
    <b v="1"/>
    <x v="9"/>
    <n v="124"/>
    <n v="14.84"/>
    <x v="6"/>
    <x v="9"/>
  </r>
  <r>
    <n v="3540"/>
    <s v="The Silence at the Song's End"/>
    <s v="A brand new stage adaptation of the Libby Purves/Nicholas Heiney book. A new work involving music, poetry and fajitas. #timetochange"/>
    <x v="284"/>
    <n v="369"/>
    <x v="0"/>
    <x v="1"/>
    <s v="GBP"/>
    <n v="1466899491"/>
    <x v="2765"/>
    <n v="1464307490"/>
    <x v="2785"/>
    <b v="0"/>
    <n v="8"/>
    <b v="1"/>
    <x v="11"/>
    <n v="123"/>
    <n v="46.13"/>
    <x v="6"/>
    <x v="11"/>
  </r>
  <r>
    <n v="1600"/>
    <s v="Organic in India"/>
    <s v="I plan to document volunteer work on an organic farm in rural India, and photograph the people and places I encounter during the trip."/>
    <x v="1"/>
    <n v="367"/>
    <x v="2"/>
    <x v="0"/>
    <s v="USD"/>
    <n v="1405401060"/>
    <x v="2766"/>
    <n v="1401585751"/>
    <x v="2786"/>
    <b v="0"/>
    <n v="9"/>
    <b v="0"/>
    <x v="34"/>
    <n v="7"/>
    <n v="40.78"/>
    <x v="2"/>
    <x v="34"/>
  </r>
  <r>
    <n v="3729"/>
    <s v="Picasso at The Lapin Agile, a play by Steve Martin"/>
    <s v="Shoe-string, Independent theater with a focus on art that makes you think.  Next, we're putting on an award winning Steve Martin play!"/>
    <x v="1"/>
    <n v="362"/>
    <x v="2"/>
    <x v="0"/>
    <s v="USD"/>
    <n v="1427082912"/>
    <x v="2767"/>
    <n v="1423198511"/>
    <x v="2787"/>
    <b v="0"/>
    <n v="5"/>
    <b v="0"/>
    <x v="11"/>
    <n v="7"/>
    <n v="72.400000000000006"/>
    <x v="6"/>
    <x v="11"/>
  </r>
  <r>
    <n v="1870"/>
    <s v="C.O.V.D.--A brand new board app game"/>
    <s v="Conflict of Van Helsing &amp; Dracula (C.O.V.D.) is a board game available as an App based on the story: Dracula. Can you survive?"/>
    <x v="113"/>
    <n v="361"/>
    <x v="2"/>
    <x v="0"/>
    <s v="USD"/>
    <n v="1454213820"/>
    <x v="2768"/>
    <n v="1451723534"/>
    <x v="2788"/>
    <b v="0"/>
    <n v="11"/>
    <b v="0"/>
    <x v="28"/>
    <n v="10"/>
    <n v="32.82"/>
    <x v="3"/>
    <x v="28"/>
  </r>
  <r>
    <n v="220"/>
    <s v="LA VIE"/>
    <s v="A Freelancer abandons everything to chase after his dream of being &quot;great&quot; escape to Bangkok and return to his home-world."/>
    <x v="6"/>
    <n v="360"/>
    <x v="2"/>
    <x v="0"/>
    <s v="USD"/>
    <n v="1440101160"/>
    <x v="2769"/>
    <n v="1436542029"/>
    <x v="2789"/>
    <b v="0"/>
    <n v="3"/>
    <b v="0"/>
    <x v="10"/>
    <n v="1"/>
    <n v="120"/>
    <x v="5"/>
    <x v="10"/>
  </r>
  <r>
    <n v="1488"/>
    <s v="Nanolution"/>
    <s v="A blockbuster sci-fi adventure. What would you do if one day your life changed to beyond the imaginable?"/>
    <x v="51"/>
    <n v="360"/>
    <x v="2"/>
    <x v="8"/>
    <s v="AUD"/>
    <n v="1388928660"/>
    <x v="2770"/>
    <n v="1386336659"/>
    <x v="2790"/>
    <b v="0"/>
    <n v="6"/>
    <b v="0"/>
    <x v="35"/>
    <n v="2"/>
    <n v="60"/>
    <x v="1"/>
    <x v="35"/>
  </r>
  <r>
    <n v="1685"/>
    <s v="Help Support Brad Dassey's Music"/>
    <s v="My name is Brad Dassey.  I've been composing and making music for 18 years now.  I want to get my music out there even further."/>
    <x v="313"/>
    <n v="360"/>
    <x v="3"/>
    <x v="0"/>
    <s v="USD"/>
    <n v="1490331623"/>
    <x v="2771"/>
    <n v="1487743222"/>
    <x v="2791"/>
    <b v="0"/>
    <n v="15"/>
    <b v="0"/>
    <x v="14"/>
    <n v="103"/>
    <n v="24"/>
    <x v="7"/>
    <x v="14"/>
  </r>
  <r>
    <n v="153"/>
    <s v="Awakening (Canceled)"/>
    <s v="What would you do if you face something beyond your understanding? If someone you loved disappeared without a trace?"/>
    <x v="6"/>
    <n v="359"/>
    <x v="1"/>
    <x v="0"/>
    <s v="USD"/>
    <n v="1417532644"/>
    <x v="2772"/>
    <n v="1413900243"/>
    <x v="2792"/>
    <b v="0"/>
    <n v="10"/>
    <b v="0"/>
    <x v="21"/>
    <n v="1"/>
    <n v="35.9"/>
    <x v="5"/>
    <x v="21"/>
  </r>
  <r>
    <n v="2650"/>
    <s v="The Observer Project 2016 (Canceled)"/>
    <s v="A fully stabilized, mobile, research grade telescope/media platform, used to bring outreach astronomy to those who don't have access."/>
    <x v="24"/>
    <n v="358"/>
    <x v="1"/>
    <x v="0"/>
    <s v="USD"/>
    <n v="1482332343"/>
    <x v="2773"/>
    <n v="1479740342"/>
    <x v="2793"/>
    <b v="0"/>
    <n v="5"/>
    <b v="0"/>
    <x v="4"/>
    <n v="1"/>
    <n v="71.599999999999994"/>
    <x v="0"/>
    <x v="4"/>
  </r>
  <r>
    <n v="3740"/>
    <s v="dasGROUP Theatre: Savage in Limbo"/>
    <s v="Savage in Limbo is the pilot production of dasGROUP Theatre; a Dallas-based production company with an eye for grit &amp; love of theatre."/>
    <x v="151"/>
    <n v="358"/>
    <x v="2"/>
    <x v="0"/>
    <s v="USD"/>
    <n v="1407808438"/>
    <x v="2774"/>
    <n v="1405217354"/>
    <x v="2794"/>
    <b v="0"/>
    <n v="14"/>
    <b v="0"/>
    <x v="11"/>
    <n v="18"/>
    <n v="25.57"/>
    <x v="6"/>
    <x v="11"/>
  </r>
  <r>
    <n v="3686"/>
    <s v="Dog sees God by Bert V. Royal @ FSU"/>
    <s v="This October, in association with Rogue Productions at FSU, I will be directing a production of Dog sees God."/>
    <x v="313"/>
    <n v="355"/>
    <x v="0"/>
    <x v="0"/>
    <s v="USD"/>
    <n v="1440820740"/>
    <x v="2775"/>
    <n v="1439567659"/>
    <x v="2795"/>
    <b v="0"/>
    <n v="6"/>
    <b v="1"/>
    <x v="11"/>
    <n v="101"/>
    <n v="59.17"/>
    <x v="6"/>
    <x v="11"/>
  </r>
  <r>
    <n v="2638"/>
    <s v="Pie In Space! (Round 2)"/>
    <s v="The second round of funding for the most amazing project ever where a high school freshman is sending pie into SPACE!!!"/>
    <x v="331"/>
    <n v="353"/>
    <x v="0"/>
    <x v="0"/>
    <s v="USD"/>
    <n v="1421358895"/>
    <x v="2776"/>
    <n v="1418766894"/>
    <x v="2796"/>
    <b v="0"/>
    <n v="14"/>
    <b v="1"/>
    <x v="4"/>
    <n v="102"/>
    <n v="25.21"/>
    <x v="0"/>
    <x v="4"/>
  </r>
  <r>
    <n v="774"/>
    <s v="Arabella makes her novel Pants On FIre! an audio book!"/>
    <s v="Arabella seeks studio time to professionally read her novel, making it available to listeners as an audio book on audible.com"/>
    <x v="207"/>
    <n v="351"/>
    <x v="2"/>
    <x v="0"/>
    <s v="USD"/>
    <n v="1393181018"/>
    <x v="2777"/>
    <n v="1390589017"/>
    <x v="2797"/>
    <b v="0"/>
    <n v="9"/>
    <b v="0"/>
    <x v="35"/>
    <n v="70"/>
    <n v="39"/>
    <x v="1"/>
    <x v="35"/>
  </r>
  <r>
    <n v="3787"/>
    <s v="Happiest Show On Earth Production Sponsor"/>
    <s v="The Happiest Show on Earth is a Disney musical revue to benefit the Make-A-Wish foundation. Funds for production needed."/>
    <x v="313"/>
    <n v="351"/>
    <x v="0"/>
    <x v="0"/>
    <s v="USD"/>
    <n v="1436587140"/>
    <x v="917"/>
    <n v="1434113405"/>
    <x v="2798"/>
    <b v="0"/>
    <n v="10"/>
    <b v="1"/>
    <x v="19"/>
    <n v="100"/>
    <n v="35.1"/>
    <x v="6"/>
    <x v="19"/>
  </r>
  <r>
    <n v="629"/>
    <s v="Smidlink Fun Ids.....search an Id, then message for free!"/>
    <s v="Global Ids you create for yourself, then the world can connect to you via free online msgs (for Reuniting Lost Property, Dating &amp; more)"/>
    <x v="19"/>
    <n v="350"/>
    <x v="1"/>
    <x v="8"/>
    <s v="AUD"/>
    <n v="1463239108"/>
    <x v="2778"/>
    <n v="1460647107"/>
    <x v="2799"/>
    <b v="0"/>
    <n v="3"/>
    <b v="0"/>
    <x v="26"/>
    <n v="0"/>
    <n v="116.67"/>
    <x v="0"/>
    <x v="26"/>
  </r>
  <r>
    <n v="1567"/>
    <s v="Kickstart a Traveling Heart (Canceled)"/>
    <s v="Traveling to create a book of my photography! Help support my trip and buy a book! Also limited edition t-shirts and prints for sale!"/>
    <x v="141"/>
    <n v="350"/>
    <x v="1"/>
    <x v="0"/>
    <s v="USD"/>
    <n v="1392595200"/>
    <x v="2779"/>
    <n v="1391293744"/>
    <x v="2800"/>
    <b v="0"/>
    <n v="13"/>
    <b v="0"/>
    <x v="32"/>
    <n v="4"/>
    <n v="26.92"/>
    <x v="1"/>
    <x v="32"/>
  </r>
  <r>
    <n v="4081"/>
    <s v="AU Theatre Wing (Pygmalion Sound and Lighting Fees)"/>
    <s v="AUTheatreWing is a student theatre association fostering the development of the dramatic arts at our university."/>
    <x v="332"/>
    <n v="350"/>
    <x v="2"/>
    <x v="0"/>
    <s v="USD"/>
    <n v="1425819425"/>
    <x v="2780"/>
    <n v="1423231024"/>
    <x v="2801"/>
    <b v="0"/>
    <n v="12"/>
    <b v="0"/>
    <x v="11"/>
    <n v="16"/>
    <n v="29.17"/>
    <x v="6"/>
    <x v="11"/>
  </r>
  <r>
    <n v="3423"/>
    <s v="And That's How The Story Goes"/>
    <s v="Forest Hills Eastern's Student Run Show 2015. Our goal is to present a professional quality show on a budget."/>
    <x v="303"/>
    <n v="350"/>
    <x v="0"/>
    <x v="0"/>
    <s v="USD"/>
    <n v="1429912341"/>
    <x v="2781"/>
    <n v="1427320340"/>
    <x v="2802"/>
    <b v="0"/>
    <n v="10"/>
    <b v="1"/>
    <x v="11"/>
    <n v="140"/>
    <n v="35"/>
    <x v="6"/>
    <x v="11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n v="346"/>
    <x v="2"/>
    <x v="0"/>
    <s v="USD"/>
    <n v="1421543520"/>
    <x v="2782"/>
    <n v="1416445930"/>
    <x v="2803"/>
    <b v="0"/>
    <n v="9"/>
    <b v="0"/>
    <x v="26"/>
    <n v="0"/>
    <n v="38.44"/>
    <x v="0"/>
    <x v="26"/>
  </r>
  <r>
    <n v="189"/>
    <s v="A GOOD MAN'S DECISION"/>
    <s v="Jack Barlow's wife and daughter shot in cold blood at a gun confiscation station in Texas, he sets out to save his family &amp; neighbors."/>
    <x v="62"/>
    <n v="345"/>
    <x v="2"/>
    <x v="0"/>
    <s v="USD"/>
    <n v="1472920477"/>
    <x v="2783"/>
    <n v="1467736476"/>
    <x v="2804"/>
    <b v="0"/>
    <n v="5"/>
    <b v="0"/>
    <x v="10"/>
    <n v="0"/>
    <n v="69"/>
    <x v="5"/>
    <x v="10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n v="345"/>
    <x v="2"/>
    <x v="0"/>
    <s v="USD"/>
    <n v="1277501520"/>
    <x v="2784"/>
    <n v="1273874305"/>
    <x v="2805"/>
    <b v="0"/>
    <n v="5"/>
    <b v="0"/>
    <x v="33"/>
    <n v="38"/>
    <n v="69"/>
    <x v="7"/>
    <x v="33"/>
  </r>
  <r>
    <n v="622"/>
    <s v="The Animal Shelter Network website (Canceled)"/>
    <s v="The Animal Shelter Network is a free website for collaboration and communication between animal shelters, rescues and humane societies."/>
    <x v="70"/>
    <n v="341"/>
    <x v="1"/>
    <x v="0"/>
    <s v="USD"/>
    <n v="1467398138"/>
    <x v="2785"/>
    <n v="1465670137"/>
    <x v="2806"/>
    <b v="0"/>
    <n v="9"/>
    <b v="0"/>
    <x v="26"/>
    <n v="6"/>
    <n v="37.89"/>
    <x v="0"/>
    <x v="26"/>
  </r>
  <r>
    <n v="3475"/>
    <s v="Score"/>
    <s v="Score is a musical play inspired by true stories of parents who have recovered from addiction and regained their children."/>
    <x v="284"/>
    <n v="340"/>
    <x v="0"/>
    <x v="1"/>
    <s v="GBP"/>
    <n v="1414972800"/>
    <x v="2786"/>
    <n v="1412629703"/>
    <x v="2807"/>
    <b v="0"/>
    <n v="17"/>
    <b v="1"/>
    <x v="11"/>
    <n v="113"/>
    <n v="20"/>
    <x v="6"/>
    <x v="11"/>
  </r>
  <r>
    <n v="145"/>
    <s v="Threshold (Canceled)"/>
    <s v="Film-Makers Ricky Comuniello &amp; Ian Weeks are at it again - for the 1st time. We need your support for a modern Sci-Fiction short film"/>
    <x v="169"/>
    <n v="338"/>
    <x v="1"/>
    <x v="0"/>
    <s v="USD"/>
    <n v="1439298052"/>
    <x v="2787"/>
    <n v="1436965251"/>
    <x v="2808"/>
    <b v="0"/>
    <n v="9"/>
    <b v="0"/>
    <x v="21"/>
    <n v="8"/>
    <n v="37.56"/>
    <x v="5"/>
    <x v="21"/>
  </r>
  <r>
    <n v="3060"/>
    <s v="Save the Roxy Theatre in Bremerton WA"/>
    <s v="Save the historic Roxy theatre in Bremerton WA from being repurposed as office space."/>
    <x v="197"/>
    <n v="335"/>
    <x v="2"/>
    <x v="0"/>
    <s v="USD"/>
    <n v="1443422134"/>
    <x v="2788"/>
    <n v="1440830133"/>
    <x v="2809"/>
    <b v="0"/>
    <n v="6"/>
    <b v="0"/>
    <x v="9"/>
    <n v="0"/>
    <n v="55.83"/>
    <x v="6"/>
    <x v="9"/>
  </r>
  <r>
    <n v="2415"/>
    <s v="Local Food Truck is Off the Hoof!"/>
    <s v="It will be ridiculously easy to become addicted to the full, rich flavor of locally raised beef, pork, and more..."/>
    <x v="24"/>
    <n v="335"/>
    <x v="2"/>
    <x v="0"/>
    <s v="USD"/>
    <n v="1468615346"/>
    <x v="2789"/>
    <n v="1466023345"/>
    <x v="2810"/>
    <b v="0"/>
    <n v="6"/>
    <b v="0"/>
    <x v="29"/>
    <n v="1"/>
    <n v="55.83"/>
    <x v="4"/>
    <x v="29"/>
  </r>
  <r>
    <n v="504"/>
    <s v="Woodsy Owl Animation: Cartoons That Give A Hoot!"/>
    <s v="An animated DVD starring Woodsy Owl that entertains children while  showing them how they can help create a cleaner, greener planet."/>
    <x v="128"/>
    <n v="335"/>
    <x v="2"/>
    <x v="0"/>
    <s v="USD"/>
    <n v="1334097387"/>
    <x v="2790"/>
    <n v="1328916986"/>
    <x v="2811"/>
    <b v="0"/>
    <n v="5"/>
    <b v="0"/>
    <x v="23"/>
    <n v="1"/>
    <n v="67"/>
    <x v="5"/>
    <x v="23"/>
  </r>
  <r>
    <n v="1776"/>
    <s v="Dubai: A Synthetic City - Photobook &amp; Journal"/>
    <s v="A documentation of the implications of hedonistic architectural ventures in Dubai, the fastest growing city on the planet."/>
    <x v="1"/>
    <n v="335"/>
    <x v="2"/>
    <x v="1"/>
    <s v="GBP"/>
    <n v="1414623471"/>
    <x v="2791"/>
    <n v="1411513070"/>
    <x v="2812"/>
    <b v="1"/>
    <n v="4"/>
    <b v="0"/>
    <x v="3"/>
    <n v="7"/>
    <n v="83.75"/>
    <x v="2"/>
    <x v="3"/>
  </r>
  <r>
    <n v="3070"/>
    <s v="Purpose Built Liverpool Comedy Club, Restaurant &amp; Bar"/>
    <s v="Liverpool's 1st purpose built 7 night a week comedy club, bar &amp; restaurant with live music &amp; much more"/>
    <x v="26"/>
    <n v="334"/>
    <x v="2"/>
    <x v="1"/>
    <s v="GBP"/>
    <n v="1481132169"/>
    <x v="2792"/>
    <n v="1479317768"/>
    <x v="2813"/>
    <b v="0"/>
    <n v="16"/>
    <b v="0"/>
    <x v="9"/>
    <n v="3"/>
    <n v="20.88"/>
    <x v="6"/>
    <x v="9"/>
  </r>
  <r>
    <n v="923"/>
    <s v="First Solo Album - Siempre Filiberto"/>
    <s v="My first solo Album, &quot;Siempre Filiberto&quot;.  Inspired by and dedicated to a great man in my life who I recently lost to a tragic accident"/>
    <x v="51"/>
    <n v="330"/>
    <x v="2"/>
    <x v="0"/>
    <s v="USD"/>
    <n v="1416614523"/>
    <x v="2793"/>
    <n v="1414018922"/>
    <x v="2814"/>
    <b v="0"/>
    <n v="6"/>
    <b v="0"/>
    <x v="33"/>
    <n v="2"/>
    <n v="55"/>
    <x v="7"/>
    <x v="33"/>
  </r>
  <r>
    <n v="924"/>
    <s v="Africa Brass Master Class for youth"/>
    <s v="Cultural and jazz instructional classes for youth at Preservation Hall. Preserving traditional New Orleans jazz and it's African roots."/>
    <x v="121"/>
    <n v="327"/>
    <x v="2"/>
    <x v="0"/>
    <s v="USD"/>
    <n v="1360795069"/>
    <x v="2794"/>
    <n v="1358203068"/>
    <x v="2815"/>
    <b v="0"/>
    <n v="15"/>
    <b v="0"/>
    <x v="33"/>
    <n v="11"/>
    <n v="21.8"/>
    <x v="7"/>
    <x v="33"/>
  </r>
  <r>
    <n v="2376"/>
    <s v="Phone Tags: lost and found stickers (Canceled)"/>
    <s v="Tough, pre-manufactured lost and found stickers that forward messages to the owners email and cellphone."/>
    <x v="121"/>
    <n v="326.33"/>
    <x v="1"/>
    <x v="0"/>
    <s v="USD"/>
    <n v="1449785566"/>
    <x v="2795"/>
    <n v="1447193565"/>
    <x v="2816"/>
    <b v="0"/>
    <n v="4"/>
    <b v="0"/>
    <x v="26"/>
    <n v="11"/>
    <n v="81.58"/>
    <x v="0"/>
    <x v="26"/>
  </r>
  <r>
    <n v="170"/>
    <s v="Letters to Daniel"/>
    <s v="Amy &amp; Missy survive Amy's bipolar disorder and go on to become award winning &amp; bestselling authors, screenwriters &amp; filmmakers"/>
    <x v="26"/>
    <n v="325"/>
    <x v="2"/>
    <x v="0"/>
    <s v="USD"/>
    <n v="1440912480"/>
    <x v="2796"/>
    <n v="1438385282"/>
    <x v="2817"/>
    <b v="0"/>
    <n v="10"/>
    <b v="0"/>
    <x v="10"/>
    <n v="3"/>
    <n v="32.5"/>
    <x v="5"/>
    <x v="10"/>
  </r>
  <r>
    <n v="168"/>
    <s v="Moving On"/>
    <s v="A homeless Gulf War 2 vet, and Congressional Medal of Honor recipient fights for his sanity on the mean streets of Albuquerque."/>
    <x v="36"/>
    <n v="325"/>
    <x v="2"/>
    <x v="0"/>
    <s v="USD"/>
    <n v="1426791770"/>
    <x v="2797"/>
    <n v="1424203369"/>
    <x v="2818"/>
    <b v="0"/>
    <n v="3"/>
    <b v="0"/>
    <x v="10"/>
    <n v="4"/>
    <n v="108.33"/>
    <x v="5"/>
    <x v="10"/>
  </r>
  <r>
    <n v="871"/>
    <s v="fo/mo/deep heads back into the studio to record their 3rd CD"/>
    <s v="fo/mo/deep heads back into the studio in January 2014 to record their 3rd CD. Seeking to continue experimenting with all things groove:"/>
    <x v="70"/>
    <n v="325"/>
    <x v="2"/>
    <x v="0"/>
    <s v="USD"/>
    <n v="1385735295"/>
    <x v="2798"/>
    <n v="1383139694"/>
    <x v="2819"/>
    <b v="0"/>
    <n v="12"/>
    <b v="0"/>
    <x v="33"/>
    <n v="5"/>
    <n v="27.08"/>
    <x v="7"/>
    <x v="33"/>
  </r>
  <r>
    <n v="1154"/>
    <s v="Food Truck Funding"/>
    <s v="We're about to launch our first ever food truck to share our amazing food and we need your help! Be a part of our truck!"/>
    <x v="1"/>
    <n v="325"/>
    <x v="2"/>
    <x v="0"/>
    <s v="USD"/>
    <n v="1441507006"/>
    <x v="2799"/>
    <n v="1438915005"/>
    <x v="2820"/>
    <b v="0"/>
    <n v="3"/>
    <b v="0"/>
    <x v="29"/>
    <n v="7"/>
    <n v="108.33"/>
    <x v="4"/>
    <x v="29"/>
  </r>
  <r>
    <n v="1412"/>
    <s v="For overseas shogi fans! Shogi novel translation project"/>
    <s v="â€œClimbing Silver!â€- An English translation of the Young Adult Shogi novella"/>
    <x v="40"/>
    <n v="320"/>
    <x v="2"/>
    <x v="0"/>
    <s v="USD"/>
    <n v="1417656699"/>
    <x v="2800"/>
    <n v="1415064698"/>
    <x v="2821"/>
    <b v="0"/>
    <n v="13"/>
    <b v="0"/>
    <x v="31"/>
    <n v="5"/>
    <n v="24.62"/>
    <x v="1"/>
    <x v="31"/>
  </r>
  <r>
    <n v="3974"/>
    <s v="The Taming of the Shrew"/>
    <s v="We are performing Shakespeare's &quot;The Taming of the Shrew&quot; in its original Elizabethan setting at the Oxford Shakespeare Festival."/>
    <x v="114"/>
    <n v="320"/>
    <x v="2"/>
    <x v="1"/>
    <s v="GBP"/>
    <n v="1464872848"/>
    <x v="2801"/>
    <n v="1462280847"/>
    <x v="2822"/>
    <b v="0"/>
    <n v="11"/>
    <b v="0"/>
    <x v="11"/>
    <n v="32"/>
    <n v="29.09"/>
    <x v="6"/>
    <x v="11"/>
  </r>
  <r>
    <n v="3835"/>
    <s v="Support new theatre piece IT DOESN'T MATTER"/>
    <s v="IT DOESN'T MATTER is a new comedic piece of political theatre written by three enthusiastic students. Help us produce it at LIPA!"/>
    <x v="317"/>
    <n v="320"/>
    <x v="0"/>
    <x v="1"/>
    <s v="GBP"/>
    <n v="1461278208"/>
    <x v="2802"/>
    <n v="1459463807"/>
    <x v="2823"/>
    <b v="0"/>
    <n v="8"/>
    <b v="1"/>
    <x v="11"/>
    <n v="160"/>
    <n v="40"/>
    <x v="6"/>
    <x v="11"/>
  </r>
  <r>
    <n v="2216"/>
    <s v="Femme Fatality 'Stranger' T-shirt and/or Tote bag"/>
    <s v="We are taking pre-orders for a very limited run of new t-shirts and tote bags! Available exclusivly through this Kickstarter campaign."/>
    <x v="284"/>
    <n v="317"/>
    <x v="0"/>
    <x v="0"/>
    <s v="USD"/>
    <n v="1437674545"/>
    <x v="2803"/>
    <n v="1436464944"/>
    <x v="2824"/>
    <b v="0"/>
    <n v="14"/>
    <b v="1"/>
    <x v="13"/>
    <n v="106"/>
    <n v="22.64"/>
    <x v="7"/>
    <x v="13"/>
  </r>
  <r>
    <n v="2898"/>
    <s v="Galaxy Express - The Play"/>
    <s v="This is an action packed Sci-Fi stage play, using foam latex creature puppets, projected video footage, and audience participation."/>
    <x v="82"/>
    <n v="316"/>
    <x v="2"/>
    <x v="0"/>
    <s v="USD"/>
    <n v="1446307053"/>
    <x v="2804"/>
    <n v="1443715052"/>
    <x v="2825"/>
    <b v="0"/>
    <n v="12"/>
    <b v="0"/>
    <x v="11"/>
    <n v="4"/>
    <n v="26.33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x v="284"/>
    <n v="312"/>
    <x v="0"/>
    <x v="0"/>
    <s v="USD"/>
    <n v="1414378800"/>
    <x v="2805"/>
    <n v="1412836989"/>
    <x v="2826"/>
    <b v="0"/>
    <n v="6"/>
    <b v="1"/>
    <x v="11"/>
    <n v="104"/>
    <n v="52"/>
    <x v="6"/>
    <x v="11"/>
  </r>
  <r>
    <n v="2850"/>
    <s v="Romeo and Juliet...Choose Your Own Ending"/>
    <s v="Romeo and Juliet: Wouldn't it be great if they didn't all die at the end? Now YOU get to control the fate of these timeless characters!"/>
    <x v="36"/>
    <n v="311"/>
    <x v="2"/>
    <x v="0"/>
    <s v="USD"/>
    <n v="1409962211"/>
    <x v="2806"/>
    <n v="1407370210"/>
    <x v="2827"/>
    <b v="0"/>
    <n v="13"/>
    <b v="0"/>
    <x v="11"/>
    <n v="4"/>
    <n v="23.92"/>
    <x v="6"/>
    <x v="11"/>
  </r>
  <r>
    <n v="2122"/>
    <s v="CapitÃ¡n Kalani y el sindicato robÃ³tico"/>
    <s v="Captain Kalani it's a retro game full of nostalgia for the old gamers but interesting for the new ones"/>
    <x v="28"/>
    <n v="310"/>
    <x v="2"/>
    <x v="14"/>
    <s v="MXN"/>
    <n v="1483773169"/>
    <x v="2807"/>
    <n v="1481181168"/>
    <x v="2828"/>
    <b v="0"/>
    <n v="3"/>
    <b v="0"/>
    <x v="18"/>
    <n v="0"/>
    <n v="103.33"/>
    <x v="3"/>
    <x v="18"/>
  </r>
  <r>
    <n v="2424"/>
    <s v="Lily and Memphs"/>
    <s v="Great and creative food from the heart in the form of a sweet food truck!"/>
    <x v="17"/>
    <n v="310"/>
    <x v="2"/>
    <x v="0"/>
    <s v="USD"/>
    <n v="1414445108"/>
    <x v="2808"/>
    <n v="1411853107"/>
    <x v="2829"/>
    <b v="0"/>
    <n v="9"/>
    <b v="0"/>
    <x v="29"/>
    <n v="1"/>
    <n v="34.44"/>
    <x v="4"/>
    <x v="29"/>
  </r>
  <r>
    <n v="827"/>
    <s v="Losing Wings EP Release &amp; Our First Tour"/>
    <s v="We want to release our Losing Wings EP on a week-long tour of California's music scene!  We've got the EP made, we just need gas money!"/>
    <x v="284"/>
    <n v="310"/>
    <x v="0"/>
    <x v="0"/>
    <s v="USD"/>
    <n v="1329248940"/>
    <x v="2809"/>
    <n v="1326972106"/>
    <x v="2830"/>
    <b v="0"/>
    <n v="11"/>
    <b v="1"/>
    <x v="15"/>
    <n v="103"/>
    <n v="28.18"/>
    <x v="7"/>
    <x v="15"/>
  </r>
  <r>
    <n v="2740"/>
    <s v="Vertical Garden Prototype"/>
    <s v="I am interested in testing the plant yields of this vertical garden as well as some other applications"/>
    <x v="284"/>
    <n v="310"/>
    <x v="0"/>
    <x v="0"/>
    <s v="USD"/>
    <n v="1426117552"/>
    <x v="2810"/>
    <n v="1423529151"/>
    <x v="2831"/>
    <b v="0"/>
    <n v="17"/>
    <b v="1"/>
    <x v="0"/>
    <n v="103"/>
    <n v="18.239999999999998"/>
    <x v="0"/>
    <x v="0"/>
  </r>
  <r>
    <n v="717"/>
    <s v="cool air belt"/>
    <s v="Cool air flowing under clothing keeps you cool."/>
    <x v="4"/>
    <n v="305"/>
    <x v="2"/>
    <x v="0"/>
    <s v="USD"/>
    <n v="1409949002"/>
    <x v="2811"/>
    <n v="1407357001"/>
    <x v="2832"/>
    <b v="0"/>
    <n v="4"/>
    <b v="0"/>
    <x v="1"/>
    <n v="0"/>
    <n v="76.25"/>
    <x v="0"/>
    <x v="1"/>
  </r>
  <r>
    <n v="882"/>
    <s v="The Scotty Karate Vinyl Round-Up (Scotch Bonnet)"/>
    <s v="This Full length Album Needs the real living record life. It took us 4 hard years, countless deaths and several studios but we won."/>
    <x v="186"/>
    <n v="302"/>
    <x v="2"/>
    <x v="0"/>
    <s v="USD"/>
    <n v="1315341550"/>
    <x v="2812"/>
    <n v="1312490349"/>
    <x v="2833"/>
    <b v="0"/>
    <n v="14"/>
    <b v="0"/>
    <x v="12"/>
    <n v="20"/>
    <n v="21.57"/>
    <x v="7"/>
    <x v="12"/>
  </r>
  <r>
    <n v="421"/>
    <s v="The monster Inside"/>
    <s v="An artistic project that will act as my final animation project and first feature film written, directed, animated, and produced by me"/>
    <x v="51"/>
    <n v="301"/>
    <x v="2"/>
    <x v="0"/>
    <s v="USD"/>
    <n v="1440157656"/>
    <x v="2813"/>
    <n v="1434973655"/>
    <x v="2834"/>
    <b v="0"/>
    <n v="6"/>
    <b v="0"/>
    <x v="23"/>
    <n v="2"/>
    <n v="50.17"/>
    <x v="5"/>
    <x v="23"/>
  </r>
  <r>
    <n v="588"/>
    <s v="TiTraGO! your personal driver"/>
    <s v="Offrire un &quot;TRAGO&quot;, ossia un passaggio con autista che ti segue e ti aspetta mentre concludi i tuoi affari, quando non puoi guidare"/>
    <x v="99"/>
    <n v="301"/>
    <x v="2"/>
    <x v="6"/>
    <s v="EUR"/>
    <n v="1479410886"/>
    <x v="2814"/>
    <n v="1474223285"/>
    <x v="2835"/>
    <b v="0"/>
    <n v="2"/>
    <b v="0"/>
    <x v="26"/>
    <n v="3"/>
    <n v="150.5"/>
    <x v="0"/>
    <x v="26"/>
  </r>
  <r>
    <n v="4038"/>
    <s v="Take the Vagina Monologues to Main Street in Lexington, NC!"/>
    <s v="We are vagina warriors ready to bring our message of human rights, empowerment and diversity to Main St. Lexington, NC."/>
    <x v="60"/>
    <n v="301"/>
    <x v="2"/>
    <x v="0"/>
    <s v="USD"/>
    <n v="1413573010"/>
    <x v="2815"/>
    <n v="1408389009"/>
    <x v="2836"/>
    <b v="0"/>
    <n v="4"/>
    <b v="0"/>
    <x v="11"/>
    <n v="12"/>
    <n v="75.25"/>
    <x v="6"/>
    <x v="11"/>
  </r>
  <r>
    <n v="1849"/>
    <s v="Release the Skyline Album"/>
    <s v="Release the Skylines is a small, local Cleveland metal band looking to record an album."/>
    <x v="284"/>
    <n v="301"/>
    <x v="0"/>
    <x v="0"/>
    <s v="USD"/>
    <n v="1350505059"/>
    <x v="2816"/>
    <n v="1347913058"/>
    <x v="2837"/>
    <b v="0"/>
    <n v="8"/>
    <b v="1"/>
    <x v="15"/>
    <n v="100"/>
    <n v="37.630000000000003"/>
    <x v="7"/>
    <x v="15"/>
  </r>
  <r>
    <n v="1923"/>
    <s v="Help Lions&amp;Creators print their album!"/>
    <s v="We just finished recording our first album! All we need is a little extra help to be able to get it printed!"/>
    <x v="334"/>
    <n v="301"/>
    <x v="0"/>
    <x v="0"/>
    <s v="USD"/>
    <n v="1317099540"/>
    <x v="2817"/>
    <n v="1313612531"/>
    <x v="2838"/>
    <b v="0"/>
    <n v="13"/>
    <b v="1"/>
    <x v="12"/>
    <n v="241"/>
    <n v="23.15"/>
    <x v="7"/>
    <x v="12"/>
  </r>
  <r>
    <n v="620"/>
    <s v="iShopGreen.ca - the green product marketplace (Canceled)"/>
    <s v="iShopGreen.ca is an online marketplace that connects consumers and suppliers with green products &amp; services"/>
    <x v="0"/>
    <n v="300"/>
    <x v="1"/>
    <x v="11"/>
    <s v="CAD"/>
    <n v="1408986738"/>
    <x v="2818"/>
    <n v="1405098737"/>
    <x v="2839"/>
    <b v="0"/>
    <n v="1"/>
    <b v="0"/>
    <x v="26"/>
    <n v="1"/>
    <n v="300"/>
    <x v="0"/>
    <x v="26"/>
  </r>
  <r>
    <n v="2343"/>
    <s v="Mobile Excellence Awards (Canceled)"/>
    <s v="The most influential and prestigious awards program that honors innovation and leadership in mobile technology and entertainment"/>
    <x v="26"/>
    <n v="300"/>
    <x v="1"/>
    <x v="0"/>
    <s v="USD"/>
    <n v="1452282420"/>
    <x v="2819"/>
    <n v="1447962504"/>
    <x v="2840"/>
    <b v="0"/>
    <n v="1"/>
    <b v="0"/>
    <x v="26"/>
    <n v="3"/>
    <n v="300"/>
    <x v="0"/>
    <x v="26"/>
  </r>
  <r>
    <n v="3115"/>
    <s v="spoken word pop-up:"/>
    <s v="We are creating a mobile community devoted to the spreading and sharing of spoken word and other kinds of storytelling."/>
    <x v="26"/>
    <n v="300"/>
    <x v="2"/>
    <x v="10"/>
    <s v="SEK"/>
    <n v="1465123427"/>
    <x v="2820"/>
    <n v="1462531426"/>
    <x v="2841"/>
    <b v="0"/>
    <n v="1"/>
    <b v="0"/>
    <x v="9"/>
    <n v="3"/>
    <n v="300"/>
    <x v="6"/>
    <x v="9"/>
  </r>
  <r>
    <n v="3101"/>
    <s v="Mots Ã‰crits"/>
    <s v="LabellisÃ© 14-18, Mots Ã‰crits est un projet itinÃ©rant de lectures Ã  voix haute par des amateurs, mises en espace par une comÃ©dienne."/>
    <x v="60"/>
    <n v="300"/>
    <x v="2"/>
    <x v="16"/>
    <s v="EUR"/>
    <n v="1437033360"/>
    <x v="2821"/>
    <n v="1434445936"/>
    <x v="2842"/>
    <b v="0"/>
    <n v="12"/>
    <b v="0"/>
    <x v="9"/>
    <n v="12"/>
    <n v="25"/>
    <x v="6"/>
    <x v="9"/>
  </r>
  <r>
    <n v="2855"/>
    <s v="STAGE READING for TETCNY"/>
    <s v="Raising funds to have a private stage reading for an upcoming play from THE ENSEMBLE THEATRE COMPANY OF NEW YORK (www.tetcny.org)"/>
    <x v="260"/>
    <n v="300"/>
    <x v="2"/>
    <x v="0"/>
    <s v="USD"/>
    <n v="1454110440"/>
    <x v="2822"/>
    <n v="1451607070"/>
    <x v="2843"/>
    <b v="0"/>
    <n v="5"/>
    <b v="0"/>
    <x v="11"/>
    <n v="50"/>
    <n v="60"/>
    <x v="6"/>
    <x v="11"/>
  </r>
  <r>
    <n v="4039"/>
    <s v="Defiant Entertainment presents: The Park Bench"/>
    <s v="Help stage an original One Act Play that brings awareness to Alzheimer's in its debut performance."/>
    <x v="207"/>
    <n v="300"/>
    <x v="2"/>
    <x v="0"/>
    <s v="USD"/>
    <n v="1448949540"/>
    <x v="2823"/>
    <n v="1446048366"/>
    <x v="2844"/>
    <b v="0"/>
    <n v="5"/>
    <b v="0"/>
    <x v="11"/>
    <n v="60"/>
    <n v="60"/>
    <x v="6"/>
    <x v="11"/>
  </r>
  <r>
    <n v="848"/>
    <s v="God Am"/>
    <s v="God Am, a Grunge/Doom metal band, who have been trying to fund the production of our EP to bring you a unique aural assault."/>
    <x v="284"/>
    <n v="300"/>
    <x v="0"/>
    <x v="0"/>
    <s v="USD"/>
    <n v="1429038033"/>
    <x v="2824"/>
    <n v="1426446032"/>
    <x v="2845"/>
    <b v="0"/>
    <n v="16"/>
    <b v="1"/>
    <x v="20"/>
    <n v="100"/>
    <n v="18.75"/>
    <x v="7"/>
    <x v="20"/>
  </r>
  <r>
    <n v="853"/>
    <s v="sloggoth"/>
    <s v="Help release a CD of sloggoth's first album &quot;sloggoth&quot;.  All contributors of $5 or more get a CD when the goal is met!"/>
    <x v="284"/>
    <n v="300"/>
    <x v="0"/>
    <x v="0"/>
    <s v="USD"/>
    <n v="1424116709"/>
    <x v="2825"/>
    <n v="1421524708"/>
    <x v="2846"/>
    <b v="0"/>
    <n v="10"/>
    <b v="1"/>
    <x v="20"/>
    <n v="100"/>
    <n v="30"/>
    <x v="7"/>
    <x v="20"/>
  </r>
  <r>
    <n v="1822"/>
    <s v="Wood Butcher's new music video- I Don't Wanna Party"/>
    <s v="Wood Butcher needs your help to make this happen. Buy a CD, support local music!"/>
    <x v="284"/>
    <n v="300"/>
    <x v="0"/>
    <x v="11"/>
    <s v="CAD"/>
    <n v="1391194860"/>
    <x v="2826"/>
    <n v="1388084861"/>
    <x v="2847"/>
    <b v="0"/>
    <n v="11"/>
    <b v="1"/>
    <x v="15"/>
    <n v="100"/>
    <n v="27.27"/>
    <x v="7"/>
    <x v="15"/>
  </r>
  <r>
    <n v="2112"/>
    <s v="BBB Kickstarter Two"/>
    <s v="BBB is going back into the studio to record and release &quot;Felix From Canada&quot; by popular demand.  We need your help!"/>
    <x v="284"/>
    <n v="300"/>
    <x v="0"/>
    <x v="0"/>
    <s v="USD"/>
    <n v="1366064193"/>
    <x v="2827"/>
    <n v="1364854592"/>
    <x v="2848"/>
    <b v="0"/>
    <n v="11"/>
    <b v="1"/>
    <x v="12"/>
    <n v="100"/>
    <n v="27.27"/>
    <x v="7"/>
    <x v="12"/>
  </r>
  <r>
    <n v="2923"/>
    <s v="Kaylee's Senior Project"/>
    <s v="Spreading the love of theatre, one step at a time. I would like to produce a reading of one of my favorite musicals"/>
    <x v="284"/>
    <n v="300"/>
    <x v="0"/>
    <x v="0"/>
    <s v="USD"/>
    <n v="1422068400"/>
    <x v="2828"/>
    <n v="1420774778"/>
    <x v="2849"/>
    <b v="0"/>
    <n v="10"/>
    <b v="1"/>
    <x v="19"/>
    <n v="100"/>
    <n v="30"/>
    <x v="6"/>
    <x v="19"/>
  </r>
  <r>
    <n v="683"/>
    <s v="Mist Buddy Hydration/Misting Backpack"/>
    <s v="Mist Buddy is a remote controlled misting system, powered by a rechargeable battery with misting/sipping tip for complete coolness."/>
    <x v="23"/>
    <n v="298"/>
    <x v="2"/>
    <x v="0"/>
    <s v="USD"/>
    <n v="1477949764"/>
    <x v="2829"/>
    <n v="1474493763"/>
    <x v="2850"/>
    <b v="0"/>
    <n v="3"/>
    <b v="0"/>
    <x v="1"/>
    <n v="1"/>
    <n v="99.33"/>
    <x v="0"/>
    <x v="1"/>
  </r>
  <r>
    <n v="965"/>
    <s v="Palms Free Cell Phone Harness Holds Iphone Galaxy S Go Pro"/>
    <s v="Palms Free RetractableCell Phone Harness fits all Cell phones Iphone 4 5 6 7 Galaxy S Go Pro Ipad Mini and Tablets Keep your hands free"/>
    <x v="17"/>
    <n v="298"/>
    <x v="2"/>
    <x v="0"/>
    <s v="USD"/>
    <n v="1477454340"/>
    <x v="2830"/>
    <n v="1474676645"/>
    <x v="2851"/>
    <b v="0"/>
    <n v="6"/>
    <b v="0"/>
    <x v="1"/>
    <n v="1"/>
    <n v="49.67"/>
    <x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n v="292"/>
    <x v="2"/>
    <x v="0"/>
    <s v="USD"/>
    <n v="1411930556"/>
    <x v="2831"/>
    <n v="1409338555"/>
    <x v="2852"/>
    <b v="0"/>
    <n v="12"/>
    <b v="0"/>
    <x v="11"/>
    <n v="24"/>
    <n v="24.33"/>
    <x v="6"/>
    <x v="11"/>
  </r>
  <r>
    <n v="1192"/>
    <s v="Other Worlds - A Make 100 Project"/>
    <s v="A macro landscape photography art book &amp; limited edition prints. A Make 100 project."/>
    <x v="292"/>
    <n v="290"/>
    <x v="0"/>
    <x v="1"/>
    <s v="GBP"/>
    <n v="1486814978"/>
    <x v="2832"/>
    <n v="1484222977"/>
    <x v="2853"/>
    <b v="0"/>
    <n v="15"/>
    <b v="1"/>
    <x v="3"/>
    <n v="290"/>
    <n v="19.329999999999998"/>
    <x v="2"/>
    <x v="3"/>
  </r>
  <r>
    <n v="943"/>
    <s v="SleepMode"/>
    <s v="A mask for home or travel that will give you the best, undisturbed sleep of your life."/>
    <x v="121"/>
    <n v="289"/>
    <x v="2"/>
    <x v="0"/>
    <s v="USD"/>
    <n v="1480438905"/>
    <x v="2833"/>
    <n v="1477843304"/>
    <x v="2854"/>
    <b v="0"/>
    <n v="12"/>
    <b v="0"/>
    <x v="1"/>
    <n v="10"/>
    <n v="24.08"/>
    <x v="0"/>
    <x v="1"/>
  </r>
  <r>
    <n v="1546"/>
    <s v="Hen Harrier Wildlife Sanctuary"/>
    <s v="Buy and maintain 6 acres of land in West Ireland as a Wildlife Refuge for an endangered species of native Raptor called the Hen Harrier"/>
    <x v="114"/>
    <n v="289"/>
    <x v="2"/>
    <x v="1"/>
    <s v="GBP"/>
    <n v="1410930399"/>
    <x v="2834"/>
    <n v="1405746398"/>
    <x v="2855"/>
    <b v="0"/>
    <n v="11"/>
    <b v="0"/>
    <x v="38"/>
    <n v="29"/>
    <n v="26.27"/>
    <x v="2"/>
    <x v="38"/>
  </r>
  <r>
    <n v="3292"/>
    <s v="Dick Whittington - our 2016 community pantomime!"/>
    <s v="Iver Heath Drama Club is a not-for-profit community group and this year we are performing DICK WHITTINGTON."/>
    <x v="335"/>
    <n v="289"/>
    <x v="0"/>
    <x v="1"/>
    <s v="GBP"/>
    <n v="1449257348"/>
    <x v="2835"/>
    <n v="1444069747"/>
    <x v="2856"/>
    <b v="0"/>
    <n v="15"/>
    <b v="1"/>
    <x v="11"/>
    <n v="286"/>
    <n v="19.27"/>
    <x v="6"/>
    <x v="11"/>
  </r>
  <r>
    <n v="946"/>
    <s v="OmniTrade Apron"/>
    <s v="Soft edged-Hard working. The perfect wearable organization for the home and professional shop."/>
    <x v="51"/>
    <n v="286"/>
    <x v="2"/>
    <x v="0"/>
    <s v="USD"/>
    <n v="1473444048"/>
    <x v="2836"/>
    <n v="1470852047"/>
    <x v="2857"/>
    <b v="0"/>
    <n v="5"/>
    <b v="0"/>
    <x v="1"/>
    <n v="2"/>
    <n v="57.2"/>
    <x v="0"/>
    <x v="1"/>
  </r>
  <r>
    <n v="4060"/>
    <s v="Good Evening, I'm Robert Service"/>
    <s v="A funny, poignant play that revives the forgotten life and adventures of great Scottish Canadian, world renowned poet, Robert Service."/>
    <x v="26"/>
    <n v="285"/>
    <x v="2"/>
    <x v="11"/>
    <s v="CAD"/>
    <n v="1403539200"/>
    <x v="2837"/>
    <n v="1400604055"/>
    <x v="2858"/>
    <b v="0"/>
    <n v="5"/>
    <b v="0"/>
    <x v="11"/>
    <n v="3"/>
    <n v="57"/>
    <x v="6"/>
    <x v="11"/>
  </r>
  <r>
    <n v="3965"/>
    <s v="Fringe Fest: Take Comfort in Falling Forever"/>
    <s v="Andrew Heller producing a production of an original play for the Philadelphia Fringe Festival. Written and Directed by Andrew Heller"/>
    <x v="151"/>
    <n v="285"/>
    <x v="2"/>
    <x v="0"/>
    <s v="USD"/>
    <n v="1460608780"/>
    <x v="2838"/>
    <n v="1455428379"/>
    <x v="2859"/>
    <b v="0"/>
    <n v="4"/>
    <b v="0"/>
    <x v="11"/>
    <n v="14"/>
    <n v="71.25"/>
    <x v="6"/>
    <x v="11"/>
  </r>
  <r>
    <n v="2121"/>
    <s v="Legend of Decay"/>
    <s v="Join us on an epic journey to discover a millennia old secret which will change the world forever."/>
    <x v="6"/>
    <n v="284"/>
    <x v="2"/>
    <x v="19"/>
    <s v="CHF"/>
    <n v="1484156948"/>
    <x v="2839"/>
    <n v="1481564947"/>
    <x v="2860"/>
    <b v="0"/>
    <n v="10"/>
    <b v="0"/>
    <x v="18"/>
    <n v="1"/>
    <n v="28.4"/>
    <x v="3"/>
    <x v="18"/>
  </r>
  <r>
    <n v="2501"/>
    <s v="The Bent King board game cafÃ© and wine lounge"/>
    <s v="Locally owned board game cafÃ© focused on keeping it local with fresh food, craft beer, wine, and, of course, all your favourite games!"/>
    <x v="14"/>
    <n v="281"/>
    <x v="2"/>
    <x v="11"/>
    <s v="CAD"/>
    <n v="1443379104"/>
    <x v="2840"/>
    <n v="1440787103"/>
    <x v="2861"/>
    <b v="0"/>
    <n v="7"/>
    <b v="0"/>
    <x v="40"/>
    <n v="3"/>
    <n v="40.14"/>
    <x v="4"/>
    <x v="40"/>
  </r>
  <r>
    <n v="1595"/>
    <s v="Civil war battlefields and forts"/>
    <s v="To make a coffee table book,  displaying civil war battlefields and forts,  taken at the same time of year the battles were fought."/>
    <x v="4"/>
    <n v="280"/>
    <x v="2"/>
    <x v="0"/>
    <s v="USD"/>
    <n v="1403122380"/>
    <x v="2841"/>
    <n v="1400634727"/>
    <x v="2862"/>
    <b v="0"/>
    <n v="7"/>
    <b v="0"/>
    <x v="34"/>
    <n v="0"/>
    <n v="40"/>
    <x v="2"/>
    <x v="34"/>
  </r>
  <r>
    <n v="974"/>
    <s v="KneeJack"/>
    <s v="The device that allows those with artificial knees or arthritic knees to kneel down without putting pressure on their knees."/>
    <x v="6"/>
    <n v="280"/>
    <x v="2"/>
    <x v="0"/>
    <s v="USD"/>
    <n v="1458925156"/>
    <x v="2842"/>
    <n v="1456336755"/>
    <x v="2863"/>
    <b v="0"/>
    <n v="3"/>
    <b v="0"/>
    <x v="1"/>
    <n v="1"/>
    <n v="93.33"/>
    <x v="0"/>
    <x v="1"/>
  </r>
  <r>
    <n v="2957"/>
    <s v="BAMA Theatre Headset Campaign (Canceled)"/>
    <s v="Theatre in Tuscaloosa, AL built in the 1930s.  The headsets seem about that old. They are almost unusable."/>
    <x v="51"/>
    <n v="280"/>
    <x v="1"/>
    <x v="0"/>
    <s v="USD"/>
    <n v="1427498172"/>
    <x v="2843"/>
    <n v="1422317771"/>
    <x v="2864"/>
    <b v="0"/>
    <n v="3"/>
    <b v="0"/>
    <x v="9"/>
    <n v="2"/>
    <n v="93.33"/>
    <x v="6"/>
    <x v="9"/>
  </r>
  <r>
    <n v="1693"/>
    <s v="Debut Studio EP // Sam Hibbard"/>
    <s v="Creating and playing music is what i love. I long to produce &amp; release fresh, raw and relevant songs that come straight from the heart."/>
    <x v="121"/>
    <n v="280"/>
    <x v="3"/>
    <x v="1"/>
    <s v="GBP"/>
    <n v="1491768000"/>
    <x v="2844"/>
    <n v="1489097111"/>
    <x v="2865"/>
    <b v="0"/>
    <n v="8"/>
    <b v="0"/>
    <x v="14"/>
    <n v="9"/>
    <n v="35"/>
    <x v="7"/>
    <x v="14"/>
  </r>
  <r>
    <n v="899"/>
    <s v="Lets get 48/14 pressed!!!"/>
    <s v="Lets get 48/14 pressed and in your cd players,ipods,blogs, and facebook status'. Lets get it everywhere!"/>
    <x v="150"/>
    <n v="280"/>
    <x v="2"/>
    <x v="0"/>
    <s v="USD"/>
    <n v="1306549362"/>
    <x v="2845"/>
    <n v="1302661361"/>
    <x v="2866"/>
    <b v="0"/>
    <n v="8"/>
    <b v="0"/>
    <x v="12"/>
    <n v="37"/>
    <n v="35"/>
    <x v="7"/>
    <x v="12"/>
  </r>
  <r>
    <n v="3397"/>
    <s v="Waiting for Godot - Blue Sky Theatre &amp; Arts"/>
    <s v="Help a group of recovering alcoholics bring Samuel Beckett's classic to a seaside town!"/>
    <x v="303"/>
    <n v="280"/>
    <x v="0"/>
    <x v="1"/>
    <s v="GBP"/>
    <n v="1455832800"/>
    <x v="2846"/>
    <n v="1452338928"/>
    <x v="2867"/>
    <b v="0"/>
    <n v="24"/>
    <b v="1"/>
    <x v="11"/>
    <n v="112"/>
    <n v="11.67"/>
    <x v="6"/>
    <x v="11"/>
  </r>
  <r>
    <n v="198"/>
    <s v="Nine Lives"/>
    <s v="Nine Lives is a story of one woman's survival of EIGHT near deaths and her love for one man as an influence to fight for the NINTH."/>
    <x v="17"/>
    <n v="279"/>
    <x v="2"/>
    <x v="0"/>
    <s v="USD"/>
    <n v="1412500322"/>
    <x v="2847"/>
    <n v="1409908321"/>
    <x v="2868"/>
    <b v="0"/>
    <n v="6"/>
    <b v="0"/>
    <x v="10"/>
    <n v="1"/>
    <n v="46.5"/>
    <x v="5"/>
    <x v="10"/>
  </r>
  <r>
    <n v="3099"/>
    <s v="Screening for Unapologetically Black the Movie"/>
    <s v="I would like to screen this documentary at CSU at their Black Studies Dept. Looking to fly panelist in. Hoping to screen nationwide. &lt;3"/>
    <x v="151"/>
    <n v="278"/>
    <x v="2"/>
    <x v="0"/>
    <s v="USD"/>
    <n v="1455251591"/>
    <x v="2848"/>
    <n v="1452659590"/>
    <x v="2869"/>
    <b v="0"/>
    <n v="5"/>
    <b v="0"/>
    <x v="9"/>
    <n v="14"/>
    <n v="55.6"/>
    <x v="6"/>
    <x v="9"/>
  </r>
  <r>
    <n v="2579"/>
    <s v="Liz's Bakery &amp; Barista on the Go.. (Canceled)"/>
    <s v="For those who know me, I love to bake &amp; I'm pretty good at it. My dream is to own a food truck that is a bakery &amp; Coffee shop."/>
    <x v="19"/>
    <n v="277"/>
    <x v="1"/>
    <x v="0"/>
    <s v="USD"/>
    <n v="1410810903"/>
    <x v="2849"/>
    <n v="1405626902"/>
    <x v="2870"/>
    <b v="0"/>
    <n v="12"/>
    <b v="0"/>
    <x v="29"/>
    <n v="0"/>
    <n v="23.08"/>
    <x v="4"/>
    <x v="29"/>
  </r>
  <r>
    <n v="3371"/>
    <s v="Red Planet (or One Way Ticket) Staged Reading"/>
    <s v="Help support Red Planet, a new science fiction play based off the Mars One exploration."/>
    <x v="317"/>
    <n v="277"/>
    <x v="0"/>
    <x v="0"/>
    <s v="USD"/>
    <n v="1449089965"/>
    <x v="2850"/>
    <n v="1446670764"/>
    <x v="2871"/>
    <b v="0"/>
    <n v="9"/>
    <b v="1"/>
    <x v="11"/>
    <n v="139"/>
    <n v="30.78"/>
    <x v="6"/>
    <x v="11"/>
  </r>
  <r>
    <n v="2680"/>
    <s v="iHeart Pillow"/>
    <s v="iHeartPillow, Connecting loved ones"/>
    <x v="77"/>
    <n v="276"/>
    <x v="2"/>
    <x v="5"/>
    <s v="EUR"/>
    <n v="1459915491"/>
    <x v="2851"/>
    <n v="1457327090"/>
    <x v="2872"/>
    <b v="0"/>
    <n v="4"/>
    <b v="0"/>
    <x v="24"/>
    <n v="1"/>
    <n v="69"/>
    <x v="0"/>
    <x v="24"/>
  </r>
  <r>
    <n v="949"/>
    <s v="INBED"/>
    <s v="Der INBED ist ein innovatives Multisensor-Wearable fÃ¼r die SturzprÃ¤vention motorisch eingeschrÃ¤nkter Personen."/>
    <x v="16"/>
    <n v="273"/>
    <x v="2"/>
    <x v="4"/>
    <s v="EUR"/>
    <n v="1456016576"/>
    <x v="2852"/>
    <n v="1450832575"/>
    <x v="2873"/>
    <b v="0"/>
    <n v="7"/>
    <b v="0"/>
    <x v="1"/>
    <n v="1"/>
    <n v="39"/>
    <x v="0"/>
    <x v="1"/>
  </r>
  <r>
    <n v="2891"/>
    <s v="Literacy for Brooklyn Kids"/>
    <s v="Did you know that we are enriching the lives of Brooklyn kids through literacy and educational theater? We just need a little help."/>
    <x v="26"/>
    <n v="273"/>
    <x v="2"/>
    <x v="0"/>
    <s v="USD"/>
    <n v="1460751128"/>
    <x v="2853"/>
    <n v="1455570727"/>
    <x v="2874"/>
    <b v="0"/>
    <n v="10"/>
    <b v="0"/>
    <x v="11"/>
    <n v="3"/>
    <n v="27.3"/>
    <x v="6"/>
    <x v="11"/>
  </r>
  <r>
    <n v="3205"/>
    <s v="Children Must Run: An Original Musical"/>
    <s v="Children Must Run is an original musical, about a prostitute, a drug mule, a child soldier and their struggles, hopes and dreams."/>
    <x v="36"/>
    <n v="273"/>
    <x v="2"/>
    <x v="1"/>
    <s v="GBP"/>
    <n v="1430470772"/>
    <x v="2854"/>
    <n v="1427878771"/>
    <x v="2875"/>
    <b v="0"/>
    <n v="12"/>
    <b v="0"/>
    <x v="19"/>
    <n v="3"/>
    <n v="22.75"/>
    <x v="6"/>
    <x v="19"/>
  </r>
  <r>
    <n v="2820"/>
    <s v="MTA's National Theatre Connections Show!"/>
    <s v="Montage Theatre Arts, as part of National Theatre Connections, are performing a show - We need you help to raise vital funds!"/>
    <x v="317"/>
    <n v="272"/>
    <x v="0"/>
    <x v="1"/>
    <s v="GBP"/>
    <n v="1456444800"/>
    <x v="2855"/>
    <n v="1454337588"/>
    <x v="2876"/>
    <b v="0"/>
    <n v="20"/>
    <b v="1"/>
    <x v="11"/>
    <n v="136"/>
    <n v="13.6"/>
    <x v="6"/>
    <x v="11"/>
  </r>
  <r>
    <n v="2874"/>
    <s v="Lead Players Theatre Company"/>
    <s v="We present Classics made for the 21st Century and we need a space! Please help us rent a space for The Importance of Being Earnest!"/>
    <x v="1"/>
    <n v="271"/>
    <x v="2"/>
    <x v="0"/>
    <s v="USD"/>
    <n v="1484684186"/>
    <x v="2856"/>
    <n v="1482092185"/>
    <x v="2877"/>
    <b v="0"/>
    <n v="3"/>
    <b v="0"/>
    <x v="11"/>
    <n v="5"/>
    <n v="90.33"/>
    <x v="6"/>
    <x v="11"/>
  </r>
  <r>
    <n v="2348"/>
    <s v="Business &amp; Entertainment In 3D World! (Canceled)"/>
    <s v="Own, Buy, Sell 3D property! 3D games, 3D traveling and earn in one virtual 3D NEASPACE, Best for Oculus Rift environment."/>
    <x v="45"/>
    <n v="270"/>
    <x v="1"/>
    <x v="0"/>
    <s v="USD"/>
    <n v="1456006938"/>
    <x v="2857"/>
    <n v="1450822937"/>
    <x v="2878"/>
    <b v="0"/>
    <n v="5"/>
    <b v="0"/>
    <x v="26"/>
    <n v="0"/>
    <n v="54"/>
    <x v="0"/>
    <x v="26"/>
  </r>
  <r>
    <n v="1136"/>
    <s v="OneLifeMen - Jeu d' Aventure smartphone en Voxel Art"/>
    <s v="Arpenter pas moins de 50 stages ne sera pas facile avec une seule vie... peut Ãªtre que les potions vous aiderons Ã  survivre ?"/>
    <x v="336"/>
    <n v="270"/>
    <x v="2"/>
    <x v="16"/>
    <s v="EUR"/>
    <n v="1450541229"/>
    <x v="2858"/>
    <n v="1447949228"/>
    <x v="2879"/>
    <b v="0"/>
    <n v="6"/>
    <b v="0"/>
    <x v="28"/>
    <n v="6"/>
    <n v="45"/>
    <x v="3"/>
    <x v="28"/>
  </r>
  <r>
    <n v="3738"/>
    <s v="'GULF' - a new play by PIVOT THEATRE"/>
    <s v="A filmic, fast-paced exploration of trust, making its debut at Camden People's Theatre this July."/>
    <x v="186"/>
    <n v="270"/>
    <x v="2"/>
    <x v="1"/>
    <s v="GBP"/>
    <n v="1405461600"/>
    <x v="2859"/>
    <n v="1403562704"/>
    <x v="2880"/>
    <b v="0"/>
    <n v="6"/>
    <b v="0"/>
    <x v="11"/>
    <n v="18"/>
    <n v="45"/>
    <x v="6"/>
    <x v="11"/>
  </r>
  <r>
    <n v="3824"/>
    <s v="Count Your Blessings - A Verbatim Performance"/>
    <s v="the hardy presents a collaboration between Robbie Curran and Abram Rooney. Kemble House, 9th-14th August, every night at 8pm."/>
    <x v="303"/>
    <n v="270"/>
    <x v="0"/>
    <x v="1"/>
    <s v="GBP"/>
    <n v="1470058860"/>
    <x v="2860"/>
    <n v="1469026902"/>
    <x v="2881"/>
    <b v="0"/>
    <n v="7"/>
    <b v="1"/>
    <x v="11"/>
    <n v="108"/>
    <n v="38.57"/>
    <x v="6"/>
    <x v="11"/>
  </r>
  <r>
    <n v="1045"/>
    <s v="In Case Of Emergency (Canceled)"/>
    <s v="In Case Of Emergency is a radio talk show for preppers, beginning preppers, and with preparedness in mind."/>
    <x v="26"/>
    <n v="266"/>
    <x v="1"/>
    <x v="0"/>
    <s v="USD"/>
    <n v="1408827550"/>
    <x v="2861"/>
    <n v="1406235549"/>
    <x v="2882"/>
    <b v="0"/>
    <n v="8"/>
    <b v="0"/>
    <x v="30"/>
    <n v="3"/>
    <n v="33.25"/>
    <x v="8"/>
    <x v="30"/>
  </r>
  <r>
    <n v="2860"/>
    <s v="Macbeth For President 2016"/>
    <s v="The Bard's classic tale set in the 2016 Presidential Campaign. Power, corruption, greed, and conspiracy. How far are you willing to go?"/>
    <x v="38"/>
    <n v="266"/>
    <x v="2"/>
    <x v="0"/>
    <s v="USD"/>
    <n v="1466363576"/>
    <x v="2862"/>
    <n v="1461179575"/>
    <x v="2883"/>
    <b v="0"/>
    <n v="9"/>
    <b v="0"/>
    <x v="11"/>
    <n v="7"/>
    <n v="29.56"/>
    <x v="6"/>
    <x v="11"/>
  </r>
  <r>
    <n v="2908"/>
    <s v="&quot;THIS THING OF OURS&quot;"/>
    <s v="A dinner theatre/show about a day in the life of a Vegas &quot;Mob Boss&quot;_x000a_circa 1965- ish. It is all at once realistic,tragic, farce/comical"/>
    <x v="337"/>
    <n v="264"/>
    <x v="2"/>
    <x v="0"/>
    <s v="USD"/>
    <n v="1465407219"/>
    <x v="2863"/>
    <n v="1462815218"/>
    <x v="2884"/>
    <b v="0"/>
    <n v="5"/>
    <b v="0"/>
    <x v="11"/>
    <n v="3"/>
    <n v="52.8"/>
    <x v="6"/>
    <x v="11"/>
  </r>
  <r>
    <n v="197"/>
    <s v="Cole - A Short Film."/>
    <s v="â€œAfter a terrifying ordeal, a young woman is left in a depressive state and abandoned to cope with a distressing account of revengeâ€"/>
    <x v="60"/>
    <n v="262"/>
    <x v="2"/>
    <x v="1"/>
    <s v="GBP"/>
    <n v="1487365200"/>
    <x v="2864"/>
    <n v="1483734099"/>
    <x v="2885"/>
    <b v="0"/>
    <n v="8"/>
    <b v="0"/>
    <x v="10"/>
    <n v="10"/>
    <n v="32.75"/>
    <x v="5"/>
    <x v="10"/>
  </r>
  <r>
    <n v="621"/>
    <s v="We CAN End Police Violence Against Our Dog's (Canceled)"/>
    <s v="Creating a web portal to train law enforcement departments on how to handle dogs and a directory and profile system for our dog's."/>
    <x v="17"/>
    <n v="261"/>
    <x v="1"/>
    <x v="0"/>
    <s v="USD"/>
    <n v="1467934937"/>
    <x v="2865"/>
    <n v="1465342936"/>
    <x v="2886"/>
    <b v="0"/>
    <n v="3"/>
    <b v="0"/>
    <x v="26"/>
    <n v="1"/>
    <n v="87"/>
    <x v="0"/>
    <x v="26"/>
  </r>
  <r>
    <n v="691"/>
    <s v="ShapeCase - Colorful Apple Watch Bumpers"/>
    <s v="Personalizing your Apple Watch has never been easier. Ten different colors to match any lifestyle. Time is precious, protect it."/>
    <x v="6"/>
    <n v="260"/>
    <x v="2"/>
    <x v="0"/>
    <s v="USD"/>
    <n v="1435711246"/>
    <x v="2866"/>
    <n v="1433292045"/>
    <x v="2887"/>
    <b v="0"/>
    <n v="10"/>
    <b v="0"/>
    <x v="1"/>
    <n v="1"/>
    <n v="26"/>
    <x v="0"/>
    <x v="1"/>
  </r>
  <r>
    <n v="1918"/>
    <s v="BugVibesâ„¢-Better Flowers, Plants, Trees with less Pesticides"/>
    <s v="Repel Japanese beetles and garden pests. Grow organic fruit and vegetables to help the environment, one plant at a time."/>
    <x v="17"/>
    <n v="260"/>
    <x v="2"/>
    <x v="0"/>
    <s v="USD"/>
    <n v="1407869851"/>
    <x v="2867"/>
    <n v="1404845850"/>
    <x v="2888"/>
    <b v="0"/>
    <n v="9"/>
    <b v="0"/>
    <x v="6"/>
    <n v="1"/>
    <n v="28.89"/>
    <x v="0"/>
    <x v="6"/>
  </r>
  <r>
    <n v="891"/>
    <s v="Den-Mate: New EP and Tour"/>
    <s v="Along with a new EP production and release, it's time to bring Den-Mate, LIVE, to a location near you - East Coast and Beyond!"/>
    <x v="36"/>
    <n v="260"/>
    <x v="2"/>
    <x v="0"/>
    <s v="USD"/>
    <n v="1408581930"/>
    <x v="2868"/>
    <n v="1405989929"/>
    <x v="2889"/>
    <b v="0"/>
    <n v="9"/>
    <b v="0"/>
    <x v="12"/>
    <n v="3"/>
    <n v="28.89"/>
    <x v="7"/>
    <x v="12"/>
  </r>
  <r>
    <n v="3857"/>
    <s v="I support Molding Heartz"/>
    <s v="The Ultimate Screenwriting Conference_x000a_is the experience showing screenwriters how to write and sell a screenplay in hollywood!"/>
    <x v="1"/>
    <n v="260"/>
    <x v="2"/>
    <x v="0"/>
    <s v="USD"/>
    <n v="1406913120"/>
    <x v="2869"/>
    <n v="1404927689"/>
    <x v="2890"/>
    <b v="0"/>
    <n v="4"/>
    <b v="0"/>
    <x v="11"/>
    <n v="5"/>
    <n v="65"/>
    <x v="6"/>
    <x v="11"/>
  </r>
  <r>
    <n v="3891"/>
    <s v="Out of the Box: A Mime Story"/>
    <s v="A comedy about a mime who dreams of becoming a stand up comedian."/>
    <x v="268"/>
    <n v="260"/>
    <x v="2"/>
    <x v="0"/>
    <s v="USD"/>
    <n v="1427086740"/>
    <x v="2870"/>
    <n v="1424488243"/>
    <x v="2891"/>
    <b v="0"/>
    <n v="7"/>
    <b v="0"/>
    <x v="11"/>
    <n v="33"/>
    <n v="37.14"/>
    <x v="6"/>
    <x v="11"/>
  </r>
  <r>
    <n v="2755"/>
    <s v="Children's book app: &quot;The story of Setanta&quot;"/>
    <s v="Colourful and imaginative book app for children, will be relished especially by those with Irish roots."/>
    <x v="207"/>
    <n v="260"/>
    <x v="2"/>
    <x v="12"/>
    <s v="EUR"/>
    <n v="1428519527"/>
    <x v="2871"/>
    <n v="1425927526"/>
    <x v="2892"/>
    <b v="0"/>
    <n v="15"/>
    <b v="0"/>
    <x v="39"/>
    <n v="52"/>
    <n v="17.329999999999998"/>
    <x v="1"/>
    <x v="39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n v="260"/>
    <x v="0"/>
    <x v="1"/>
    <s v="GBP"/>
    <n v="1396890822"/>
    <x v="2872"/>
    <n v="1395162821"/>
    <x v="2893"/>
    <b v="0"/>
    <n v="12"/>
    <b v="1"/>
    <x v="27"/>
    <n v="104"/>
    <n v="21.67"/>
    <x v="5"/>
    <x v="27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n v="259"/>
    <x v="2"/>
    <x v="4"/>
    <s v="EUR"/>
    <n v="1434213443"/>
    <x v="2873"/>
    <n v="1431621442"/>
    <x v="2894"/>
    <b v="0"/>
    <n v="4"/>
    <b v="0"/>
    <x v="26"/>
    <n v="0"/>
    <n v="64.75"/>
    <x v="0"/>
    <x v="26"/>
  </r>
  <r>
    <n v="3141"/>
    <s v="GUTS: Black Comedy"/>
    <s v="We are a theatre society from the Groningen University in the Netherlands. _x000a_We would be more than happy for some help funding the play."/>
    <x v="207"/>
    <n v="258"/>
    <x v="3"/>
    <x v="13"/>
    <s v="EUR"/>
    <n v="1492372800"/>
    <x v="2874"/>
    <n v="1488823487"/>
    <x v="2895"/>
    <b v="0"/>
    <n v="8"/>
    <b v="0"/>
    <x v="11"/>
    <n v="52"/>
    <n v="32.25"/>
    <x v="6"/>
    <x v="11"/>
  </r>
  <r>
    <n v="1110"/>
    <s v="PSI - Role Playing Game"/>
    <s v="PSI is a game about a group of people dealing with the effects of Nightmares becoming reality, life will never be the same."/>
    <x v="6"/>
    <n v="255"/>
    <x v="2"/>
    <x v="0"/>
    <s v="USD"/>
    <n v="1354919022"/>
    <x v="2875"/>
    <n v="1352327021"/>
    <x v="2896"/>
    <b v="0"/>
    <n v="11"/>
    <b v="0"/>
    <x v="18"/>
    <n v="1"/>
    <n v="23.18"/>
    <x v="3"/>
    <x v="18"/>
  </r>
  <r>
    <n v="1150"/>
    <s v="Chef Po's Food Truck"/>
    <s v="Bringing delicious authentic and fusion Taiwanese Food to the West Coast."/>
    <x v="60"/>
    <n v="252"/>
    <x v="2"/>
    <x v="0"/>
    <s v="USD"/>
    <n v="1452293675"/>
    <x v="2876"/>
    <n v="1447109674"/>
    <x v="2897"/>
    <b v="0"/>
    <n v="6"/>
    <b v="0"/>
    <x v="29"/>
    <n v="10"/>
    <n v="42"/>
    <x v="4"/>
    <x v="29"/>
  </r>
  <r>
    <n v="2882"/>
    <s v="Images: Remembrances of the Holocaust-The Eva Schloss Story"/>
    <s v="A one-woman show about the life of Eva Schloss, her time in Auschwitz, and the positive impact she has had on thousands of lives."/>
    <x v="150"/>
    <n v="252"/>
    <x v="2"/>
    <x v="0"/>
    <s v="USD"/>
    <n v="1462112318"/>
    <x v="2877"/>
    <n v="1459520317"/>
    <x v="2898"/>
    <b v="0"/>
    <n v="4"/>
    <b v="0"/>
    <x v="11"/>
    <n v="34"/>
    <n v="63"/>
    <x v="6"/>
    <x v="11"/>
  </r>
  <r>
    <n v="3867"/>
    <s v="RUSSIAN PLAY &quot;HOW TO BE BRAVE&quot;"/>
    <s v="What do you know about Russian Culture? Our project helps the American children to find out about Russian literature."/>
    <x v="151"/>
    <n v="251"/>
    <x v="2"/>
    <x v="0"/>
    <s v="USD"/>
    <n v="1466278339"/>
    <x v="2878"/>
    <n v="1463686338"/>
    <x v="2899"/>
    <b v="0"/>
    <n v="5"/>
    <b v="0"/>
    <x v="11"/>
    <n v="13"/>
    <n v="50.2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n v="251"/>
    <x v="0"/>
    <x v="0"/>
    <s v="USD"/>
    <n v="1428780159"/>
    <x v="2879"/>
    <n v="1426188158"/>
    <x v="2900"/>
    <b v="0"/>
    <n v="8"/>
    <b v="1"/>
    <x v="11"/>
    <n v="100"/>
    <n v="31.38"/>
    <x v="6"/>
    <x v="11"/>
  </r>
  <r>
    <n v="506"/>
    <s v="Age of Spirit: The Battle in Heaven"/>
    <s v="A feature-length 3D animation that depicts what happened when the Son of the Morning rebelled against God."/>
    <x v="19"/>
    <n v="250"/>
    <x v="2"/>
    <x v="0"/>
    <s v="USD"/>
    <n v="1376140520"/>
    <x v="2880"/>
    <n v="1373548519"/>
    <x v="2901"/>
    <b v="0"/>
    <n v="1"/>
    <b v="0"/>
    <x v="23"/>
    <n v="0"/>
    <n v="250"/>
    <x v="5"/>
    <x v="23"/>
  </r>
  <r>
    <n v="2571"/>
    <s v="Coco Bowls (Canceled)"/>
    <s v="Perth locals who dream of opening a health food van, and serving treats that not only taste amazing but also benefit your body."/>
    <x v="4"/>
    <n v="250"/>
    <x v="1"/>
    <x v="8"/>
    <s v="AUD"/>
    <n v="1463645521"/>
    <x v="2881"/>
    <n v="1458461520"/>
    <x v="2902"/>
    <b v="0"/>
    <n v="4"/>
    <b v="0"/>
    <x v="29"/>
    <n v="0"/>
    <n v="62.5"/>
    <x v="4"/>
    <x v="29"/>
  </r>
  <r>
    <n v="1008"/>
    <s v="Miclop - Tu cabina profesional portÃ¡til (Canceled)"/>
    <s v="MICLOP es una cabina portable impresa en 3D protegida en el interior con espuma acÃºstica, reduce el ruido ambiental o rebote de sonido."/>
    <x v="338"/>
    <n v="250"/>
    <x v="1"/>
    <x v="14"/>
    <s v="MXN"/>
    <n v="1482953115"/>
    <x v="2882"/>
    <n v="1480361114"/>
    <x v="2903"/>
    <b v="0"/>
    <n v="1"/>
    <b v="0"/>
    <x v="1"/>
    <n v="0"/>
    <n v="250"/>
    <x v="0"/>
    <x v="1"/>
  </r>
  <r>
    <n v="1040"/>
    <s v="Broadcasts to Promote Human Freedom in South Florida"/>
    <s v="We produce radio broadcasts and live streams that promote the value of human freedom, reason, individual rights &amp; free markets."/>
    <x v="33"/>
    <n v="250"/>
    <x v="1"/>
    <x v="0"/>
    <s v="USD"/>
    <n v="1472317209"/>
    <x v="2883"/>
    <n v="1469725208"/>
    <x v="2904"/>
    <b v="0"/>
    <n v="1"/>
    <b v="0"/>
    <x v="30"/>
    <n v="0"/>
    <n v="250"/>
    <x v="8"/>
    <x v="30"/>
  </r>
  <r>
    <n v="226"/>
    <s v="MAGGIE Film"/>
    <s v="A TRUE STORY OF DOMESTIC VILOLENCE THAT SEEKS TO OFFER THE VIEWER OUTLEST OF SUPPORT."/>
    <x v="294"/>
    <n v="250"/>
    <x v="2"/>
    <x v="1"/>
    <s v="GBP"/>
    <n v="1433064540"/>
    <x v="2884"/>
    <n v="1428854343"/>
    <x v="2905"/>
    <b v="0"/>
    <n v="2"/>
    <b v="0"/>
    <x v="10"/>
    <n v="1"/>
    <n v="125"/>
    <x v="5"/>
    <x v="10"/>
  </r>
  <r>
    <n v="4059"/>
    <s v="The Million Dollar Shot"/>
    <s v="A very Canadian children's play inspired by the tradition of British pantomimes like Aladdin, and the Nutcracker."/>
    <x v="26"/>
    <n v="250"/>
    <x v="2"/>
    <x v="11"/>
    <s v="CAD"/>
    <n v="1410836400"/>
    <x v="2885"/>
    <n v="1408116151"/>
    <x v="2906"/>
    <b v="0"/>
    <n v="7"/>
    <b v="0"/>
    <x v="11"/>
    <n v="3"/>
    <n v="35.71"/>
    <x v="6"/>
    <x v="11"/>
  </r>
  <r>
    <n v="592"/>
    <s v="Go Start A Biz"/>
    <s v="Together, we can build a FREE, business start-up system that will help aspiring entrepreneurs change their economic circumstances."/>
    <x v="82"/>
    <n v="250"/>
    <x v="2"/>
    <x v="0"/>
    <s v="USD"/>
    <n v="1417584860"/>
    <x v="2886"/>
    <n v="1414992859"/>
    <x v="2907"/>
    <b v="0"/>
    <n v="1"/>
    <b v="0"/>
    <x v="26"/>
    <n v="3"/>
    <n v="250"/>
    <x v="0"/>
    <x v="26"/>
  </r>
  <r>
    <n v="191"/>
    <s v="Trillion: Feature Film"/>
    <s v="A young boy passionate about Astronomy and Chemistry tracks down an astroid that scientists said would never hit earth."/>
    <x v="1"/>
    <n v="250"/>
    <x v="2"/>
    <x v="8"/>
    <s v="AUD"/>
    <n v="1443782138"/>
    <x v="2887"/>
    <n v="1440326137"/>
    <x v="2908"/>
    <b v="0"/>
    <n v="3"/>
    <b v="0"/>
    <x v="10"/>
    <n v="5"/>
    <n v="83.33"/>
    <x v="5"/>
    <x v="10"/>
  </r>
  <r>
    <n v="4025"/>
    <s v="Financement et aide Ã  la crÃ©ation"/>
    <s v="Acteurs, scÃ©naristes et metteurs en scÃ¨ne souhaitant monter, 5 piÃ¨ces de thÃ©Ã¢tre ainsi que 3 courts mÃ©trages et 2 long-mÃ©trages."/>
    <x v="1"/>
    <n v="250"/>
    <x v="2"/>
    <x v="16"/>
    <s v="EUR"/>
    <n v="1437889336"/>
    <x v="2888"/>
    <n v="1432705335"/>
    <x v="2909"/>
    <b v="0"/>
    <n v="4"/>
    <b v="0"/>
    <x v="11"/>
    <n v="5"/>
    <n v="62.5"/>
    <x v="6"/>
    <x v="11"/>
  </r>
  <r>
    <n v="239"/>
    <s v="Filthy - Short Film"/>
    <s v="Lovers Clint and Eli convey their conflicting perspectives of guilt and remorse while in the desolate Australian bush."/>
    <x v="114"/>
    <n v="250"/>
    <x v="2"/>
    <x v="8"/>
    <s v="AUD"/>
    <n v="1446984000"/>
    <x v="2889"/>
    <n v="1445308729"/>
    <x v="2910"/>
    <b v="0"/>
    <n v="5"/>
    <b v="0"/>
    <x v="10"/>
    <n v="25"/>
    <n v="50"/>
    <x v="5"/>
    <x v="10"/>
  </r>
  <r>
    <n v="3203"/>
    <s v="Escape from Reality's 1st Season &quot;Defying Gravity&quot;"/>
    <s v="Escape from Reality's 1st Season &quot;Defying Gravity&quot; including The Last Five Years, Godspell, and Aida."/>
    <x v="114"/>
    <n v="250"/>
    <x v="2"/>
    <x v="0"/>
    <s v="USD"/>
    <n v="1443224622"/>
    <x v="2890"/>
    <n v="1440632621"/>
    <x v="2911"/>
    <b v="0"/>
    <n v="6"/>
    <b v="0"/>
    <x v="19"/>
    <n v="25"/>
    <n v="41.67"/>
    <x v="6"/>
    <x v="19"/>
  </r>
  <r>
    <n v="3336"/>
    <s v="WILDE TALES"/>
    <s v="A theatrical adaptation of Oscar Wilde's short stories, presented by Suitcase Civilians at The Space, April 5-10 2016."/>
    <x v="303"/>
    <n v="250"/>
    <x v="0"/>
    <x v="1"/>
    <s v="GBP"/>
    <n v="1459845246"/>
    <x v="2891"/>
    <n v="1457429645"/>
    <x v="2912"/>
    <b v="0"/>
    <n v="9"/>
    <b v="1"/>
    <x v="11"/>
    <n v="100"/>
    <n v="27.78"/>
    <x v="6"/>
    <x v="11"/>
  </r>
  <r>
    <n v="3442"/>
    <s v="An Evening of Radio"/>
    <s v="An Evening of Radio aims to showcase original work written by undergraduate playwriting students in the style of live staged readings."/>
    <x v="303"/>
    <n v="250"/>
    <x v="0"/>
    <x v="0"/>
    <s v="USD"/>
    <n v="1433016672"/>
    <x v="2892"/>
    <n v="1430424671"/>
    <x v="2913"/>
    <b v="0"/>
    <n v="8"/>
    <b v="1"/>
    <x v="11"/>
    <n v="100"/>
    <n v="31.25"/>
    <x v="6"/>
    <x v="11"/>
  </r>
  <r>
    <n v="3660"/>
    <s v="ThÃ©rÃ¨se Raquin at The Courtyard Theatre"/>
    <s v="We are a young company who have been accepted to put on our play at The Courtyard Theatre. We need Â£250 for flyers, props and costume!"/>
    <x v="303"/>
    <n v="250"/>
    <x v="0"/>
    <x v="1"/>
    <s v="GBP"/>
    <n v="1419368925"/>
    <x v="2893"/>
    <n v="1417208924"/>
    <x v="2914"/>
    <b v="0"/>
    <n v="22"/>
    <b v="1"/>
    <x v="11"/>
    <n v="100"/>
    <n v="11.36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n v="245"/>
    <x v="2"/>
    <x v="15"/>
    <s v="NZD"/>
    <n v="1452942000"/>
    <x v="2894"/>
    <n v="1449785222"/>
    <x v="2915"/>
    <b v="0"/>
    <n v="5"/>
    <b v="0"/>
    <x v="26"/>
    <n v="1"/>
    <n v="49"/>
    <x v="0"/>
    <x v="26"/>
  </r>
  <r>
    <n v="1103"/>
    <s v="The Morgue"/>
    <s v="&quot;I go to work... I classify the bodies and store them accordingly... Sometimes I here noises... Other times is see her..."/>
    <x v="51"/>
    <n v="243"/>
    <x v="2"/>
    <x v="0"/>
    <s v="USD"/>
    <n v="1466227190"/>
    <x v="2895"/>
    <n v="1461043189"/>
    <x v="2916"/>
    <b v="0"/>
    <n v="15"/>
    <b v="0"/>
    <x v="18"/>
    <n v="2"/>
    <n v="16.2"/>
    <x v="3"/>
    <x v="18"/>
  </r>
  <r>
    <n v="1404"/>
    <s v="3 Men and a Book"/>
    <s v="Translation &amp; publication of possibly the most famous piece of English literature - Act II Scene II of Romeo and Juliet into txt-speak."/>
    <x v="72"/>
    <n v="241"/>
    <x v="2"/>
    <x v="1"/>
    <s v="GBP"/>
    <n v="1424607285"/>
    <x v="2896"/>
    <n v="1422447284"/>
    <x v="2917"/>
    <b v="1"/>
    <n v="5"/>
    <b v="0"/>
    <x v="31"/>
    <n v="2"/>
    <n v="48.2"/>
    <x v="1"/>
    <x v="31"/>
  </r>
  <r>
    <n v="1240"/>
    <s v="Message of Peace, Love &amp; Unity (Canceled)"/>
    <s v="Sharing positive vibes of Peace, Love &amp; Unity with the World through conscious Reggae Music!"/>
    <x v="36"/>
    <n v="241"/>
    <x v="1"/>
    <x v="0"/>
    <s v="USD"/>
    <n v="1373665860"/>
    <x v="2897"/>
    <n v="1368579456"/>
    <x v="2918"/>
    <b v="0"/>
    <n v="8"/>
    <b v="0"/>
    <x v="37"/>
    <n v="3"/>
    <n v="30.13"/>
    <x v="7"/>
    <x v="37"/>
  </r>
  <r>
    <n v="3670"/>
    <s v="Royal Holloway's Drama Society Presents 'Posh'"/>
    <s v="Debauchery, laughter, violence and politics. Why wouldn't you want help Drama Soc's production of 'Posh' be the best it can be?"/>
    <x v="339"/>
    <n v="241"/>
    <x v="0"/>
    <x v="1"/>
    <s v="GBP"/>
    <n v="1433113200"/>
    <x v="2898"/>
    <n v="1431951610"/>
    <x v="2919"/>
    <b v="0"/>
    <n v="12"/>
    <b v="1"/>
    <x v="11"/>
    <n v="110"/>
    <n v="20.079999999999998"/>
    <x v="6"/>
    <x v="11"/>
  </r>
  <r>
    <n v="1015"/>
    <s v="SKIN - Wearable music remote control for your mobile phone"/>
    <s v="SKIN - The wearable music remote control which makes your fitness lifestyle a bit easier"/>
    <x v="99"/>
    <n v="240"/>
    <x v="1"/>
    <x v="19"/>
    <s v="CHF"/>
    <n v="1448489095"/>
    <x v="2899"/>
    <n v="1445893494"/>
    <x v="2920"/>
    <b v="0"/>
    <n v="6"/>
    <b v="0"/>
    <x v="1"/>
    <n v="3"/>
    <n v="40"/>
    <x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n v="240"/>
    <x v="2"/>
    <x v="0"/>
    <s v="USD"/>
    <n v="1433093700"/>
    <x v="2900"/>
    <n v="1430242487"/>
    <x v="2921"/>
    <b v="0"/>
    <n v="8"/>
    <b v="0"/>
    <x v="11"/>
    <n v="5"/>
    <n v="30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x v="207"/>
    <n v="237"/>
    <x v="2"/>
    <x v="0"/>
    <s v="USD"/>
    <n v="1432069249"/>
    <x v="2901"/>
    <n v="1429477248"/>
    <x v="2922"/>
    <b v="0"/>
    <n v="8"/>
    <b v="0"/>
    <x v="6"/>
    <n v="47"/>
    <n v="29.63"/>
    <x v="0"/>
    <x v="6"/>
  </r>
  <r>
    <n v="1999"/>
    <s v="Planet Venus"/>
    <s v="This is a portrait photo project aiming to inspire women to explore themselves and live their passion"/>
    <x v="81"/>
    <n v="236"/>
    <x v="2"/>
    <x v="1"/>
    <s v="GBP"/>
    <n v="1415882108"/>
    <x v="2902"/>
    <n v="1413286507"/>
    <x v="2923"/>
    <b v="0"/>
    <n v="7"/>
    <b v="0"/>
    <x v="36"/>
    <n v="1"/>
    <n v="33.71"/>
    <x v="2"/>
    <x v="36"/>
  </r>
  <r>
    <n v="2129"/>
    <s v="Pretty Kitty Fuzzy"/>
    <s v="PKF is a Cat-Tastic 2D side-scrolling shooter! Stand up to all the big meanies with the power of positivity and save the universe!"/>
    <x v="151"/>
    <n v="236"/>
    <x v="2"/>
    <x v="0"/>
    <s v="USD"/>
    <n v="1457570100"/>
    <x v="2903"/>
    <n v="1454978099"/>
    <x v="2924"/>
    <b v="0"/>
    <n v="12"/>
    <b v="0"/>
    <x v="18"/>
    <n v="12"/>
    <n v="19.670000000000002"/>
    <x v="3"/>
    <x v="18"/>
  </r>
  <r>
    <n v="761"/>
    <s v="DONE WITH DEATH"/>
    <s v="The day Chuck died was the day everything changed. Now he has to save the afterlife from extinction or die again trying."/>
    <x v="1"/>
    <n v="235"/>
    <x v="2"/>
    <x v="0"/>
    <s v="USD"/>
    <n v="1391364126"/>
    <x v="2904"/>
    <n v="1388772125"/>
    <x v="2925"/>
    <b v="0"/>
    <n v="6"/>
    <b v="0"/>
    <x v="35"/>
    <n v="5"/>
    <n v="39.17"/>
    <x v="1"/>
    <x v="35"/>
  </r>
  <r>
    <n v="1006"/>
    <s v="SnuG Watchbands for Moto360 smartwatch (Canceled)"/>
    <s v="Sweat resistant, colorful, durable, CUSTOMIZABLE, watch bands &amp; protector bands that fit the Moto360 smartwatch."/>
    <x v="38"/>
    <n v="234"/>
    <x v="1"/>
    <x v="0"/>
    <s v="USD"/>
    <n v="1418368260"/>
    <x v="2905"/>
    <n v="1417654671"/>
    <x v="2926"/>
    <b v="0"/>
    <n v="8"/>
    <b v="0"/>
    <x v="1"/>
    <n v="6"/>
    <n v="29.25"/>
    <x v="0"/>
    <x v="1"/>
  </r>
  <r>
    <n v="2758"/>
    <s v="Printing Soraya Yvette's Children's books"/>
    <s v="Water Bomb Fight, Swooped &amp; Moon You Are Unique by Soraya Yvette are Christ centred Aussie outdoor fun adventure books for tween/teens"/>
    <x v="151"/>
    <n v="234"/>
    <x v="2"/>
    <x v="8"/>
    <s v="AUD"/>
    <n v="1476095783"/>
    <x v="2906"/>
    <n v="1474886182"/>
    <x v="2927"/>
    <b v="0"/>
    <n v="6"/>
    <b v="0"/>
    <x v="39"/>
    <n v="12"/>
    <n v="39"/>
    <x v="1"/>
    <x v="39"/>
  </r>
  <r>
    <n v="3663"/>
    <s v="IHDC's 2017 Pantomime - Jack and the Beanstalk"/>
    <s v="Each year our community comes together to put on a fun and funny family show. We need your help to keep our annual event going."/>
    <x v="340"/>
    <n v="234"/>
    <x v="0"/>
    <x v="1"/>
    <s v="GBP"/>
    <n v="1482321030"/>
    <x v="2907"/>
    <n v="1477133429"/>
    <x v="2928"/>
    <b v="0"/>
    <n v="9"/>
    <b v="1"/>
    <x v="11"/>
    <n v="104"/>
    <n v="26"/>
    <x v="6"/>
    <x v="11"/>
  </r>
  <r>
    <n v="957"/>
    <s v="DUALBAND, the Leather NFC Smart Watch Band"/>
    <s v="A Leather Smart watch Band, that NEVER needs to be charged for only $37!"/>
    <x v="32"/>
    <n v="233"/>
    <x v="2"/>
    <x v="0"/>
    <s v="USD"/>
    <n v="1479392133"/>
    <x v="2908"/>
    <n v="1476710132"/>
    <x v="2929"/>
    <b v="0"/>
    <n v="7"/>
    <b v="0"/>
    <x v="1"/>
    <n v="2"/>
    <n v="33.29"/>
    <x v="0"/>
    <x v="1"/>
  </r>
  <r>
    <n v="2588"/>
    <s v="Stacey's $5 Dollar Hollar Food Truck Home of the Freak"/>
    <s v="We are a Asian fusion inspired American Fare Food Truck Home of the Freak Sandwich So that means Come And Get Your Freak On! eat big."/>
    <x v="70"/>
    <n v="233"/>
    <x v="2"/>
    <x v="0"/>
    <s v="USD"/>
    <n v="1427807640"/>
    <x v="2909"/>
    <n v="1423325625"/>
    <x v="2930"/>
    <b v="0"/>
    <n v="8"/>
    <b v="0"/>
    <x v="29"/>
    <n v="4"/>
    <n v="29.13"/>
    <x v="4"/>
    <x v="29"/>
  </r>
  <r>
    <n v="502"/>
    <s v="Strawberry Bowl"/>
    <s v="This Strawberry Bowl concept is the 1st of many episodes.  These episodes will be released in accordance with the harvest of the month."/>
    <x v="16"/>
    <n v="230"/>
    <x v="2"/>
    <x v="0"/>
    <s v="USD"/>
    <n v="1332073025"/>
    <x v="2910"/>
    <n v="1329484624"/>
    <x v="2931"/>
    <b v="0"/>
    <n v="4"/>
    <b v="0"/>
    <x v="23"/>
    <n v="1"/>
    <n v="57.5"/>
    <x v="5"/>
    <x v="23"/>
  </r>
  <r>
    <n v="3536"/>
    <s v="Paria Exchange at Dave's Leicester Comedy Festival"/>
    <s v="&quot;Inteligent, Inspired and Inimitable&quot; Nottingham's leading two man improv show is heading to Dave's Leicester Comedy Festival."/>
    <x v="277"/>
    <n v="230"/>
    <x v="0"/>
    <x v="1"/>
    <s v="GBP"/>
    <n v="1450612740"/>
    <x v="2911"/>
    <n v="1448040424"/>
    <x v="2932"/>
    <b v="0"/>
    <n v="17"/>
    <b v="1"/>
    <x v="11"/>
    <n v="153"/>
    <n v="13.53"/>
    <x v="6"/>
    <x v="11"/>
  </r>
  <r>
    <n v="971"/>
    <s v="The Worlds First Smart Laser Collar for Cats. Lazer Kitty"/>
    <s v="Our amazing product is simple and sleek. Our laser system is USB rechargeable for hours of fun. Android / Apple App Controlled."/>
    <x v="4"/>
    <n v="226"/>
    <x v="2"/>
    <x v="0"/>
    <s v="USD"/>
    <n v="1433178060"/>
    <x v="2912"/>
    <n v="1429290059"/>
    <x v="2933"/>
    <b v="0"/>
    <n v="5"/>
    <b v="0"/>
    <x v="1"/>
    <n v="0"/>
    <n v="45.2"/>
    <x v="0"/>
    <x v="1"/>
  </r>
  <r>
    <n v="1720"/>
    <s v="Justin &amp; Elly Heckel DEBUT ALBUM!"/>
    <s v="Justin and Elly Heckel just finished recording their Debut Album and need your help to release it to the rest of the World!"/>
    <x v="38"/>
    <n v="225"/>
    <x v="2"/>
    <x v="0"/>
    <s v="USD"/>
    <n v="1415562471"/>
    <x v="2913"/>
    <n v="1412966870"/>
    <x v="2934"/>
    <b v="0"/>
    <n v="8"/>
    <b v="0"/>
    <x v="14"/>
    <n v="6"/>
    <n v="28.13"/>
    <x v="7"/>
    <x v="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n v="225"/>
    <x v="2"/>
    <x v="0"/>
    <s v="USD"/>
    <n v="1279738800"/>
    <x v="2914"/>
    <n v="1275599811"/>
    <x v="2935"/>
    <b v="0"/>
    <n v="5"/>
    <b v="0"/>
    <x v="18"/>
    <n v="11"/>
    <n v="45"/>
    <x v="3"/>
    <x v="18"/>
  </r>
  <r>
    <n v="3134"/>
    <s v="Threads by David Lane at The Hope Theatre - 11-29 April"/>
    <s v="Time Zone Theatre &amp; Arteria Theatre present this emotional thriller about Love, Loss and what happens when life goes on, but you can't."/>
    <x v="114"/>
    <n v="225"/>
    <x v="3"/>
    <x v="1"/>
    <s v="GBP"/>
    <n v="1490631419"/>
    <x v="2915"/>
    <n v="1488820618"/>
    <x v="2936"/>
    <b v="0"/>
    <n v="12"/>
    <b v="0"/>
    <x v="11"/>
    <n v="23"/>
    <n v="18.75"/>
    <x v="6"/>
    <x v="11"/>
  </r>
  <r>
    <n v="4044"/>
    <s v="Cielito Lindo (Pretty Little One)"/>
    <s v="A bilingual play in The New Works Festival at UT that crosses cultures and explores what it means to be confident with who you are."/>
    <x v="260"/>
    <n v="225"/>
    <x v="2"/>
    <x v="0"/>
    <s v="USD"/>
    <n v="1428642000"/>
    <x v="2916"/>
    <n v="1426050981"/>
    <x v="2937"/>
    <b v="0"/>
    <n v="4"/>
    <b v="0"/>
    <x v="11"/>
    <n v="38"/>
    <n v="56.25"/>
    <x v="6"/>
    <x v="11"/>
  </r>
  <r>
    <n v="3830"/>
    <s v="Run Away"/>
    <s v="The Aeon Theatre company is producing another original play by Parker Hale at the Manhattan Reportory Theatre"/>
    <x v="292"/>
    <n v="225"/>
    <x v="0"/>
    <x v="0"/>
    <s v="USD"/>
    <n v="1464371211"/>
    <x v="2917"/>
    <n v="1463161610"/>
    <x v="2938"/>
    <b v="0"/>
    <n v="3"/>
    <b v="1"/>
    <x v="11"/>
    <n v="225"/>
    <n v="75"/>
    <x v="6"/>
    <x v="1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n v="223"/>
    <x v="1"/>
    <x v="11"/>
    <s v="CAD"/>
    <n v="1491019140"/>
    <x v="2918"/>
    <n v="1487548801"/>
    <x v="2939"/>
    <b v="0"/>
    <n v="3"/>
    <b v="0"/>
    <x v="32"/>
    <n v="2"/>
    <n v="74.33"/>
    <x v="1"/>
    <x v="32"/>
  </r>
  <r>
    <n v="590"/>
    <s v="Build a Search Engine and more - Web Engineering Course"/>
    <s v="Learn the skills needed to be a successful web engineer. Create your own complex web applications, deploy servers, use data and more."/>
    <x v="1"/>
    <n v="223"/>
    <x v="2"/>
    <x v="1"/>
    <s v="GBP"/>
    <n v="1454936460"/>
    <x v="2919"/>
    <n v="1452259130"/>
    <x v="2940"/>
    <b v="0"/>
    <n v="9"/>
    <b v="0"/>
    <x v="26"/>
    <n v="4"/>
    <n v="24.78"/>
    <x v="0"/>
    <x v="26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1"/>
    <x v="0"/>
    <s v="USD"/>
    <n v="1473044340"/>
    <x v="2920"/>
    <n v="1468180461"/>
    <x v="2941"/>
    <b v="0"/>
    <n v="4"/>
    <b v="0"/>
    <x v="1"/>
    <n v="0"/>
    <n v="55"/>
    <x v="0"/>
    <x v="1"/>
  </r>
  <r>
    <n v="1699"/>
    <s v="THE WORSHIP ALBUM!"/>
    <s v="Friends! Will you help me create a new worship album??! I want this album to give God the worship he deserves and draw people to Him."/>
    <x v="342"/>
    <n v="216"/>
    <x v="3"/>
    <x v="0"/>
    <s v="USD"/>
    <n v="1491943445"/>
    <x v="2921"/>
    <n v="1489351444"/>
    <x v="2942"/>
    <b v="0"/>
    <n v="4"/>
    <b v="0"/>
    <x v="14"/>
    <n v="4"/>
    <n v="54"/>
    <x v="7"/>
    <x v="14"/>
  </r>
  <r>
    <n v="3638"/>
    <s v="Project Hedwig and the Angry Inch"/>
    <s v="A rock and roll journey that explores love, loss, redemption, duality and ascension."/>
    <x v="196"/>
    <n v="216"/>
    <x v="2"/>
    <x v="11"/>
    <s v="CAD"/>
    <n v="1429456132"/>
    <x v="2922"/>
    <n v="1424275731"/>
    <x v="2943"/>
    <b v="0"/>
    <n v="2"/>
    <b v="0"/>
    <x v="19"/>
    <n v="7"/>
    <n v="108"/>
    <x v="6"/>
    <x v="19"/>
  </r>
  <r>
    <n v="4088"/>
    <s v="Community Theatre Project-Children's Show (Arthur)"/>
    <s v="Young persons theatre company working in deprived area seeking funding for children's theatrical production."/>
    <x v="151"/>
    <n v="216"/>
    <x v="2"/>
    <x v="1"/>
    <s v="GBP"/>
    <n v="1421403960"/>
    <x v="2923"/>
    <n v="1418827323"/>
    <x v="2944"/>
    <b v="0"/>
    <n v="3"/>
    <b v="0"/>
    <x v="11"/>
    <n v="11"/>
    <n v="72"/>
    <x v="6"/>
    <x v="11"/>
  </r>
  <r>
    <n v="489"/>
    <s v="THE GUINEAS SHOW"/>
    <s v="Help America's favorite dysfunctional immigrant family THE GUINEAS launch the first season of their animated web series."/>
    <x v="343"/>
    <n v="215"/>
    <x v="2"/>
    <x v="0"/>
    <s v="USD"/>
    <n v="1325763180"/>
    <x v="2924"/>
    <n v="1323084815"/>
    <x v="2945"/>
    <b v="0"/>
    <n v="3"/>
    <b v="0"/>
    <x v="23"/>
    <n v="0"/>
    <n v="71.67"/>
    <x v="5"/>
    <x v="23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x v="2925"/>
    <n v="1268255750"/>
    <x v="2946"/>
    <b v="0"/>
    <n v="4"/>
    <b v="0"/>
    <x v="23"/>
    <n v="3"/>
    <n v="53.75"/>
    <x v="5"/>
    <x v="23"/>
  </r>
  <r>
    <n v="4027"/>
    <s v="Lincoln High School presents: Little Shop of Horrors"/>
    <s v="Drama Students at Lincoln High School in Walla Walla, WA are working hard to present their excellent version of Little Shop of Horrors."/>
    <x v="121"/>
    <n v="215"/>
    <x v="2"/>
    <x v="0"/>
    <s v="USD"/>
    <n v="1487811600"/>
    <x v="2926"/>
    <n v="1486077480"/>
    <x v="2947"/>
    <b v="0"/>
    <n v="7"/>
    <b v="0"/>
    <x v="11"/>
    <n v="7"/>
    <n v="30.71"/>
    <x v="6"/>
    <x v="11"/>
  </r>
  <r>
    <n v="3978"/>
    <s v="For Colored Girl Play Production"/>
    <s v="Staged play within the communities of eastern ( Kinston Wilson Wilmington ) North Carolina ! Funds will allow a child to attend! THX"/>
    <x v="151"/>
    <n v="214"/>
    <x v="2"/>
    <x v="0"/>
    <s v="USD"/>
    <n v="1422717953"/>
    <x v="2927"/>
    <n v="1417533952"/>
    <x v="2948"/>
    <b v="0"/>
    <n v="8"/>
    <b v="0"/>
    <x v="11"/>
    <n v="11"/>
    <n v="26.75"/>
    <x v="6"/>
    <x v="11"/>
  </r>
  <r>
    <n v="1872"/>
    <s v="ZombieTime!"/>
    <s v="A Top-View Action game where you play as Bob, the FIRST zombie to rise from the grave. Bring chaos to town, feast and don't die again."/>
    <x v="16"/>
    <n v="212"/>
    <x v="2"/>
    <x v="0"/>
    <s v="USD"/>
    <n v="1435633602"/>
    <x v="2928"/>
    <n v="1433041601"/>
    <x v="2949"/>
    <b v="0"/>
    <n v="13"/>
    <b v="0"/>
    <x v="28"/>
    <n v="1"/>
    <n v="16.309999999999999"/>
    <x v="3"/>
    <x v="28"/>
  </r>
  <r>
    <n v="1048"/>
    <s v="#MYLifeMatters Radio Show &amp; Podcast (Canceled)"/>
    <s v="#MyLifeMatters features compelling stories of students &amp; young adults who overcame challenges to take ownership of their lives."/>
    <x v="51"/>
    <n v="212"/>
    <x v="1"/>
    <x v="0"/>
    <s v="USD"/>
    <n v="1474766189"/>
    <x v="2929"/>
    <n v="1471310188"/>
    <x v="2950"/>
    <b v="0"/>
    <n v="4"/>
    <b v="0"/>
    <x v="30"/>
    <n v="1"/>
    <n v="53"/>
    <x v="8"/>
    <x v="30"/>
  </r>
  <r>
    <n v="991"/>
    <s v="Russell &amp; Sons Watches"/>
    <s v="Russell &amp; Sons Watches_x000a__x000a_RS Watches is a business that provides quality watches at an affordable price. RS Watches was created with th"/>
    <x v="1"/>
    <n v="212"/>
    <x v="2"/>
    <x v="1"/>
    <s v="GBP"/>
    <n v="1468349460"/>
    <x v="2930"/>
    <n v="1466186987"/>
    <x v="2951"/>
    <b v="0"/>
    <n v="7"/>
    <b v="0"/>
    <x v="1"/>
    <n v="4"/>
    <n v="30.29"/>
    <x v="0"/>
    <x v="1"/>
  </r>
  <r>
    <n v="3969"/>
    <s v="Ghost Pirate Cruise on the Hudson Sept. 3rd"/>
    <s v="Board a pirate ship and sail with us on a midnight cruise into the dark realms of forgotten pirate lore with music, theater &amp; burlesque"/>
    <x v="344"/>
    <n v="211"/>
    <x v="2"/>
    <x v="0"/>
    <s v="USD"/>
    <n v="1472442900"/>
    <x v="2931"/>
    <n v="1471638645"/>
    <x v="2952"/>
    <b v="0"/>
    <n v="6"/>
    <b v="0"/>
    <x v="11"/>
    <n v="7"/>
    <n v="35.17"/>
    <x v="6"/>
    <x v="11"/>
  </r>
  <r>
    <n v="3972"/>
    <s v="Valkyrie Theatre Company"/>
    <s v="We're a horror based theatre company in Oklahoma City beginning our first season of shows."/>
    <x v="114"/>
    <n v="211"/>
    <x v="2"/>
    <x v="0"/>
    <s v="USD"/>
    <n v="1423186634"/>
    <x v="2932"/>
    <n v="1418002633"/>
    <x v="2953"/>
    <b v="0"/>
    <n v="8"/>
    <b v="0"/>
    <x v="11"/>
    <n v="21"/>
    <n v="26.38"/>
    <x v="6"/>
    <x v="11"/>
  </r>
  <r>
    <n v="2514"/>
    <s v="Lunch For Tots"/>
    <s v="My little cafe has been challenged to provide healthy, fun lunches to kids at a Montessori School. Local/organic as much as possible."/>
    <x v="32"/>
    <n v="210"/>
    <x v="2"/>
    <x v="0"/>
    <s v="USD"/>
    <n v="1408526477"/>
    <x v="2933"/>
    <n v="1407057676"/>
    <x v="2954"/>
    <b v="0"/>
    <n v="4"/>
    <b v="0"/>
    <x v="40"/>
    <n v="2"/>
    <n v="52.5"/>
    <x v="4"/>
    <x v="40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x v="0"/>
    <s v="USD"/>
    <n v="1387077299"/>
    <x v="2934"/>
    <n v="1383621298"/>
    <x v="2955"/>
    <b v="0"/>
    <n v="6"/>
    <b v="0"/>
    <x v="37"/>
    <n v="3"/>
    <n v="35"/>
    <x v="7"/>
    <x v="37"/>
  </r>
  <r>
    <n v="673"/>
    <s v="HORIZON: LIFE ENHANCED GLASSWARE"/>
    <s v="Will assist the deaf to have better communication and safety through the use of LCD glassware with audio &amp; sensory components."/>
    <x v="4"/>
    <n v="205"/>
    <x v="2"/>
    <x v="0"/>
    <s v="USD"/>
    <n v="1409602217"/>
    <x v="2935"/>
    <n v="1405714216"/>
    <x v="2956"/>
    <b v="0"/>
    <n v="3"/>
    <b v="0"/>
    <x v="1"/>
    <n v="0"/>
    <n v="68.33"/>
    <x v="0"/>
    <x v="1"/>
  </r>
  <r>
    <n v="517"/>
    <s v="Honeybee: The Animated Series Trailer"/>
    <s v="Honeybee is a cartoon about a girl who can talk to bugs, and her quest to save the bees! Adventure, humor, and lots of fun characters."/>
    <x v="51"/>
    <n v="205"/>
    <x v="2"/>
    <x v="0"/>
    <s v="USD"/>
    <n v="1486046761"/>
    <x v="2936"/>
    <n v="1483454760"/>
    <x v="2957"/>
    <b v="0"/>
    <n v="3"/>
    <b v="0"/>
    <x v="23"/>
    <n v="1"/>
    <n v="68.33"/>
    <x v="5"/>
    <x v="23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n v="205"/>
    <x v="1"/>
    <x v="0"/>
    <s v="USD"/>
    <n v="1283392800"/>
    <x v="2937"/>
    <n v="1281317690"/>
    <x v="2958"/>
    <b v="0"/>
    <n v="4"/>
    <b v="0"/>
    <x v="32"/>
    <n v="11"/>
    <n v="51.25"/>
    <x v="1"/>
    <x v="32"/>
  </r>
  <r>
    <n v="1594"/>
    <s v="Scenes and Things from New Orleans"/>
    <s v="I photograph my love of New Orleans, create canvases and share those memories with you."/>
    <x v="114"/>
    <n v="205"/>
    <x v="2"/>
    <x v="0"/>
    <s v="USD"/>
    <n v="1463329260"/>
    <x v="2938"/>
    <n v="1458147981"/>
    <x v="2959"/>
    <b v="0"/>
    <n v="10"/>
    <b v="0"/>
    <x v="34"/>
    <n v="21"/>
    <n v="20.5"/>
    <x v="2"/>
    <x v="34"/>
  </r>
  <r>
    <n v="886"/>
    <s v="Sap Laughter : Merch Fundraiser!"/>
    <s v="The time has finally come... Sap Laughter is in the process of updating our merchandise setup, and we need your help making it happen!"/>
    <x v="207"/>
    <n v="205"/>
    <x v="2"/>
    <x v="0"/>
    <s v="USD"/>
    <n v="1473972813"/>
    <x v="2939"/>
    <n v="1471812812"/>
    <x v="2960"/>
    <b v="0"/>
    <n v="7"/>
    <b v="0"/>
    <x v="12"/>
    <n v="41"/>
    <n v="29.29"/>
    <x v="7"/>
    <x v="12"/>
  </r>
  <r>
    <n v="83"/>
    <s v="Sleep Lovers - By Daniel Modeste"/>
    <s v="Isaac, creator of the DreamMaker3000, finds love in his dreams with Mei his boss's wife who lives on the other side of the planet."/>
    <x v="317"/>
    <n v="205"/>
    <x v="0"/>
    <x v="1"/>
    <s v="GBP"/>
    <n v="1424604600"/>
    <x v="2940"/>
    <n v="1423320388"/>
    <x v="2961"/>
    <b v="0"/>
    <n v="13"/>
    <b v="1"/>
    <x v="27"/>
    <n v="103"/>
    <n v="15.77"/>
    <x v="5"/>
    <x v="27"/>
  </r>
  <r>
    <n v="4091"/>
    <s v="The 'Theater of Community' Tour"/>
    <s v="Unique  troupe will bring the wonder &amp; joy of Therapeutic Theater to  youth with severe multiple disabilities, &amp; adults with Alzheimers"/>
    <x v="250"/>
    <n v="204"/>
    <x v="2"/>
    <x v="0"/>
    <s v="USD"/>
    <n v="1421410151"/>
    <x v="2941"/>
    <n v="1418818150"/>
    <x v="2962"/>
    <b v="0"/>
    <n v="8"/>
    <b v="0"/>
    <x v="11"/>
    <n v="13"/>
    <n v="25.5"/>
    <x v="6"/>
    <x v="11"/>
  </r>
  <r>
    <n v="424"/>
    <s v="Drowning -Short animated Film"/>
    <s v="A short film about a gay teenage boy who is bullied to the point where he is willing to commit suicide. Only he can save himself."/>
    <x v="121"/>
    <n v="203.9"/>
    <x v="2"/>
    <x v="0"/>
    <s v="USD"/>
    <n v="1332748899"/>
    <x v="2942"/>
    <n v="1327568498"/>
    <x v="2963"/>
    <b v="0"/>
    <n v="5"/>
    <b v="0"/>
    <x v="23"/>
    <n v="7"/>
    <n v="40.78"/>
    <x v="5"/>
    <x v="23"/>
  </r>
  <r>
    <n v="3746"/>
    <s v="Stage Play Production - &quot;I Love You to Death&quot;"/>
    <s v="Generational curses CAN be broken...right?"/>
    <x v="141"/>
    <n v="202"/>
    <x v="2"/>
    <x v="0"/>
    <s v="USD"/>
    <n v="1475918439"/>
    <x v="2943"/>
    <n v="1473326438"/>
    <x v="2964"/>
    <b v="0"/>
    <n v="1"/>
    <b v="0"/>
    <x v="11"/>
    <n v="2"/>
    <n v="202"/>
    <x v="6"/>
    <x v="11"/>
  </r>
  <r>
    <n v="2403"/>
    <s v="Think Green, Think Tea Trike! - A mobile cafe &amp; online shop."/>
    <s v="The aim is to start a business/service serving the finest green tea to my local area by trike as well as selling tea online."/>
    <x v="181"/>
    <n v="202"/>
    <x v="2"/>
    <x v="1"/>
    <s v="GBP"/>
    <n v="1459368658"/>
    <x v="2944"/>
    <n v="1454188257"/>
    <x v="2965"/>
    <b v="0"/>
    <n v="12"/>
    <b v="0"/>
    <x v="29"/>
    <n v="17"/>
    <n v="16.829999999999998"/>
    <x v="4"/>
    <x v="29"/>
  </r>
  <r>
    <n v="2401"/>
    <s v="The Dancing Elephant, Traditional Dosa and Indian Cuisine"/>
    <s v="A &quot;Hypo-allergenic&quot; food cart that specializes in making traditional Indian Meals with a delicious American flavor combination."/>
    <x v="88"/>
    <n v="201"/>
    <x v="2"/>
    <x v="0"/>
    <s v="USD"/>
    <n v="1457207096"/>
    <x v="2945"/>
    <n v="1452023095"/>
    <x v="2966"/>
    <b v="0"/>
    <n v="9"/>
    <b v="0"/>
    <x v="29"/>
    <n v="1"/>
    <n v="22.33"/>
    <x v="4"/>
    <x v="29"/>
  </r>
  <r>
    <n v="4003"/>
    <s v="MAMA BA-B: The Stage Play"/>
    <s v="&quot;MAMA'Z BA-B&quot; is the story of Marcus Williams who struggles to find a place for himself as a young black male."/>
    <x v="151"/>
    <n v="201"/>
    <x v="2"/>
    <x v="0"/>
    <s v="USD"/>
    <n v="1424009147"/>
    <x v="2946"/>
    <n v="1421417146"/>
    <x v="2967"/>
    <b v="0"/>
    <n v="2"/>
    <b v="0"/>
    <x v="11"/>
    <n v="10"/>
    <n v="100.5"/>
    <x v="6"/>
    <x v="11"/>
  </r>
  <r>
    <n v="3588"/>
    <s v="MENTAL Play short-tour 2015!"/>
    <s v="Touring the fast-paced, playful and poignant story of three twenty-somethings in a mental-health support group."/>
    <x v="317"/>
    <n v="201"/>
    <x v="0"/>
    <x v="1"/>
    <s v="GBP"/>
    <n v="1430348400"/>
    <x v="2947"/>
    <n v="1428436409"/>
    <x v="2968"/>
    <b v="0"/>
    <n v="11"/>
    <b v="1"/>
    <x v="11"/>
    <n v="101"/>
    <n v="18.27"/>
    <x v="6"/>
    <x v="11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n v="200"/>
    <x v="2"/>
    <x v="10"/>
    <s v="SEK"/>
    <n v="1423432709"/>
    <x v="2948"/>
    <n v="1420840708"/>
    <x v="2969"/>
    <b v="0"/>
    <n v="2"/>
    <b v="0"/>
    <x v="31"/>
    <n v="0"/>
    <n v="100"/>
    <x v="1"/>
    <x v="31"/>
  </r>
  <r>
    <n v="4034"/>
    <s v="Technical Design for Liberty Lake Community Theatre"/>
    <s v="This local community theatre needs a proper, efficient, SAFE and professional audio and lighting setup. Helps us raise the funds!"/>
    <x v="347"/>
    <n v="200"/>
    <x v="2"/>
    <x v="0"/>
    <s v="USD"/>
    <n v="1428097450"/>
    <x v="2949"/>
    <n v="1425509049"/>
    <x v="2970"/>
    <b v="0"/>
    <n v="2"/>
    <b v="0"/>
    <x v="11"/>
    <n v="1"/>
    <n v="100"/>
    <x v="6"/>
    <x v="11"/>
  </r>
  <r>
    <n v="556"/>
    <s v="Braille Academy"/>
    <s v="An educational platform for learning Unified English Braille Code"/>
    <x v="36"/>
    <n v="200"/>
    <x v="2"/>
    <x v="0"/>
    <s v="USD"/>
    <n v="1452112717"/>
    <x v="2950"/>
    <n v="1449520716"/>
    <x v="2971"/>
    <b v="0"/>
    <n v="1"/>
    <b v="0"/>
    <x v="26"/>
    <n v="3"/>
    <n v="200"/>
    <x v="0"/>
    <x v="26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n v="200"/>
    <x v="2"/>
    <x v="15"/>
    <s v="NZD"/>
    <n v="1441837879"/>
    <x v="2951"/>
    <n v="1439245878"/>
    <x v="2972"/>
    <b v="0"/>
    <n v="1"/>
    <b v="0"/>
    <x v="9"/>
    <n v="3"/>
    <n v="200"/>
    <x v="6"/>
    <x v="9"/>
  </r>
  <r>
    <n v="893"/>
    <s v="The Big Band Theory Music Festival"/>
    <s v="The Philly music scene is full of amazing talent. This annual music festival is to celebrate those gems within that scene!"/>
    <x v="151"/>
    <n v="200"/>
    <x v="2"/>
    <x v="0"/>
    <s v="USD"/>
    <n v="1427920363"/>
    <x v="2952"/>
    <n v="1425331962"/>
    <x v="2973"/>
    <b v="0"/>
    <n v="5"/>
    <b v="0"/>
    <x v="12"/>
    <n v="10"/>
    <n v="40"/>
    <x v="7"/>
    <x v="12"/>
  </r>
  <r>
    <n v="179"/>
    <s v="Sustain: A Film About Survival"/>
    <s v="A feature-length film about how three people survive in a diseased world."/>
    <x v="114"/>
    <n v="200"/>
    <x v="2"/>
    <x v="0"/>
    <s v="USD"/>
    <n v="1457056555"/>
    <x v="2953"/>
    <n v="1454464554"/>
    <x v="2974"/>
    <b v="0"/>
    <n v="2"/>
    <b v="0"/>
    <x v="10"/>
    <n v="20"/>
    <n v="100"/>
    <x v="5"/>
    <x v="10"/>
  </r>
  <r>
    <n v="1363"/>
    <s v="A Book about Hidden Disease Causing Products we use Everyday"/>
    <s v="Identifying cancer and disease products we use everyday and are totally unaware of. Then substituting them with healthy alternatives"/>
    <x v="317"/>
    <n v="200"/>
    <x v="0"/>
    <x v="0"/>
    <s v="USD"/>
    <n v="1455523140"/>
    <x v="2954"/>
    <n v="1453925726"/>
    <x v="2975"/>
    <b v="0"/>
    <n v="5"/>
    <b v="1"/>
    <x v="17"/>
    <n v="100"/>
    <n v="40"/>
    <x v="1"/>
    <x v="17"/>
  </r>
  <r>
    <n v="3415"/>
    <s v="Balm in Gilead at Columbia"/>
    <s v="We are raising funds to allow for enhanced scenic, costume, and lighting design. Every dollar helps!"/>
    <x v="317"/>
    <n v="200"/>
    <x v="0"/>
    <x v="0"/>
    <s v="USD"/>
    <n v="1460935800"/>
    <x v="2955"/>
    <n v="1459999655"/>
    <x v="2976"/>
    <b v="0"/>
    <n v="9"/>
    <b v="1"/>
    <x v="11"/>
    <n v="100"/>
    <n v="22.22"/>
    <x v="6"/>
    <x v="11"/>
  </r>
  <r>
    <n v="713"/>
    <s v="Secure Pet GPS Tracker - Every Moment Matters"/>
    <s v="The first GPS tracker created entirely in Italy that allows you to know where your pet is located at any time throughout any device."/>
    <x v="17"/>
    <n v="199"/>
    <x v="2"/>
    <x v="6"/>
    <s v="EUR"/>
    <n v="1465130532"/>
    <x v="2956"/>
    <n v="1462538531"/>
    <x v="2977"/>
    <b v="0"/>
    <n v="1"/>
    <b v="0"/>
    <x v="1"/>
    <n v="1"/>
    <n v="199"/>
    <x v="0"/>
    <x v="1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x v="2957"/>
    <n v="1290663925"/>
    <x v="2978"/>
    <b v="0"/>
    <n v="6"/>
    <b v="0"/>
    <x v="33"/>
    <n v="3"/>
    <n v="32.67"/>
    <x v="7"/>
    <x v="33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n v="196"/>
    <x v="2"/>
    <x v="1"/>
    <s v="GBP"/>
    <n v="1417474761"/>
    <x v="2958"/>
    <n v="1414879160"/>
    <x v="2979"/>
    <b v="0"/>
    <n v="10"/>
    <b v="0"/>
    <x v="33"/>
    <n v="5"/>
    <n v="19.600000000000001"/>
    <x v="7"/>
    <x v="33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n v="195"/>
    <x v="2"/>
    <x v="0"/>
    <s v="USD"/>
    <n v="1287975829"/>
    <x v="2959"/>
    <n v="1284087828"/>
    <x v="2980"/>
    <b v="0"/>
    <n v="7"/>
    <b v="0"/>
    <x v="12"/>
    <n v="2"/>
    <n v="27.86"/>
    <x v="7"/>
    <x v="12"/>
  </r>
  <r>
    <n v="3946"/>
    <s v="DR. Mecurio's Mythical Marvels &amp; Beastiry"/>
    <s v="Dr. Mecurio's is an original work of fantasy designed and written for the stage."/>
    <x v="70"/>
    <n v="195"/>
    <x v="2"/>
    <x v="0"/>
    <s v="USD"/>
    <n v="1425110400"/>
    <x v="2960"/>
    <n v="1422388821"/>
    <x v="2981"/>
    <b v="0"/>
    <n v="5"/>
    <b v="0"/>
    <x v="11"/>
    <n v="3"/>
    <n v="39"/>
    <x v="6"/>
    <x v="11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n v="195"/>
    <x v="0"/>
    <x v="1"/>
    <s v="GBP"/>
    <n v="1478046661"/>
    <x v="2961"/>
    <n v="1476837060"/>
    <x v="2982"/>
    <b v="0"/>
    <n v="12"/>
    <b v="1"/>
    <x v="11"/>
    <n v="130"/>
    <n v="16.25"/>
    <x v="6"/>
    <x v="11"/>
  </r>
  <r>
    <n v="719"/>
    <s v="Hand Armor Liquid Chalk-Ultimate Sports Chalk Help Patent"/>
    <s v="We've created the perfect sports chalk- antibacterial, lasts longer, better grip, and no mess! Now we need a non-provisional patent!"/>
    <x v="51"/>
    <n v="194"/>
    <x v="2"/>
    <x v="0"/>
    <s v="USD"/>
    <n v="1456189076"/>
    <x v="2962"/>
    <n v="1454979475"/>
    <x v="2983"/>
    <b v="0"/>
    <n v="10"/>
    <b v="0"/>
    <x v="1"/>
    <n v="1"/>
    <n v="19.399999999999999"/>
    <x v="0"/>
    <x v="1"/>
  </r>
  <r>
    <n v="127"/>
    <s v="Human Evolution (Canceled)"/>
    <s v="An ambitious Sci-Fi/Action film that will have a big-budget feel with stunning visuals &amp; stunts starring a casting of up and comers."/>
    <x v="36"/>
    <n v="190"/>
    <x v="1"/>
    <x v="0"/>
    <s v="USD"/>
    <n v="1428069541"/>
    <x v="2963"/>
    <n v="1425481140"/>
    <x v="2984"/>
    <b v="0"/>
    <n v="4"/>
    <b v="0"/>
    <x v="21"/>
    <n v="2"/>
    <n v="47.5"/>
    <x v="5"/>
    <x v="21"/>
  </r>
  <r>
    <n v="1062"/>
    <s v="RETURNING AT A LATER DATE"/>
    <s v="SEE US ON PATREON www.badgirlartwork.com"/>
    <x v="348"/>
    <n v="190"/>
    <x v="1"/>
    <x v="0"/>
    <s v="USD"/>
    <n v="1468351341"/>
    <x v="2964"/>
    <n v="1467746540"/>
    <x v="2985"/>
    <b v="0"/>
    <n v="4"/>
    <b v="0"/>
    <x v="30"/>
    <n v="95"/>
    <n v="47.5"/>
    <x v="8"/>
    <x v="30"/>
  </r>
  <r>
    <n v="3846"/>
    <s v="My Insane Shakespeare"/>
    <s v="My Insane Shakespeare. An original play by Arthur Elbakyan premiering October 13th at United Solo, New York City."/>
    <x v="40"/>
    <n v="189"/>
    <x v="2"/>
    <x v="0"/>
    <s v="USD"/>
    <n v="1412405940"/>
    <x v="2965"/>
    <n v="1409721541"/>
    <x v="2986"/>
    <b v="1"/>
    <n v="8"/>
    <b v="0"/>
    <x v="11"/>
    <n v="3"/>
    <n v="23.63"/>
    <x v="6"/>
    <x v="11"/>
  </r>
  <r>
    <n v="1155"/>
    <s v="Mobile Coffee Cart with a Purpose"/>
    <s v="I am on a mission to offer as many people as I can a great healthy coffee, tea, and snacks by using healthy products and ingredients."/>
    <x v="17"/>
    <n v="188"/>
    <x v="2"/>
    <x v="0"/>
    <s v="USD"/>
    <n v="1408040408"/>
    <x v="2966"/>
    <n v="1405448407"/>
    <x v="2987"/>
    <b v="0"/>
    <n v="8"/>
    <b v="0"/>
    <x v="29"/>
    <n v="1"/>
    <n v="23.5"/>
    <x v="4"/>
    <x v="29"/>
  </r>
  <r>
    <n v="1768"/>
    <s v="SWFTTR: Southwest Farm-to-Table Recipes"/>
    <s v="My goal is to create a catalog of farm-to-table recipes with stunning images from restaurants and farms in the southwest."/>
    <x v="1"/>
    <n v="187"/>
    <x v="2"/>
    <x v="0"/>
    <s v="USD"/>
    <n v="1411824444"/>
    <x v="2967"/>
    <n v="1406640443"/>
    <x v="2988"/>
    <b v="1"/>
    <n v="15"/>
    <b v="0"/>
    <x v="3"/>
    <n v="4"/>
    <n v="12.47"/>
    <x v="2"/>
    <x v="3"/>
  </r>
  <r>
    <n v="1143"/>
    <s v="Convergence: Rift Wars"/>
    <s v="Convergence: RiftWars is a easy to approach competitive turn-based strategy game, featuring quick game play and military tactics."/>
    <x v="52"/>
    <n v="186"/>
    <x v="2"/>
    <x v="0"/>
    <s v="USD"/>
    <n v="1450327126"/>
    <x v="2968"/>
    <n v="1447735125"/>
    <x v="2989"/>
    <b v="0"/>
    <n v="8"/>
    <b v="0"/>
    <x v="28"/>
    <n v="0"/>
    <n v="23.25"/>
    <x v="3"/>
    <x v="28"/>
  </r>
  <r>
    <n v="2884"/>
    <s v="The Lizard King, a play by Jay Jeff Jones"/>
    <s v="Come explore the dream world of Jim Morrison, rock singer, mystic, poet, shaman."/>
    <x v="52"/>
    <n v="185"/>
    <x v="2"/>
    <x v="0"/>
    <s v="USD"/>
    <n v="1417800435"/>
    <x v="2969"/>
    <n v="1415208434"/>
    <x v="2990"/>
    <b v="0"/>
    <n v="4"/>
    <b v="0"/>
    <x v="11"/>
    <n v="0"/>
    <n v="46.25"/>
    <x v="6"/>
    <x v="11"/>
  </r>
  <r>
    <n v="3910"/>
    <s v="&quot;SHERLOCK HOLMES AND THE SCARLET AVENGER&quot;"/>
    <s v="Join Sherlock Holmes and Dr. Watson as the first adventure together is dramatized live on-stage!  The game is afoot!"/>
    <x v="70"/>
    <n v="185"/>
    <x v="2"/>
    <x v="0"/>
    <s v="USD"/>
    <n v="1441649397"/>
    <x v="2970"/>
    <n v="1439057396"/>
    <x v="2991"/>
    <b v="0"/>
    <n v="3"/>
    <b v="0"/>
    <x v="11"/>
    <n v="3"/>
    <n v="61.67"/>
    <x v="6"/>
    <x v="11"/>
  </r>
  <r>
    <n v="2372"/>
    <s v="Finding Pets - Bringing Lost Pets Home (Canceled)"/>
    <s v="An online platform that will notify every listed individual, vet, council, pound and so on in a geographical area when a pet is lost!"/>
    <x v="120"/>
    <n v="180"/>
    <x v="1"/>
    <x v="8"/>
    <s v="AUD"/>
    <n v="1429839571"/>
    <x v="2971"/>
    <n v="1427247570"/>
    <x v="2992"/>
    <b v="0"/>
    <n v="6"/>
    <b v="0"/>
    <x v="26"/>
    <n v="3"/>
    <n v="30"/>
    <x v="0"/>
    <x v="26"/>
  </r>
  <r>
    <n v="1439"/>
    <s v="Watermark the truth beneath the surface - Translate"/>
    <s v="My English  novel has received excellent reviews. To address the great interest from Germany I want to translate it into German."/>
    <x v="349"/>
    <n v="180"/>
    <x v="2"/>
    <x v="11"/>
    <s v="CAD"/>
    <n v="1425758101"/>
    <x v="2972"/>
    <n v="1423166100"/>
    <x v="2993"/>
    <b v="0"/>
    <n v="6"/>
    <b v="0"/>
    <x v="31"/>
    <n v="7"/>
    <n v="30"/>
    <x v="1"/>
    <x v="31"/>
  </r>
  <r>
    <n v="177"/>
    <s v="The Good Samaritan"/>
    <s v="I'm making a modern day version of the bible story &quot; The Good Samaritan&quot;"/>
    <x v="314"/>
    <n v="180"/>
    <x v="2"/>
    <x v="0"/>
    <s v="USD"/>
    <n v="1427155726"/>
    <x v="2973"/>
    <n v="1425690525"/>
    <x v="2994"/>
    <b v="0"/>
    <n v="7"/>
    <b v="0"/>
    <x v="10"/>
    <n v="40"/>
    <n v="25.71"/>
    <x v="5"/>
    <x v="10"/>
  </r>
  <r>
    <n v="2167"/>
    <s v="Planes and Planets needs to get their EP finished!!"/>
    <s v="We need YOUR HELP to take one more step to this make release sound amazing!"/>
    <x v="277"/>
    <n v="180"/>
    <x v="0"/>
    <x v="0"/>
    <s v="USD"/>
    <n v="1347672937"/>
    <x v="2974"/>
    <n v="1346463336"/>
    <x v="2995"/>
    <b v="0"/>
    <n v="8"/>
    <b v="1"/>
    <x v="15"/>
    <n v="120"/>
    <n v="22.5"/>
    <x v="7"/>
    <x v="15"/>
  </r>
  <r>
    <n v="3508"/>
    <s v="Roll The Dice Theatre Company"/>
    <s v="Roll The Dice Theatre Company revolves around taking risks in the game of life vicariously through beloved childhood games."/>
    <x v="292"/>
    <n v="180"/>
    <x v="0"/>
    <x v="1"/>
    <s v="GBP"/>
    <n v="1462914000"/>
    <x v="2975"/>
    <n v="1460914252"/>
    <x v="2996"/>
    <b v="0"/>
    <n v="15"/>
    <b v="1"/>
    <x v="11"/>
    <n v="180"/>
    <n v="12"/>
    <x v="6"/>
    <x v="11"/>
  </r>
  <r>
    <n v="1116"/>
    <s v="Quest Remnants of Chaos"/>
    <s v="A medieval, post apocolyptic, Online, MMORPG. Class morphing, character customization game."/>
    <x v="62"/>
    <n v="178.52"/>
    <x v="2"/>
    <x v="0"/>
    <s v="USD"/>
    <n v="1339273208"/>
    <x v="2976"/>
    <n v="1334089207"/>
    <x v="2997"/>
    <b v="0"/>
    <n v="10"/>
    <b v="0"/>
    <x v="18"/>
    <n v="0"/>
    <n v="17.850000000000001"/>
    <x v="3"/>
    <x v="18"/>
  </r>
  <r>
    <n v="1238"/>
    <s v="Life Music-Healing through Song (Canceled)"/>
    <s v="The purpose of the album is to pull from many differenet genres but to express life circumstances to reach everyday people through song"/>
    <x v="114"/>
    <n v="178"/>
    <x v="1"/>
    <x v="0"/>
    <s v="USD"/>
    <n v="1312641536"/>
    <x v="2977"/>
    <n v="1310049535"/>
    <x v="2998"/>
    <b v="0"/>
    <n v="3"/>
    <b v="0"/>
    <x v="37"/>
    <n v="18"/>
    <n v="59.33"/>
    <x v="7"/>
    <x v="37"/>
  </r>
  <r>
    <n v="2869"/>
    <s v="Theatre West97 - not-for-profit run Youth Theatre Program"/>
    <s v="We provide performing arts training and experience to young people of low income families in NYC, building confidence and self esteem"/>
    <x v="16"/>
    <n v="177"/>
    <x v="2"/>
    <x v="0"/>
    <s v="USD"/>
    <n v="1468937681"/>
    <x v="2978"/>
    <n v="1466345680"/>
    <x v="2999"/>
    <b v="0"/>
    <n v="5"/>
    <b v="0"/>
    <x v="11"/>
    <n v="1"/>
    <n v="35.4"/>
    <x v="6"/>
    <x v="11"/>
  </r>
  <r>
    <n v="767"/>
    <s v="Jury of Peers: A Novel of Online Justice"/>
    <s v="Jury of Peers is a complete novel, and it's good._x000a_All it needs now?  _x000a_More readers.  About ten million more._x000a_Let's get 'em."/>
    <x v="1"/>
    <n v="177"/>
    <x v="2"/>
    <x v="0"/>
    <s v="USD"/>
    <n v="1432178810"/>
    <x v="2979"/>
    <n v="1429586809"/>
    <x v="3000"/>
    <b v="0"/>
    <n v="3"/>
    <b v="0"/>
    <x v="35"/>
    <n v="4"/>
    <n v="59"/>
    <x v="1"/>
    <x v="35"/>
  </r>
  <r>
    <n v="3068"/>
    <s v="Theaters in the Loop - Hearing Loop Installation Project"/>
    <s v="Hearing loops will be installed in theaters to give hearing loss sufferers with cochlear implants and hearing aids much needed access."/>
    <x v="12"/>
    <n v="175"/>
    <x v="2"/>
    <x v="0"/>
    <s v="USD"/>
    <n v="1445013352"/>
    <x v="2980"/>
    <n v="1442421351"/>
    <x v="3001"/>
    <b v="0"/>
    <n v="2"/>
    <b v="0"/>
    <x v="9"/>
    <n v="0"/>
    <n v="87.5"/>
    <x v="6"/>
    <x v="9"/>
  </r>
  <r>
    <n v="579"/>
    <s v="Course: Learn Cryptography"/>
    <s v="Learn classic and public key cryptography with a full proof-of-concept system in JavaScript."/>
    <x v="32"/>
    <n v="175"/>
    <x v="2"/>
    <x v="0"/>
    <s v="USD"/>
    <n v="1419539223"/>
    <x v="2981"/>
    <n v="1416947222"/>
    <x v="3002"/>
    <b v="0"/>
    <n v="5"/>
    <b v="0"/>
    <x v="26"/>
    <n v="1"/>
    <n v="35"/>
    <x v="0"/>
    <x v="26"/>
  </r>
  <r>
    <n v="3905"/>
    <s v="Antonym Theatre - &quot;STAIRCASES&quot;"/>
    <s v="&quot;STAIRCASES&quot; is a piece of collaborative new writing exploring 'L'esprit de l'escalier', or the conversations you wish you could have."/>
    <x v="186"/>
    <n v="173"/>
    <x v="2"/>
    <x v="1"/>
    <s v="GBP"/>
    <n v="1434063600"/>
    <x v="2982"/>
    <n v="1430405902"/>
    <x v="3003"/>
    <b v="0"/>
    <n v="7"/>
    <b v="0"/>
    <x v="11"/>
    <n v="12"/>
    <n v="24.71"/>
    <x v="6"/>
    <x v="11"/>
  </r>
  <r>
    <n v="862"/>
    <s v="The London Jazz Machine  - Jazz greats musical project"/>
    <s v="I want to work with the great John Goodsall and Percy Jones from Brand X to create the ultimate new jazz album."/>
    <x v="6"/>
    <n v="170"/>
    <x v="2"/>
    <x v="1"/>
    <s v="GBP"/>
    <n v="1384179548"/>
    <x v="2983"/>
    <n v="1381583947"/>
    <x v="3004"/>
    <b v="0"/>
    <n v="4"/>
    <b v="0"/>
    <x v="33"/>
    <n v="0"/>
    <n v="42.5"/>
    <x v="7"/>
    <x v="33"/>
  </r>
  <r>
    <n v="775"/>
    <s v="Scorned: A LeKrista Scott, Vampire Hunted Novel"/>
    <s v="Scorned is the first in a series that I have been working on for two years and it's time to get it published."/>
    <x v="26"/>
    <n v="170"/>
    <x v="2"/>
    <x v="0"/>
    <s v="USD"/>
    <n v="1323998795"/>
    <x v="2984"/>
    <n v="1321406794"/>
    <x v="3005"/>
    <b v="0"/>
    <n v="5"/>
    <b v="0"/>
    <x v="35"/>
    <n v="2"/>
    <n v="34"/>
    <x v="1"/>
    <x v="35"/>
  </r>
  <r>
    <n v="3896"/>
    <s v="Yorick and Company"/>
    <s v="Yorick and Co. is a comedy about a struggling theatre company whose mysterious benefactor starts haunting the show!"/>
    <x v="250"/>
    <n v="170"/>
    <x v="2"/>
    <x v="0"/>
    <s v="USD"/>
    <n v="1402979778"/>
    <x v="2985"/>
    <n v="1401770177"/>
    <x v="3006"/>
    <b v="0"/>
    <n v="4"/>
    <b v="0"/>
    <x v="11"/>
    <n v="11"/>
    <n v="42.5"/>
    <x v="6"/>
    <x v="11"/>
  </r>
  <r>
    <n v="3982"/>
    <s v="Flush - David Dipper - Break Point Theatre"/>
    <s v="Sex, deception, addiction, life. _x000a_A quality piece of relevant theatre at one of London's most vibrant and respected fringe theatres."/>
    <x v="233"/>
    <n v="170"/>
    <x v="2"/>
    <x v="1"/>
    <s v="GBP"/>
    <n v="1436297180"/>
    <x v="2986"/>
    <n v="1431113179"/>
    <x v="3007"/>
    <b v="0"/>
    <n v="5"/>
    <b v="0"/>
    <x v="11"/>
    <n v="20"/>
    <n v="34"/>
    <x v="6"/>
    <x v="11"/>
  </r>
  <r>
    <n v="1549"/>
    <s v="2016 Calendar:  Wonders of Nature"/>
    <s v="A 2016 calendar collection of landscape and wildlife photographs from award winning photographer, Steve Marler."/>
    <x v="207"/>
    <n v="170"/>
    <x v="2"/>
    <x v="0"/>
    <s v="USD"/>
    <n v="1446524159"/>
    <x v="2987"/>
    <n v="1443928558"/>
    <x v="3008"/>
    <b v="0"/>
    <n v="6"/>
    <b v="0"/>
    <x v="38"/>
    <n v="34"/>
    <n v="28.33"/>
    <x v="2"/>
    <x v="38"/>
  </r>
  <r>
    <n v="4070"/>
    <s v="Southern Utah University: V-Day 2015"/>
    <s v="V-Day Southern Utah University 2015 and Second Studio Players presents: The Vagina Monologues"/>
    <x v="114"/>
    <n v="165"/>
    <x v="2"/>
    <x v="0"/>
    <s v="USD"/>
    <n v="1425178800"/>
    <x v="2988"/>
    <n v="1422374419"/>
    <x v="3009"/>
    <b v="0"/>
    <n v="6"/>
    <b v="0"/>
    <x v="11"/>
    <n v="17"/>
    <n v="27.5"/>
    <x v="6"/>
    <x v="11"/>
  </r>
  <r>
    <n v="1106"/>
    <s v="Backyard Zombies"/>
    <s v="Collect coins and save civilians while you blast your way through tons of zombies! Unlock new characters and levels!"/>
    <x v="272"/>
    <n v="165"/>
    <x v="2"/>
    <x v="0"/>
    <s v="USD"/>
    <n v="1333557975"/>
    <x v="2989"/>
    <n v="1330969574"/>
    <x v="3010"/>
    <b v="0"/>
    <n v="7"/>
    <b v="0"/>
    <x v="18"/>
    <n v="41"/>
    <n v="23.57"/>
    <x v="3"/>
    <x v="18"/>
  </r>
  <r>
    <n v="3135"/>
    <s v="SEVEN, a Documentary Play: North Carolina Premiere!"/>
    <s v="SEVEN tells the true stories of 7 women who bravely fought for the well-being of women, families, and children around the globe."/>
    <x v="350"/>
    <n v="162"/>
    <x v="3"/>
    <x v="0"/>
    <s v="USD"/>
    <n v="1491277121"/>
    <x v="2990"/>
    <n v="1489376320"/>
    <x v="3011"/>
    <b v="0"/>
    <n v="7"/>
    <b v="0"/>
    <x v="11"/>
    <n v="21"/>
    <n v="23.14"/>
    <x v="6"/>
    <x v="11"/>
  </r>
  <r>
    <n v="925"/>
    <s v="&quot;Never Let Me Go&quot; CD Recording Project"/>
    <s v="This project is a mix of original &amp; standard song selections.  This phase covers recording and package design expenses."/>
    <x v="70"/>
    <n v="160"/>
    <x v="2"/>
    <x v="0"/>
    <s v="USD"/>
    <n v="1385590111"/>
    <x v="2991"/>
    <n v="1382994510"/>
    <x v="3012"/>
    <b v="0"/>
    <n v="5"/>
    <b v="0"/>
    <x v="33"/>
    <n v="3"/>
    <n v="32"/>
    <x v="7"/>
    <x v="33"/>
  </r>
  <r>
    <n v="903"/>
    <s v="U City Jazz Festival, St. Louis, MO"/>
    <s v="The U City Jazz Festival is offered for free to the community and features the best jazz talent from the midwest."/>
    <x v="1"/>
    <n v="160"/>
    <x v="2"/>
    <x v="0"/>
    <s v="USD"/>
    <n v="1348367100"/>
    <x v="2992"/>
    <n v="1346180779"/>
    <x v="3013"/>
    <b v="0"/>
    <n v="4"/>
    <b v="0"/>
    <x v="33"/>
    <n v="3"/>
    <n v="40"/>
    <x v="7"/>
    <x v="33"/>
  </r>
  <r>
    <n v="662"/>
    <s v="LW - the cool luminescent band with a watch"/>
    <s v="A stylish, durable safety light band on your wrist or ankle holds a watch or another modular accessory."/>
    <x v="351"/>
    <n v="156"/>
    <x v="2"/>
    <x v="0"/>
    <s v="USD"/>
    <n v="1421404247"/>
    <x v="2993"/>
    <n v="1418812246"/>
    <x v="3014"/>
    <b v="0"/>
    <n v="4"/>
    <b v="0"/>
    <x v="1"/>
    <n v="0"/>
    <n v="39"/>
    <x v="0"/>
    <x v="1"/>
  </r>
  <r>
    <n v="1761"/>
    <s v="I Wanted To See Boobs"/>
    <s v="A hardcover photobook telling the naked truth of a young photographers journey."/>
    <x v="292"/>
    <n v="155"/>
    <x v="0"/>
    <x v="1"/>
    <s v="GBP"/>
    <n v="1442065060"/>
    <x v="2994"/>
    <n v="1437745059"/>
    <x v="3015"/>
    <b v="0"/>
    <n v="3"/>
    <b v="1"/>
    <x v="3"/>
    <n v="155"/>
    <n v="51.67"/>
    <x v="2"/>
    <x v="3"/>
  </r>
  <r>
    <n v="423"/>
    <s v="The Dark Brotherhood  (from the makers of COPS: Skyrim)"/>
    <s v="from the makers of COPS: Skyrim comes the Dark Brotherhood. a dramatic series created with Skyrim machinima."/>
    <x v="16"/>
    <n v="153"/>
    <x v="2"/>
    <x v="0"/>
    <s v="USD"/>
    <n v="1370470430"/>
    <x v="2995"/>
    <n v="1367878429"/>
    <x v="3016"/>
    <b v="0"/>
    <n v="13"/>
    <b v="0"/>
    <x v="23"/>
    <n v="1"/>
    <n v="11.77"/>
    <x v="5"/>
    <x v="23"/>
  </r>
  <r>
    <n v="3907"/>
    <s v="Burqa&amp;Rifle: A Drama: Two Women, Two Cultues, Two Histories"/>
    <s v="Burqa&amp;Rifle dramatizes the  encounter between two women -- a vigilante and a convert to Islam."/>
    <x v="114"/>
    <n v="153"/>
    <x v="2"/>
    <x v="0"/>
    <s v="USD"/>
    <n v="1414354080"/>
    <x v="2996"/>
    <n v="1411587605"/>
    <x v="3017"/>
    <b v="0"/>
    <n v="4"/>
    <b v="0"/>
    <x v="11"/>
    <n v="15"/>
    <n v="38.25"/>
    <x v="6"/>
    <x v="11"/>
  </r>
  <r>
    <n v="2169"/>
    <s v="Pedals and Effects Arena Corner"/>
    <s v="An innovative new YouTube series reviewing the HOT new music technology that people love. For Rockers, Jazzers, Rappers and everyone"/>
    <x v="352"/>
    <n v="153"/>
    <x v="0"/>
    <x v="0"/>
    <s v="USD"/>
    <n v="1488473351"/>
    <x v="2997"/>
    <n v="1488214150"/>
    <x v="3018"/>
    <b v="0"/>
    <n v="7"/>
    <b v="1"/>
    <x v="15"/>
    <n v="100"/>
    <n v="21.86"/>
    <x v="7"/>
    <x v="15"/>
  </r>
  <r>
    <n v="123"/>
    <s v="Sentient - The Web Series (Canceled)"/>
    <s v="A group of scientists stumble upon an extraterrestrial virus that is self aware. They must stop it's spread in order to save humanity."/>
    <x v="20"/>
    <n v="151"/>
    <x v="1"/>
    <x v="0"/>
    <s v="USD"/>
    <n v="1414533600"/>
    <x v="2998"/>
    <n v="1411411563"/>
    <x v="3019"/>
    <b v="0"/>
    <n v="6"/>
    <b v="0"/>
    <x v="21"/>
    <n v="0"/>
    <n v="25.17"/>
    <x v="5"/>
    <x v="21"/>
  </r>
  <r>
    <n v="904"/>
    <s v="The Woodlands Jazz Fest"/>
    <s v="Support the preservation of Jazz and help us become a national Jazz Festival with the best music, food, and fun for all ages!"/>
    <x v="6"/>
    <n v="151"/>
    <x v="2"/>
    <x v="0"/>
    <s v="USD"/>
    <n v="1451786137"/>
    <x v="2999"/>
    <n v="1449194136"/>
    <x v="3020"/>
    <b v="0"/>
    <n v="3"/>
    <b v="0"/>
    <x v="33"/>
    <n v="0"/>
    <n v="50.33"/>
    <x v="7"/>
    <x v="33"/>
  </r>
  <r>
    <n v="2411"/>
    <s v="Was ist das"/>
    <s v="I want to create an authentic German food truck to travel all over the US. Spreading amazing German Food to Summer Time Music Festivals"/>
    <x v="17"/>
    <n v="151"/>
    <x v="2"/>
    <x v="0"/>
    <s v="USD"/>
    <n v="1440524082"/>
    <x v="3000"/>
    <n v="1437932081"/>
    <x v="3021"/>
    <b v="0"/>
    <n v="3"/>
    <b v="0"/>
    <x v="29"/>
    <n v="1"/>
    <n v="50.33"/>
    <x v="4"/>
    <x v="29"/>
  </r>
  <r>
    <n v="1157"/>
    <s v="BIGFOOT BBQ - Flavors As Big As Sasquatch Himself"/>
    <s v="When the smoke clears, folks in Albany are going to experience the best barbeque they'll ever have! Got the flavor, need some funding."/>
    <x v="26"/>
    <n v="151"/>
    <x v="2"/>
    <x v="0"/>
    <s v="USD"/>
    <n v="1417795480"/>
    <x v="3001"/>
    <n v="1412607879"/>
    <x v="3022"/>
    <b v="0"/>
    <n v="3"/>
    <b v="0"/>
    <x v="29"/>
    <n v="2"/>
    <n v="50.33"/>
    <x v="4"/>
    <x v="29"/>
  </r>
  <r>
    <n v="3191"/>
    <s v="Decree 770: Europa"/>
    <s v="A brand new musical about the ban of contraception and abortion in Romania and the revolution that ended it all in 1989."/>
    <x v="212"/>
    <n v="151"/>
    <x v="2"/>
    <x v="0"/>
    <s v="USD"/>
    <n v="1471370869"/>
    <x v="3002"/>
    <n v="1466186868"/>
    <x v="3023"/>
    <b v="0"/>
    <n v="4"/>
    <b v="0"/>
    <x v="19"/>
    <n v="4"/>
    <n v="37.75"/>
    <x v="6"/>
    <x v="19"/>
  </r>
  <r>
    <n v="3987"/>
    <s v="Write Now 5"/>
    <s v="Write Now 5 is a new writing festival in south east London promoting new work from emerging playwrights."/>
    <x v="272"/>
    <n v="151"/>
    <x v="2"/>
    <x v="1"/>
    <s v="GBP"/>
    <n v="1400278290"/>
    <x v="3003"/>
    <n v="1399414289"/>
    <x v="3024"/>
    <b v="0"/>
    <n v="13"/>
    <b v="0"/>
    <x v="11"/>
    <n v="38"/>
    <n v="11.62"/>
    <x v="6"/>
    <x v="11"/>
  </r>
  <r>
    <n v="1485"/>
    <s v="Covenant Kept - A Christian novel"/>
    <s v="Covenant Kept is a unique story that follows an ordinary woman through an extraordinary spiritual journey. Please help fund me."/>
    <x v="132"/>
    <n v="150"/>
    <x v="2"/>
    <x v="0"/>
    <s v="USD"/>
    <n v="1434827173"/>
    <x v="3004"/>
    <n v="1430939172"/>
    <x v="3025"/>
    <b v="0"/>
    <n v="3"/>
    <b v="0"/>
    <x v="35"/>
    <n v="2"/>
    <n v="50"/>
    <x v="1"/>
    <x v="35"/>
  </r>
  <r>
    <n v="511"/>
    <s v="Stuck On An Eyeland"/>
    <s v="A project that incorporates animation and comic art into a relevant story. 4 boys, 1 eyeland, and a whole lot of drama!!!"/>
    <x v="1"/>
    <n v="150"/>
    <x v="2"/>
    <x v="0"/>
    <s v="USD"/>
    <n v="1365228982"/>
    <x v="3005"/>
    <n v="1362640581"/>
    <x v="3026"/>
    <b v="0"/>
    <n v="5"/>
    <b v="0"/>
    <x v="23"/>
    <n v="3"/>
    <n v="30"/>
    <x v="5"/>
    <x v="23"/>
  </r>
  <r>
    <n v="2775"/>
    <s v="Kids Radio Klassics and Kids Radio Theatre"/>
    <s v="Kids Radio Theatre is a radio show played on National Pubic Radio to teach children all about theatre every Sunday 20 states."/>
    <x v="1"/>
    <n v="150"/>
    <x v="2"/>
    <x v="0"/>
    <s v="USD"/>
    <n v="1323994754"/>
    <x v="3006"/>
    <n v="1321402753"/>
    <x v="3027"/>
    <b v="0"/>
    <n v="2"/>
    <b v="0"/>
    <x v="39"/>
    <n v="3"/>
    <n v="75"/>
    <x v="1"/>
    <x v="39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n v="150"/>
    <x v="2"/>
    <x v="0"/>
    <s v="USD"/>
    <n v="1481295099"/>
    <x v="3007"/>
    <n v="1477835498"/>
    <x v="3028"/>
    <b v="0"/>
    <n v="3"/>
    <b v="0"/>
    <x v="14"/>
    <n v="8"/>
    <n v="50"/>
    <x v="7"/>
    <x v="14"/>
  </r>
  <r>
    <n v="3737"/>
    <s v="Measure For Measure"/>
    <s v="The ASU Theatre and Shakespeare Club presents Measure For Measure directed by Jordyn Ochser."/>
    <x v="251"/>
    <n v="150"/>
    <x v="2"/>
    <x v="0"/>
    <s v="USD"/>
    <n v="1447311540"/>
    <x v="3008"/>
    <n v="1445358902"/>
    <x v="3029"/>
    <b v="0"/>
    <n v="4"/>
    <b v="0"/>
    <x v="11"/>
    <n v="21"/>
    <n v="37.5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x v="28"/>
    <n v="149"/>
    <x v="2"/>
    <x v="1"/>
    <s v="GBP"/>
    <n v="1446766372"/>
    <x v="3009"/>
    <n v="1443220371"/>
    <x v="3030"/>
    <b v="0"/>
    <n v="11"/>
    <b v="0"/>
    <x v="23"/>
    <n v="0"/>
    <n v="13.55"/>
    <x v="5"/>
    <x v="23"/>
  </r>
  <r>
    <n v="2856"/>
    <s v="The JOkeress Going Live"/>
    <s v="This will be the fifth play of The Jokeress, based on the ebook/paperback novelette series. It is scifi, suspense, terror, and noir."/>
    <x v="121"/>
    <n v="146"/>
    <x v="2"/>
    <x v="0"/>
    <s v="USD"/>
    <n v="1439069640"/>
    <x v="3010"/>
    <n v="1433897646"/>
    <x v="3031"/>
    <b v="0"/>
    <n v="6"/>
    <b v="0"/>
    <x v="11"/>
    <n v="5"/>
    <n v="24.33"/>
    <x v="6"/>
    <x v="11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x v="3011"/>
    <n v="1439865111"/>
    <x v="3032"/>
    <b v="0"/>
    <n v="2"/>
    <b v="0"/>
    <x v="29"/>
    <n v="2"/>
    <n v="72.5"/>
    <x v="4"/>
    <x v="29"/>
  </r>
  <r>
    <n v="1456"/>
    <s v="Sometimes you don't need love (Canceled)"/>
    <s v="English Version of my auto-published novel"/>
    <x v="1"/>
    <n v="145"/>
    <x v="1"/>
    <x v="6"/>
    <s v="EUR"/>
    <n v="1483459365"/>
    <x v="3012"/>
    <n v="1480867364"/>
    <x v="3033"/>
    <b v="0"/>
    <n v="3"/>
    <b v="0"/>
    <x v="31"/>
    <n v="3"/>
    <n v="48.33"/>
    <x v="1"/>
    <x v="31"/>
  </r>
  <r>
    <n v="2916"/>
    <s v="An Interview With Gaddafi - The Stage Play"/>
    <s v="The moving dramatisation of one man's journey to find the truth behind the Libyan regime change."/>
    <x v="353"/>
    <n v="145"/>
    <x v="2"/>
    <x v="1"/>
    <s v="GBP"/>
    <n v="1400498789"/>
    <x v="3013"/>
    <n v="1398511588"/>
    <x v="3034"/>
    <b v="0"/>
    <n v="7"/>
    <b v="0"/>
    <x v="11"/>
    <n v="8"/>
    <n v="20.71"/>
    <x v="6"/>
    <x v="11"/>
  </r>
  <r>
    <n v="570"/>
    <s v="Relaunching in May"/>
    <s v="Humans have AM/FM/Satellite radio, kids have radio Disney, pets have DogCatRadio."/>
    <x v="33"/>
    <n v="142"/>
    <x v="2"/>
    <x v="0"/>
    <s v="USD"/>
    <n v="1455822569"/>
    <x v="3014"/>
    <n v="1453230568"/>
    <x v="3035"/>
    <b v="0"/>
    <n v="1"/>
    <b v="0"/>
    <x v="26"/>
    <n v="0"/>
    <n v="142"/>
    <x v="0"/>
    <x v="26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n v="141"/>
    <x v="2"/>
    <x v="0"/>
    <s v="USD"/>
    <n v="1418587234"/>
    <x v="3015"/>
    <n v="1415995233"/>
    <x v="3036"/>
    <b v="0"/>
    <n v="7"/>
    <b v="0"/>
    <x v="9"/>
    <n v="14"/>
    <n v="20.14"/>
    <x v="6"/>
    <x v="9"/>
  </r>
  <r>
    <n v="472"/>
    <s v="3D Animation Story of an Ancient Hero: Fly Forward"/>
    <s v="The animated film &quot;Fly Forward&quot; is an original story which humorously describes the life experiences of the Hero A-Fei in his Childhood"/>
    <x v="268"/>
    <n v="141"/>
    <x v="2"/>
    <x v="0"/>
    <s v="USD"/>
    <n v="1408831718"/>
    <x v="3016"/>
    <n v="1406239717"/>
    <x v="3037"/>
    <b v="0"/>
    <n v="5"/>
    <b v="0"/>
    <x v="23"/>
    <n v="18"/>
    <n v="28.2"/>
    <x v="5"/>
    <x v="23"/>
  </r>
  <r>
    <n v="151"/>
    <s v="THE ASCENDENCE SHIFT Feature Film (Canceled)"/>
    <s v="The age of a race to the finish between the higher &amp; lower dimensional realms, A fight for consciousness &amp; freedom,THE NEW HUMAN"/>
    <x v="12"/>
    <n v="140"/>
    <x v="1"/>
    <x v="8"/>
    <s v="AUD"/>
    <n v="1434633191"/>
    <x v="3017"/>
    <n v="1429449190"/>
    <x v="3038"/>
    <b v="0"/>
    <n v="5"/>
    <b v="0"/>
    <x v="21"/>
    <n v="0"/>
    <n v="28"/>
    <x v="5"/>
    <x v="21"/>
  </r>
  <r>
    <n v="601"/>
    <s v="Privster.net - Privacy anywhere, whenever for free."/>
    <s v="In today's day and age every website tracks your IP Address and information, it's time to keep your information private and secure."/>
    <x v="26"/>
    <n v="140"/>
    <x v="1"/>
    <x v="11"/>
    <s v="CAD"/>
    <n v="1419626139"/>
    <x v="3018"/>
    <n v="1417034138"/>
    <x v="3039"/>
    <b v="0"/>
    <n v="6"/>
    <b v="0"/>
    <x v="26"/>
    <n v="1"/>
    <n v="23.33"/>
    <x v="0"/>
    <x v="26"/>
  </r>
  <r>
    <n v="1991"/>
    <s v="Portraits of Resilience"/>
    <s v="Taking (and giving) professional portraits of survivors of human trafficking in Myanmar."/>
    <x v="151"/>
    <n v="140"/>
    <x v="2"/>
    <x v="0"/>
    <s v="USD"/>
    <n v="1435958786"/>
    <x v="3019"/>
    <n v="1434144385"/>
    <x v="3040"/>
    <b v="0"/>
    <n v="3"/>
    <b v="0"/>
    <x v="36"/>
    <n v="7"/>
    <n v="46.67"/>
    <x v="2"/>
    <x v="36"/>
  </r>
  <r>
    <n v="2747"/>
    <s v="Magic, Giggles and Love  A collection of children's poetry"/>
    <s v="A collection of childrens poems written to educate, inspire and create quality time with parents. Beautifully illustrated, 44 pp."/>
    <x v="207"/>
    <n v="140"/>
    <x v="2"/>
    <x v="0"/>
    <s v="USD"/>
    <n v="1339816200"/>
    <x v="3020"/>
    <n v="1337095996"/>
    <x v="3041"/>
    <b v="0"/>
    <n v="4"/>
    <b v="0"/>
    <x v="39"/>
    <n v="28"/>
    <n v="35"/>
    <x v="1"/>
    <x v="39"/>
  </r>
  <r>
    <n v="465"/>
    <s v="&quot;Amp&quot; A Story About a Robot"/>
    <s v="&quot;Amp&quot; is a short film about a robot with needs."/>
    <x v="354"/>
    <n v="138"/>
    <x v="2"/>
    <x v="0"/>
    <s v="USD"/>
    <n v="1403837574"/>
    <x v="3021"/>
    <n v="1402455173"/>
    <x v="3042"/>
    <b v="0"/>
    <n v="8"/>
    <b v="0"/>
    <x v="23"/>
    <n v="27"/>
    <n v="17.25"/>
    <x v="5"/>
    <x v="23"/>
  </r>
  <r>
    <n v="4102"/>
    <s v="4th Wall Theatre Project"/>
    <s v="Local Community theater to get up and running in the Idaho Falls area. Something new, something different!"/>
    <x v="207"/>
    <n v="137"/>
    <x v="2"/>
    <x v="0"/>
    <s v="USD"/>
    <n v="1463343673"/>
    <x v="3022"/>
    <n v="1460751672"/>
    <x v="3043"/>
    <b v="0"/>
    <n v="6"/>
    <b v="0"/>
    <x v="11"/>
    <n v="27"/>
    <n v="22.83"/>
    <x v="6"/>
    <x v="11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x v="0"/>
    <s v="USD"/>
    <n v="1405947126"/>
    <x v="3023"/>
    <n v="1403355125"/>
    <x v="3044"/>
    <b v="0"/>
    <n v="6"/>
    <b v="0"/>
    <x v="11"/>
    <n v="1"/>
    <n v="22.67"/>
    <x v="6"/>
    <x v="11"/>
  </r>
  <r>
    <n v="3909"/>
    <s v="Woman2Woman"/>
    <s v="I am trying to put on a gospel comedy stage play that is full of laughter and life lessons as well that will change your life forever,"/>
    <x v="24"/>
    <n v="135"/>
    <x v="2"/>
    <x v="0"/>
    <s v="USD"/>
    <n v="1410424642"/>
    <x v="3024"/>
    <n v="1407832641"/>
    <x v="3045"/>
    <b v="0"/>
    <n v="4"/>
    <b v="0"/>
    <x v="11"/>
    <n v="0"/>
    <n v="33.75"/>
    <x v="6"/>
    <x v="11"/>
  </r>
  <r>
    <n v="4063"/>
    <s v="Whisper Me Happy Ever After (WMHEA)"/>
    <s v="WMHAE by Julie McNamara, raises awareness of the effects domestic violence has on the mental health of young people who witness it."/>
    <x v="118"/>
    <n v="135"/>
    <x v="2"/>
    <x v="1"/>
    <s v="GBP"/>
    <n v="1403886084"/>
    <x v="3025"/>
    <n v="1401294083"/>
    <x v="3046"/>
    <b v="0"/>
    <n v="9"/>
    <b v="0"/>
    <x v="11"/>
    <n v="1"/>
    <n v="15"/>
    <x v="6"/>
    <x v="11"/>
  </r>
  <r>
    <n v="3900"/>
    <s v="HUB Theatre Group presents John Logan's RED"/>
    <s v="HUB Theatre Group collaborates with local artists to present John Logan's RED to the community."/>
    <x v="60"/>
    <n v="135"/>
    <x v="2"/>
    <x v="0"/>
    <s v="USD"/>
    <n v="1433988791"/>
    <x v="3026"/>
    <n v="1431396790"/>
    <x v="3047"/>
    <b v="0"/>
    <n v="5"/>
    <b v="0"/>
    <x v="11"/>
    <n v="5"/>
    <n v="27"/>
    <x v="6"/>
    <x v="11"/>
  </r>
  <r>
    <n v="3920"/>
    <s v="'SCARAMOUCHE JONES'' by Justin Butcher"/>
    <s v="An enthralling tale charting the ecstasies and tragedies behind the seven white masks of centenarian clown,Scaramouche Jones."/>
    <x v="60"/>
    <n v="135"/>
    <x v="2"/>
    <x v="1"/>
    <s v="GBP"/>
    <n v="1479032260"/>
    <x v="3027"/>
    <n v="1476436659"/>
    <x v="3048"/>
    <b v="0"/>
    <n v="3"/>
    <b v="0"/>
    <x v="11"/>
    <n v="5"/>
    <n v="45"/>
    <x v="6"/>
    <x v="11"/>
  </r>
  <r>
    <n v="426"/>
    <s v="Dewey Does 110 Animation"/>
    <s v="The first ever, Dewey Does 110 animation, teaches kids good values, how to succeed in life and maintaining a 110% state-of-mind."/>
    <x v="26"/>
    <n v="133"/>
    <x v="2"/>
    <x v="0"/>
    <s v="USD"/>
    <n v="1456851914"/>
    <x v="3028"/>
    <n v="1454259913"/>
    <x v="3049"/>
    <b v="0"/>
    <n v="8"/>
    <b v="0"/>
    <x v="23"/>
    <n v="1"/>
    <n v="16.63"/>
    <x v="5"/>
    <x v="23"/>
  </r>
  <r>
    <n v="2679"/>
    <s v="DIY Garage"/>
    <s v="A do-it-yourself auto garage in Des Moines, Iowa where people can learn how to work on cars &amp; those who know can share their knowledge."/>
    <x v="13"/>
    <n v="132"/>
    <x v="2"/>
    <x v="0"/>
    <s v="USD"/>
    <n v="1425081694"/>
    <x v="3029"/>
    <n v="1422489693"/>
    <x v="3050"/>
    <b v="0"/>
    <n v="3"/>
    <b v="0"/>
    <x v="24"/>
    <n v="0"/>
    <n v="44"/>
    <x v="0"/>
    <x v="24"/>
  </r>
  <r>
    <n v="1225"/>
    <s v="Cesar Chavez's First Music Album (Canceled)"/>
    <s v="My first music album is a collection of 9 songs honoring Mexico's prolific composer, Jose Alfredo Jimenez with my artistic vision."/>
    <x v="121"/>
    <n v="132"/>
    <x v="1"/>
    <x v="0"/>
    <s v="USD"/>
    <n v="1382478278"/>
    <x v="3030"/>
    <n v="1377294277"/>
    <x v="3051"/>
    <b v="0"/>
    <n v="3"/>
    <b v="0"/>
    <x v="37"/>
    <n v="4"/>
    <n v="44"/>
    <x v="7"/>
    <x v="37"/>
  </r>
  <r>
    <n v="605"/>
    <s v="Teach Your Parents iPad (Canceled)"/>
    <s v="An iPad support care package for your parents / seniors."/>
    <x v="1"/>
    <n v="131"/>
    <x v="1"/>
    <x v="0"/>
    <s v="USD"/>
    <n v="1440318908"/>
    <x v="3031"/>
    <n v="1436430907"/>
    <x v="3052"/>
    <b v="0"/>
    <n v="8"/>
    <b v="0"/>
    <x v="26"/>
    <n v="3"/>
    <n v="16.38"/>
    <x v="0"/>
    <x v="26"/>
  </r>
  <r>
    <n v="931"/>
    <s v="First jazz album for Multidirectional, Now printing time!"/>
    <s v="A contemporary jazz project crossing music lines, from jazz to rock walking through some free elements and full of melody!"/>
    <x v="151"/>
    <n v="131"/>
    <x v="2"/>
    <x v="1"/>
    <s v="GBP"/>
    <n v="1395007200"/>
    <x v="3032"/>
    <n v="1392021501"/>
    <x v="3053"/>
    <b v="0"/>
    <n v="7"/>
    <b v="0"/>
    <x v="33"/>
    <n v="7"/>
    <n v="18.71"/>
    <x v="7"/>
    <x v="33"/>
  </r>
  <r>
    <n v="3732"/>
    <s v="Elektra Bekent - Afstudeervoorstelling"/>
    <s v="Mijn solo voorstelling gaat over Elektra (Sophokles) en hoe zij als jongere alles beleeft en meemaakt!"/>
    <x v="233"/>
    <n v="131"/>
    <x v="2"/>
    <x v="13"/>
    <s v="EUR"/>
    <n v="1422100800"/>
    <x v="3033"/>
    <n v="1416932132"/>
    <x v="3054"/>
    <b v="0"/>
    <n v="4"/>
    <b v="0"/>
    <x v="11"/>
    <n v="15"/>
    <n v="32.75"/>
    <x v="6"/>
    <x v="11"/>
  </r>
  <r>
    <n v="4018"/>
    <s v="Time Please Fringe"/>
    <s v="Funding for a production of Time Please at the Brighton Fringe 2017... and beyond."/>
    <x v="186"/>
    <n v="130"/>
    <x v="2"/>
    <x v="1"/>
    <s v="GBP"/>
    <n v="1475877108"/>
    <x v="3034"/>
    <n v="1473285107"/>
    <x v="3055"/>
    <b v="0"/>
    <n v="4"/>
    <b v="0"/>
    <x v="11"/>
    <n v="9"/>
    <n v="32.5"/>
    <x v="6"/>
    <x v="11"/>
  </r>
  <r>
    <n v="222"/>
    <s v="SICKNESS 2014 Build Killian's Bike"/>
    <s v="Killian leader of an outlaw bike gang doesnâ€™t have a bike yet and here is your chance to help design and build his machine."/>
    <x v="114"/>
    <n v="130"/>
    <x v="2"/>
    <x v="0"/>
    <s v="USD"/>
    <n v="1427423940"/>
    <x v="3035"/>
    <n v="1422383317"/>
    <x v="3056"/>
    <b v="0"/>
    <n v="2"/>
    <b v="0"/>
    <x v="10"/>
    <n v="13"/>
    <n v="65"/>
    <x v="5"/>
    <x v="10"/>
  </r>
  <r>
    <n v="1067"/>
    <s v="Fate Fighters - The Ultimate Decision Maker"/>
    <s v="Canâ€™t make up your mind about something? Simply type in your two options and let the fighters of fate decide for you!"/>
    <x v="207"/>
    <n v="130"/>
    <x v="2"/>
    <x v="0"/>
    <s v="USD"/>
    <n v="1387657931"/>
    <x v="3036"/>
    <n v="1385065930"/>
    <x v="3057"/>
    <b v="0"/>
    <n v="10"/>
    <b v="0"/>
    <x v="18"/>
    <n v="26"/>
    <n v="13"/>
    <x v="3"/>
    <x v="18"/>
  </r>
  <r>
    <n v="2885"/>
    <s v="The Wedding"/>
    <s v="An historic and proud work of Polish nationalistic literature performed on stage."/>
    <x v="272"/>
    <n v="130"/>
    <x v="2"/>
    <x v="0"/>
    <s v="USD"/>
    <n v="1426294201"/>
    <x v="3037"/>
    <n v="1423705800"/>
    <x v="3058"/>
    <b v="0"/>
    <n v="5"/>
    <b v="0"/>
    <x v="11"/>
    <n v="33"/>
    <n v="26"/>
    <x v="6"/>
    <x v="11"/>
  </r>
  <r>
    <n v="3188"/>
    <s v="A Brief History of Musical Theatre..."/>
    <s v="A revue show featuring the very best of the last century of musical theatre from aspiring young producers &amp; performers at RWCMD"/>
    <x v="317"/>
    <n v="130"/>
    <x v="2"/>
    <x v="1"/>
    <s v="GBP"/>
    <n v="1433930302"/>
    <x v="3038"/>
    <n v="1432115901"/>
    <x v="3059"/>
    <b v="0"/>
    <n v="9"/>
    <b v="0"/>
    <x v="19"/>
    <n v="65"/>
    <n v="14.44"/>
    <x v="6"/>
    <x v="19"/>
  </r>
  <r>
    <n v="2921"/>
    <s v="Fools Rush In: A Cabaret Benefiting BC/EFA Kickstarter"/>
    <s v="I'm creating a cabaret in which all donations go directly to Broadway Cares/Equity Fights AIDS."/>
    <x v="292"/>
    <n v="129"/>
    <x v="0"/>
    <x v="0"/>
    <s v="USD"/>
    <n v="1411679804"/>
    <x v="3039"/>
    <n v="1409087803"/>
    <x v="3060"/>
    <b v="0"/>
    <n v="3"/>
    <b v="1"/>
    <x v="19"/>
    <n v="129"/>
    <n v="43"/>
    <x v="6"/>
    <x v="19"/>
  </r>
  <r>
    <n v="3120"/>
    <s v="Subtropisch zwemparadijs Tropicana"/>
    <s v="Wij willen Tropicana het subtropisch zwemparadijs van Rotterdam op een nieuwe locatie gaan bouwen."/>
    <x v="355"/>
    <n v="128"/>
    <x v="2"/>
    <x v="13"/>
    <s v="EUR"/>
    <n v="1462484196"/>
    <x v="3040"/>
    <n v="1457303795"/>
    <x v="3061"/>
    <b v="0"/>
    <n v="10"/>
    <b v="0"/>
    <x v="9"/>
    <n v="0"/>
    <n v="12.8"/>
    <x v="6"/>
    <x v="9"/>
  </r>
  <r>
    <n v="2138"/>
    <s v="Tales Of Tameria - Dawning Light"/>
    <s v="A game with a mixture of a few genres from RPG, Simulation and to adventure elements."/>
    <x v="114"/>
    <n v="128"/>
    <x v="2"/>
    <x v="1"/>
    <s v="GBP"/>
    <n v="1383959939"/>
    <x v="3041"/>
    <n v="1381364338"/>
    <x v="3062"/>
    <b v="0"/>
    <n v="12"/>
    <b v="0"/>
    <x v="18"/>
    <n v="13"/>
    <n v="10.67"/>
    <x v="3"/>
    <x v="18"/>
  </r>
  <r>
    <n v="3088"/>
    <s v="Destination Small Town &quot;Visitor Center&quot; To The Midwest"/>
    <s v="We believe it's time to open a visitor's center that highlights the small towns of the upper Midwest."/>
    <x v="43"/>
    <n v="126"/>
    <x v="2"/>
    <x v="0"/>
    <s v="USD"/>
    <n v="1420724460"/>
    <x v="3042"/>
    <n v="1418046246"/>
    <x v="3063"/>
    <b v="0"/>
    <n v="3"/>
    <b v="0"/>
    <x v="9"/>
    <n v="0"/>
    <n v="42"/>
    <x v="6"/>
    <x v="9"/>
  </r>
  <r>
    <n v="953"/>
    <s v="IRring - The Remote Control That fits on Your Finger"/>
    <s v="IRring is the worlds first universal remote control that fits on your finger and controls your TV, your lighting, and your life."/>
    <x v="51"/>
    <n v="126"/>
    <x v="2"/>
    <x v="0"/>
    <s v="USD"/>
    <n v="1422158199"/>
    <x v="3043"/>
    <n v="1419566198"/>
    <x v="3064"/>
    <b v="0"/>
    <n v="5"/>
    <b v="0"/>
    <x v="1"/>
    <n v="1"/>
    <n v="25.2"/>
    <x v="0"/>
    <x v="1"/>
  </r>
  <r>
    <n v="3964"/>
    <s v="MAMA'Z BA-B: The StagePlay"/>
    <s v="&quot;MAMA'Z BA-B&quot; is the story of Marcus Williams who struggles to find a place for himself as a young black male."/>
    <x v="151"/>
    <n v="126"/>
    <x v="2"/>
    <x v="0"/>
    <s v="USD"/>
    <n v="1429460386"/>
    <x v="3044"/>
    <n v="1424279985"/>
    <x v="3065"/>
    <b v="0"/>
    <n v="3"/>
    <b v="0"/>
    <x v="11"/>
    <n v="6"/>
    <n v="42"/>
    <x v="6"/>
    <x v="11"/>
  </r>
  <r>
    <n v="1138"/>
    <s v="Slayers of The Dead AR- build your ultimate Zombie Fort"/>
    <s v="Have you ever wanted to build your own, ultimate zombie fort in real life? Enjoy a Zombie Apocalypse without the Apocalypse."/>
    <x v="23"/>
    <n v="125"/>
    <x v="2"/>
    <x v="0"/>
    <s v="USD"/>
    <n v="1485035131"/>
    <x v="3045"/>
    <n v="1483307130"/>
    <x v="3066"/>
    <b v="0"/>
    <n v="4"/>
    <b v="0"/>
    <x v="28"/>
    <n v="0"/>
    <n v="31.25"/>
    <x v="3"/>
    <x v="28"/>
  </r>
  <r>
    <n v="1866"/>
    <s v="MathPlus Cards (FKA Random Math)"/>
    <s v="A mobile application that will allow math learners to practice math operations and improve critical thinking. Ideal for ages 7 to 12."/>
    <x v="17"/>
    <n v="125"/>
    <x v="2"/>
    <x v="0"/>
    <s v="USD"/>
    <n v="1488340800"/>
    <x v="3046"/>
    <n v="1483768496"/>
    <x v="3067"/>
    <b v="0"/>
    <n v="2"/>
    <b v="0"/>
    <x v="28"/>
    <n v="1"/>
    <n v="62.5"/>
    <x v="3"/>
    <x v="28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n v="125"/>
    <x v="2"/>
    <x v="0"/>
    <s v="USD"/>
    <n v="1482294990"/>
    <x v="3047"/>
    <n v="1477107389"/>
    <x v="3068"/>
    <b v="0"/>
    <n v="2"/>
    <b v="0"/>
    <x v="9"/>
    <n v="1"/>
    <n v="62.5"/>
    <x v="6"/>
    <x v="9"/>
  </r>
  <r>
    <n v="4021"/>
    <s v="Angels in Houston"/>
    <s v="Help a group of actors end bigotry in Houston, TX by supporting a  full production of Angels in America."/>
    <x v="51"/>
    <n v="125"/>
    <x v="2"/>
    <x v="0"/>
    <s v="USD"/>
    <n v="1414360358"/>
    <x v="3048"/>
    <n v="1409176357"/>
    <x v="3069"/>
    <b v="0"/>
    <n v="2"/>
    <b v="0"/>
    <x v="11"/>
    <n v="1"/>
    <n v="62.5"/>
    <x v="6"/>
    <x v="11"/>
  </r>
  <r>
    <n v="3899"/>
    <s v="RAIN | a theatrical production of life-changing proportions"/>
    <s v="More than just a play, RAIN is an outreach to hurting people who feel disengaged or rejected by others."/>
    <x v="26"/>
    <n v="125"/>
    <x v="2"/>
    <x v="0"/>
    <s v="USD"/>
    <n v="1407868561"/>
    <x v="3049"/>
    <n v="1406140560"/>
    <x v="3070"/>
    <b v="0"/>
    <n v="2"/>
    <b v="0"/>
    <x v="11"/>
    <n v="1"/>
    <n v="62.5"/>
    <x v="6"/>
    <x v="11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n v="125"/>
    <x v="2"/>
    <x v="0"/>
    <s v="USD"/>
    <n v="1385055979"/>
    <x v="3050"/>
    <n v="1382460378"/>
    <x v="3071"/>
    <b v="0"/>
    <n v="4"/>
    <b v="0"/>
    <x v="12"/>
    <n v="4"/>
    <n v="31.25"/>
    <x v="7"/>
    <x v="12"/>
  </r>
  <r>
    <n v="434"/>
    <s v="Trumpy and Viola take to the Big Apple"/>
    <s v="A campaign to share their love on the silver screen and make possible a street musicianâ€™s dream to play them at the same time."/>
    <x v="60"/>
    <n v="125"/>
    <x v="2"/>
    <x v="0"/>
    <s v="USD"/>
    <n v="1385931702"/>
    <x v="3051"/>
    <n v="1383076901"/>
    <x v="3072"/>
    <b v="0"/>
    <n v="2"/>
    <b v="0"/>
    <x v="23"/>
    <n v="5"/>
    <n v="62.5"/>
    <x v="5"/>
    <x v="23"/>
  </r>
  <r>
    <n v="1572"/>
    <s v="A Countrified Wedding: A Guide to an English Country Wedding"/>
    <s v="So many brides want a country wedding, but where to start? Whether you want a barn or a tipi, this guide can help you plan your day."/>
    <x v="60"/>
    <n v="125"/>
    <x v="1"/>
    <x v="1"/>
    <s v="GBP"/>
    <n v="1456703940"/>
    <x v="3052"/>
    <n v="1454546858"/>
    <x v="3073"/>
    <b v="0"/>
    <n v="3"/>
    <b v="0"/>
    <x v="32"/>
    <n v="5"/>
    <n v="41.67"/>
    <x v="1"/>
    <x v="32"/>
  </r>
  <r>
    <n v="2649"/>
    <s v="The Mission - Please Check Back Soon (Canceled)"/>
    <s v="They have launched a Kickstarter."/>
    <x v="10"/>
    <n v="124"/>
    <x v="1"/>
    <x v="0"/>
    <s v="USD"/>
    <n v="1454370941"/>
    <x v="3053"/>
    <n v="1449186940"/>
    <x v="3074"/>
    <b v="0"/>
    <n v="3"/>
    <b v="0"/>
    <x v="4"/>
    <n v="0"/>
    <n v="41.33"/>
    <x v="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n v="124"/>
    <x v="0"/>
    <x v="1"/>
    <s v="GBP"/>
    <n v="1427842740"/>
    <x v="3054"/>
    <n v="1425428205"/>
    <x v="3075"/>
    <b v="0"/>
    <n v="14"/>
    <b v="1"/>
    <x v="11"/>
    <n v="124"/>
    <n v="8.86"/>
    <x v="6"/>
    <x v="11"/>
  </r>
  <r>
    <n v="553"/>
    <s v="sellorshopusa.com"/>
    <s v="Groundbreaking New Classifieds Website Grows Into Largest Nationwide Coverage By Turning Users Into Entrepreneurs"/>
    <x v="17"/>
    <n v="123"/>
    <x v="2"/>
    <x v="0"/>
    <s v="USD"/>
    <n v="1415988991"/>
    <x v="3055"/>
    <n v="1413393390"/>
    <x v="3076"/>
    <b v="0"/>
    <n v="6"/>
    <b v="0"/>
    <x v="26"/>
    <n v="0"/>
    <n v="20.5"/>
    <x v="0"/>
    <x v="26"/>
  </r>
  <r>
    <n v="910"/>
    <s v="Hattie Bee's Second Album"/>
    <s v="After the success of my first album &quot;A Very Hattie Christmas&quot; I'm coming back with my second album &quot;The Way We Used To Bee&quot;."/>
    <x v="302"/>
    <n v="123"/>
    <x v="2"/>
    <x v="1"/>
    <s v="GBP"/>
    <n v="1488546319"/>
    <x v="3056"/>
    <n v="1483362318"/>
    <x v="3077"/>
    <b v="0"/>
    <n v="5"/>
    <b v="0"/>
    <x v="33"/>
    <n v="22"/>
    <n v="24.6"/>
    <x v="7"/>
    <x v="33"/>
  </r>
  <r>
    <n v="3918"/>
    <s v="The Singing Teacher"/>
    <s v="A fantastic new comedy coming to the West End 2014.  An Alan Ayckbourn meets Richard Curtis style comedy. Who knew singing was therapy!"/>
    <x v="24"/>
    <n v="120"/>
    <x v="2"/>
    <x v="1"/>
    <s v="GBP"/>
    <n v="1407168000"/>
    <x v="3057"/>
    <n v="1406131022"/>
    <x v="3078"/>
    <b v="0"/>
    <n v="3"/>
    <b v="0"/>
    <x v="11"/>
    <n v="0"/>
    <n v="40"/>
    <x v="6"/>
    <x v="11"/>
  </r>
  <r>
    <n v="2567"/>
    <s v="Burgers and Babes Food Truck (Canceled)"/>
    <s v="You're leaving a Bar/Nightclub what else would you want more than to have a Juicy Burger and to see Beautiful Girls making it."/>
    <x v="52"/>
    <n v="120"/>
    <x v="1"/>
    <x v="0"/>
    <s v="USD"/>
    <n v="1429823138"/>
    <x v="3058"/>
    <n v="1427231137"/>
    <x v="3079"/>
    <b v="0"/>
    <n v="2"/>
    <b v="0"/>
    <x v="29"/>
    <n v="0"/>
    <n v="60"/>
    <x v="4"/>
    <x v="29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n v="120"/>
    <x v="2"/>
    <x v="0"/>
    <s v="USD"/>
    <n v="1399867409"/>
    <x v="3059"/>
    <n v="1394683408"/>
    <x v="3080"/>
    <b v="0"/>
    <n v="2"/>
    <b v="0"/>
    <x v="33"/>
    <n v="6"/>
    <n v="60"/>
    <x v="7"/>
    <x v="33"/>
  </r>
  <r>
    <n v="2362"/>
    <s v="Help CRB obtain 501(c)(3) status! (Canceled)"/>
    <s v="The Columbus Ruby Brigade has brought monthly ruby goodness and camaraderie to all participants."/>
    <x v="326"/>
    <n v="120"/>
    <x v="1"/>
    <x v="0"/>
    <s v="USD"/>
    <n v="1418315470"/>
    <x v="3060"/>
    <n v="1415723469"/>
    <x v="3081"/>
    <b v="0"/>
    <n v="2"/>
    <b v="0"/>
    <x v="26"/>
    <n v="29"/>
    <n v="60"/>
    <x v="0"/>
    <x v="26"/>
  </r>
  <r>
    <n v="2323"/>
    <s v="Beef Sticks, the Ultimate Protein Snack"/>
    <s v="You can never go wrong with a Beef Stick, great taste with no fillers and can easily goes with you everywhere."/>
    <x v="303"/>
    <n v="120"/>
    <x v="3"/>
    <x v="0"/>
    <s v="USD"/>
    <n v="1490033247"/>
    <x v="3061"/>
    <n v="1489428446"/>
    <x v="3082"/>
    <b v="0"/>
    <n v="4"/>
    <b v="0"/>
    <x v="7"/>
    <n v="48"/>
    <n v="30"/>
    <x v="4"/>
    <x v="7"/>
  </r>
  <r>
    <n v="2976"/>
    <s v="Pizza Delique"/>
    <s v="A play that addresses an important social issue, brought to light by members of the UoM Drama Society."/>
    <x v="356"/>
    <n v="120"/>
    <x v="0"/>
    <x v="1"/>
    <s v="GBP"/>
    <n v="1457870400"/>
    <x v="3062"/>
    <n v="1456421529"/>
    <x v="3083"/>
    <b v="0"/>
    <n v="14"/>
    <b v="1"/>
    <x v="11"/>
    <n v="171"/>
    <n v="8.57"/>
    <x v="6"/>
    <x v="11"/>
  </r>
  <r>
    <n v="2151"/>
    <s v="Handee Job for PS4 Gets on Shark Tank"/>
    <s v="Crazy Artist makes gaming more comfortable and fun for Playstation 4 users. I really want to give you a Handee Job!"/>
    <x v="52"/>
    <n v="118"/>
    <x v="2"/>
    <x v="0"/>
    <s v="USD"/>
    <n v="1467231614"/>
    <x v="3063"/>
    <n v="1464639613"/>
    <x v="3084"/>
    <b v="0"/>
    <n v="6"/>
    <b v="0"/>
    <x v="18"/>
    <n v="0"/>
    <n v="19.670000000000002"/>
    <x v="3"/>
    <x v="18"/>
  </r>
  <r>
    <n v="3889"/>
    <s v="Sherri's Playhouse Present's A Heavenly Hand!"/>
    <s v="A romantic comedy about a girl trying to figure out what to do with her life and an angel who comes to help her."/>
    <x v="36"/>
    <n v="118"/>
    <x v="2"/>
    <x v="0"/>
    <s v="USD"/>
    <n v="1420413960"/>
    <x v="3064"/>
    <n v="1417651629"/>
    <x v="3085"/>
    <b v="0"/>
    <n v="9"/>
    <b v="0"/>
    <x v="11"/>
    <n v="1"/>
    <n v="13.11"/>
    <x v="6"/>
    <x v="11"/>
  </r>
  <r>
    <n v="3789"/>
    <s v="Austen a New Musical Play"/>
    <s v="This fabulous new play explores the little known love life of England's most famous romantic novelist, Jane Austen."/>
    <x v="357"/>
    <n v="116"/>
    <x v="2"/>
    <x v="1"/>
    <s v="GBP"/>
    <n v="1434395418"/>
    <x v="3065"/>
    <n v="1431630617"/>
    <x v="3086"/>
    <b v="0"/>
    <n v="4"/>
    <b v="0"/>
    <x v="19"/>
    <n v="3"/>
    <n v="29"/>
    <x v="6"/>
    <x v="19"/>
  </r>
  <r>
    <n v="1233"/>
    <s v="Shakulute (Shakuhachi mouthpiece for Alto Flute) (Canceled)"/>
    <s v="A Shakulute mouthpiece will allow me to play my silver alto flute vertically  like my Japanese shakuhachis but with Western fingerings."/>
    <x v="114"/>
    <n v="116"/>
    <x v="1"/>
    <x v="0"/>
    <s v="USD"/>
    <n v="1329864374"/>
    <x v="3066"/>
    <n v="1328049973"/>
    <x v="3087"/>
    <b v="0"/>
    <n v="6"/>
    <b v="0"/>
    <x v="37"/>
    <n v="12"/>
    <n v="19.329999999999998"/>
    <x v="7"/>
    <x v="37"/>
  </r>
  <r>
    <n v="3122"/>
    <s v="be back soon (Canceled)"/>
    <s v="cancelled until further notice"/>
    <x v="348"/>
    <n v="116"/>
    <x v="1"/>
    <x v="0"/>
    <s v="USD"/>
    <n v="1478733732"/>
    <x v="3067"/>
    <n v="1478298131"/>
    <x v="3088"/>
    <b v="0"/>
    <n v="2"/>
    <b v="0"/>
    <x v="9"/>
    <n v="58"/>
    <n v="58"/>
    <x v="6"/>
    <x v="9"/>
  </r>
  <r>
    <n v="146"/>
    <s v="#CalExit...War of 2020 (Canceled)"/>
    <s v="California and the west have declared their refusal to support the election of a staunch conservative president. Will it be Civil War?"/>
    <x v="16"/>
    <n v="115"/>
    <x v="1"/>
    <x v="0"/>
    <s v="USD"/>
    <n v="1484698998"/>
    <x v="3068"/>
    <n v="1479514997"/>
    <x v="3089"/>
    <b v="0"/>
    <n v="3"/>
    <b v="0"/>
    <x v="21"/>
    <n v="1"/>
    <n v="38.33"/>
    <x v="5"/>
    <x v="21"/>
  </r>
  <r>
    <n v="2155"/>
    <s v="VoxelMaze"/>
    <s v="A Level Editor, Turned up to eleven. Infinite creativity in one package, solo or with up to 16 of your friends."/>
    <x v="1"/>
    <n v="115"/>
    <x v="2"/>
    <x v="1"/>
    <s v="GBP"/>
    <n v="1459443385"/>
    <x v="3069"/>
    <n v="1456854984"/>
    <x v="3090"/>
    <b v="0"/>
    <n v="5"/>
    <b v="0"/>
    <x v="18"/>
    <n v="2"/>
    <n v="23"/>
    <x v="3"/>
    <x v="18"/>
  </r>
  <r>
    <n v="2124"/>
    <s v="AZAMAR"/>
    <s v="AZAMAR is a Role Playing Game world involving fantasy and high magic, based on the popular OpenD6 OGL using the Cinema6 RPG Framework."/>
    <x v="209"/>
    <n v="115"/>
    <x v="2"/>
    <x v="0"/>
    <s v="USD"/>
    <n v="1291093200"/>
    <x v="3070"/>
    <n v="1286930434"/>
    <x v="3091"/>
    <b v="0"/>
    <n v="5"/>
    <b v="0"/>
    <x v="18"/>
    <n v="10"/>
    <n v="23"/>
    <x v="3"/>
    <x v="18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n v="115"/>
    <x v="2"/>
    <x v="1"/>
    <s v="GBP"/>
    <n v="1428333345"/>
    <x v="3071"/>
    <n v="1425744944"/>
    <x v="3092"/>
    <b v="0"/>
    <n v="7"/>
    <b v="0"/>
    <x v="26"/>
    <n v="23"/>
    <n v="16.43"/>
    <x v="0"/>
    <x v="26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x v="3072"/>
    <n v="1418906302"/>
    <x v="3093"/>
    <b v="0"/>
    <n v="9"/>
    <b v="0"/>
    <x v="23"/>
    <n v="2"/>
    <n v="12.67"/>
    <x v="5"/>
    <x v="23"/>
  </r>
  <r>
    <n v="880"/>
    <s v="Lifelike Figures Vinyl Pressing!"/>
    <s v="A record representing an era in East Bay local music that sustained art &amp; community that deserves to be preserved on 180 gram vinyl."/>
    <x v="358"/>
    <n v="113"/>
    <x v="2"/>
    <x v="0"/>
    <s v="USD"/>
    <n v="1351582938"/>
    <x v="3073"/>
    <n v="1348731737"/>
    <x v="3094"/>
    <b v="0"/>
    <n v="8"/>
    <b v="0"/>
    <x v="12"/>
    <n v="3"/>
    <n v="14.13"/>
    <x v="7"/>
    <x v="12"/>
  </r>
  <r>
    <n v="3198"/>
    <s v="Terezin's The Fireflies"/>
    <s v="Hadbjerg skole opsÃ¦tter i april musicalen The Fireflies, der blev skrevet og opfÃ¸rt i koncentrationslejren Theresienstadt i 1943 og 45."/>
    <x v="0"/>
    <n v="110"/>
    <x v="2"/>
    <x v="9"/>
    <s v="DKK"/>
    <n v="1424081477"/>
    <x v="3074"/>
    <n v="1420798276"/>
    <x v="3095"/>
    <b v="0"/>
    <n v="3"/>
    <b v="0"/>
    <x v="19"/>
    <n v="0"/>
    <n v="36.67"/>
    <x v="6"/>
    <x v="19"/>
  </r>
  <r>
    <n v="2749"/>
    <s v="A Tree is a Tree, no matter what you see.  CHILDREN'S BOOK"/>
    <s v="Self-publishing my children's book."/>
    <x v="26"/>
    <n v="110"/>
    <x v="2"/>
    <x v="0"/>
    <s v="USD"/>
    <n v="1428171037"/>
    <x v="3075"/>
    <n v="1425582636"/>
    <x v="3096"/>
    <b v="0"/>
    <n v="2"/>
    <b v="0"/>
    <x v="39"/>
    <n v="1"/>
    <n v="55"/>
    <x v="1"/>
    <x v="39"/>
  </r>
  <r>
    <n v="3979"/>
    <s v="What a Gay Play - back, bigger and longer"/>
    <s v="After a successful premiere run at Edinburgh 2014, it's been rewritten and revised and is back for another run of Edinburgh fun in 2015"/>
    <x v="70"/>
    <n v="110"/>
    <x v="2"/>
    <x v="1"/>
    <s v="GBP"/>
    <n v="1427659200"/>
    <x v="3076"/>
    <n v="1425678056"/>
    <x v="3097"/>
    <b v="0"/>
    <n v="6"/>
    <b v="0"/>
    <x v="11"/>
    <n v="2"/>
    <n v="18.329999999999998"/>
    <x v="6"/>
    <x v="11"/>
  </r>
  <r>
    <n v="4047"/>
    <s v="The Bridge That Brought Us Over: The History of Gospel Music"/>
    <s v="A conservative grandmother takes her hip-hop generation grandchildren through the history of Gospel music in one night..."/>
    <x v="1"/>
    <n v="110"/>
    <x v="2"/>
    <x v="0"/>
    <s v="USD"/>
    <n v="1420938000"/>
    <x v="3077"/>
    <n v="1418862742"/>
    <x v="3098"/>
    <b v="0"/>
    <n v="4"/>
    <b v="0"/>
    <x v="11"/>
    <n v="2"/>
    <n v="27.5"/>
    <x v="6"/>
    <x v="11"/>
  </r>
  <r>
    <n v="232"/>
    <s v="#noblurredlines"/>
    <s v="A high-impact, high-quality resource to address, for young people and youth-related professionals, the issue of sexual consent."/>
    <x v="38"/>
    <n v="110"/>
    <x v="2"/>
    <x v="1"/>
    <s v="GBP"/>
    <n v="1425066546"/>
    <x v="3078"/>
    <n v="1422474545"/>
    <x v="3099"/>
    <b v="0"/>
    <n v="7"/>
    <b v="0"/>
    <x v="10"/>
    <n v="3"/>
    <n v="15.71"/>
    <x v="5"/>
    <x v="10"/>
  </r>
  <r>
    <n v="1735"/>
    <s v="Leo's RainSong Artist program"/>
    <s v="RainSong is letting my buy a discounted guitar. I will use this to offer my talents to the ministry programs I'm a part of."/>
    <x v="114"/>
    <n v="110"/>
    <x v="2"/>
    <x v="0"/>
    <s v="USD"/>
    <n v="1470598345"/>
    <x v="3079"/>
    <n v="1468006344"/>
    <x v="3100"/>
    <b v="0"/>
    <n v="2"/>
    <b v="0"/>
    <x v="14"/>
    <n v="11"/>
    <n v="55"/>
    <x v="7"/>
    <x v="14"/>
  </r>
  <r>
    <n v="4053"/>
    <s v="'Time at the Bar!' - Written and directed by Kieran Mellish"/>
    <s v="'Time at the Bar!' is a play written by Kieran Mellish, a student at Loughborough University and member of LSU Stage Society."/>
    <x v="207"/>
    <n v="110"/>
    <x v="2"/>
    <x v="1"/>
    <s v="GBP"/>
    <n v="1416081600"/>
    <x v="3080"/>
    <n v="1413477227"/>
    <x v="3101"/>
    <b v="0"/>
    <n v="2"/>
    <b v="0"/>
    <x v="11"/>
    <n v="22"/>
    <n v="55"/>
    <x v="6"/>
    <x v="11"/>
  </r>
  <r>
    <n v="1118"/>
    <s v="Battle-Buddy â€“ Bringing gamers together"/>
    <s v="Ideal for social players as well as a tool for esports teams, Battle Buddy will help organise and coordinate, pugs, scrims, wars &amp; you!"/>
    <x v="169"/>
    <n v="109"/>
    <x v="2"/>
    <x v="8"/>
    <s v="AUD"/>
    <n v="1396666779"/>
    <x v="3081"/>
    <n v="1394078378"/>
    <x v="3102"/>
    <b v="0"/>
    <n v="3"/>
    <b v="0"/>
    <x v="18"/>
    <n v="2"/>
    <n v="36.33"/>
    <x v="3"/>
    <x v="18"/>
  </r>
  <r>
    <n v="2351"/>
    <s v="NZ Auction site.  No listing or success fees. Only $2 p/m"/>
    <s v="Donate $30 or more and receive a free selfie stick."/>
    <x v="359"/>
    <n v="108"/>
    <x v="1"/>
    <x v="15"/>
    <s v="NZD"/>
    <n v="1430360739"/>
    <x v="3082"/>
    <n v="1427768738"/>
    <x v="3103"/>
    <b v="0"/>
    <n v="7"/>
    <b v="0"/>
    <x v="26"/>
    <n v="1"/>
    <n v="15.43"/>
    <x v="0"/>
    <x v="26"/>
  </r>
  <r>
    <n v="2326"/>
    <s v="Gourmet Steak Hot Dogs By The Savage Wienerâ„¢"/>
    <s v="The Savage Wienerâ„¢ launched last Summer.  Our Premium wieners are already a hit, our next project is The Ultimate Steak Hot Dog."/>
    <x v="51"/>
    <n v="108"/>
    <x v="3"/>
    <x v="0"/>
    <s v="USD"/>
    <n v="1493571600"/>
    <x v="3083"/>
    <n v="1489106947"/>
    <x v="3104"/>
    <b v="0"/>
    <n v="1"/>
    <b v="0"/>
    <x v="7"/>
    <n v="1"/>
    <n v="108"/>
    <x v="4"/>
    <x v="7"/>
  </r>
  <r>
    <n v="1791"/>
    <s v="disCover: Napoli"/>
    <s v="For the love of street photography and the beauty of traditional cultures in southern Italy."/>
    <x v="121"/>
    <n v="107"/>
    <x v="2"/>
    <x v="1"/>
    <s v="GBP"/>
    <n v="1422553565"/>
    <x v="3084"/>
    <n v="1417369564"/>
    <x v="3105"/>
    <b v="1"/>
    <n v="4"/>
    <b v="0"/>
    <x v="3"/>
    <n v="4"/>
    <n v="26.75"/>
    <x v="2"/>
    <x v="3"/>
  </r>
  <r>
    <n v="1322"/>
    <s v="Invisible Reins - Let your children roam free (Canceled)"/>
    <s v="Invisible Reins - A Bluetooth innovation that links your child to your smart phone via an app. A safe zone can be set from 1-30 metres."/>
    <x v="23"/>
    <n v="106"/>
    <x v="1"/>
    <x v="1"/>
    <s v="GBP"/>
    <n v="1432223125"/>
    <x v="3085"/>
    <n v="1429631124"/>
    <x v="3106"/>
    <b v="0"/>
    <n v="4"/>
    <b v="0"/>
    <x v="1"/>
    <n v="0"/>
    <n v="26.5"/>
    <x v="0"/>
    <x v="1"/>
  </r>
  <r>
    <n v="571"/>
    <s v="Snag-A-Slip"/>
    <s v="Snag-A-Slip is an online platform that connects boaters with awesome marinas and available boat slips so that they can book with ease."/>
    <x v="17"/>
    <n v="106"/>
    <x v="2"/>
    <x v="0"/>
    <s v="USD"/>
    <n v="1437969540"/>
    <x v="3086"/>
    <n v="1436297722"/>
    <x v="3107"/>
    <b v="0"/>
    <n v="2"/>
    <b v="0"/>
    <x v="26"/>
    <n v="0"/>
    <n v="53"/>
    <x v="0"/>
    <x v="26"/>
  </r>
  <r>
    <n v="2648"/>
    <s v="Calvert HS Planetarium Restoration (Canceled)"/>
    <s v="Calvert Co 1977 planetarium acquired by Spaceflight America! Education science program star projector needs overhaul, upgrade, repairs!"/>
    <x v="32"/>
    <n v="106"/>
    <x v="1"/>
    <x v="0"/>
    <s v="USD"/>
    <n v="1457543360"/>
    <x v="3087"/>
    <n v="1454951359"/>
    <x v="3108"/>
    <b v="0"/>
    <n v="6"/>
    <b v="0"/>
    <x v="4"/>
    <n v="1"/>
    <n v="17.670000000000002"/>
    <x v="0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n v="106"/>
    <x v="2"/>
    <x v="0"/>
    <s v="USD"/>
    <n v="1427507208"/>
    <x v="3088"/>
    <n v="1424918807"/>
    <x v="3109"/>
    <b v="0"/>
    <n v="3"/>
    <b v="0"/>
    <x v="1"/>
    <n v="1"/>
    <n v="35.33"/>
    <x v="0"/>
    <x v="1"/>
  </r>
  <r>
    <n v="968"/>
    <s v="Master Le Cosplay's: Avengers 2 Hulk Buster V2.0 Build"/>
    <s v="Anyone who want to support of this will be credited. This will be my ultimate build. Full animatronics, from arms, legs, H.U.D, etc"/>
    <x v="36"/>
    <n v="106"/>
    <x v="2"/>
    <x v="0"/>
    <s v="USD"/>
    <n v="1408134034"/>
    <x v="3089"/>
    <n v="1405542033"/>
    <x v="3110"/>
    <b v="0"/>
    <n v="4"/>
    <b v="0"/>
    <x v="1"/>
    <n v="1"/>
    <n v="26.5"/>
    <x v="0"/>
    <x v="1"/>
  </r>
  <r>
    <n v="1380"/>
    <s v="BARNFEST 2015"/>
    <s v="A DIY MUSIC FESTIVAL FROM ST. LOUIS MO! Bands make their own festival, help make it legit!"/>
    <x v="360"/>
    <n v="106"/>
    <x v="0"/>
    <x v="0"/>
    <s v="USD"/>
    <n v="1433815200"/>
    <x v="3090"/>
    <n v="1431886705"/>
    <x v="3111"/>
    <b v="0"/>
    <n v="5"/>
    <b v="1"/>
    <x v="15"/>
    <n v="424"/>
    <n v="21.2"/>
    <x v="7"/>
    <x v="15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n v="105"/>
    <x v="2"/>
    <x v="0"/>
    <s v="USD"/>
    <n v="1455466832"/>
    <x v="3091"/>
    <n v="1452874831"/>
    <x v="3112"/>
    <b v="0"/>
    <n v="4"/>
    <b v="0"/>
    <x v="1"/>
    <n v="0"/>
    <n v="26.25"/>
    <x v="0"/>
    <x v="1"/>
  </r>
  <r>
    <n v="1405"/>
    <s v="The Bible translated into Emoticons"/>
    <s v="Will more people read the Bible if it were translated into Emoticons?"/>
    <x v="17"/>
    <n v="105"/>
    <x v="2"/>
    <x v="0"/>
    <s v="USD"/>
    <n v="1417195201"/>
    <x v="3092"/>
    <n v="1414599600"/>
    <x v="3113"/>
    <b v="1"/>
    <n v="17"/>
    <b v="0"/>
    <x v="31"/>
    <n v="0"/>
    <n v="6.18"/>
    <x v="1"/>
    <x v="31"/>
  </r>
  <r>
    <n v="3077"/>
    <s v="Brothers in Arms Building Better Lives Workshop For Men"/>
    <s v="I've created a live workshop for men who cannot afford it, giving them an opportunity to have healing, peace &amp; love in their lives."/>
    <x v="65"/>
    <n v="105"/>
    <x v="2"/>
    <x v="11"/>
    <s v="CAD"/>
    <n v="1488495478"/>
    <x v="3093"/>
    <n v="1485903477"/>
    <x v="3114"/>
    <b v="0"/>
    <n v="2"/>
    <b v="0"/>
    <x v="9"/>
    <n v="0"/>
    <n v="52.5"/>
    <x v="6"/>
    <x v="9"/>
  </r>
  <r>
    <n v="4017"/>
    <s v="The Rights (and Wrongs) of Mary Wollstonecraft"/>
    <s v="The true story of the romantic entanglements of Mary Shelley's parents. Anarchist; William Godwin &amp;, 1st feminist; Mary Wollstonecraft."/>
    <x v="26"/>
    <n v="105"/>
    <x v="2"/>
    <x v="0"/>
    <s v="USD"/>
    <n v="1409846874"/>
    <x v="3094"/>
    <n v="1407254873"/>
    <x v="3115"/>
    <b v="0"/>
    <n v="2"/>
    <b v="0"/>
    <x v="11"/>
    <n v="1"/>
    <n v="52.5"/>
    <x v="6"/>
    <x v="11"/>
  </r>
  <r>
    <n v="1481"/>
    <s v="Downloads From My Mind - Science Fiction Short Stories"/>
    <s v="This will be my first collection of short stories, written from ideas and scraps of ideas that I've had since I was a young child."/>
    <x v="1"/>
    <n v="105"/>
    <x v="2"/>
    <x v="11"/>
    <s v="CAD"/>
    <n v="1383430145"/>
    <x v="3095"/>
    <n v="1380838144"/>
    <x v="3116"/>
    <b v="0"/>
    <n v="6"/>
    <b v="0"/>
    <x v="35"/>
    <n v="2"/>
    <n v="17.5"/>
    <x v="1"/>
    <x v="35"/>
  </r>
  <r>
    <n v="2759"/>
    <s v="Bunyip Magic - Epic kids Adventures of the Mythical Bunyip!"/>
    <s v="READY TO PRINT. A fun 38 page full color, hand illustrated children's book based on Australian animals and Indigenous Legends."/>
    <x v="114"/>
    <n v="105"/>
    <x v="2"/>
    <x v="8"/>
    <s v="AUD"/>
    <n v="1468658866"/>
    <x v="3096"/>
    <n v="1464943665"/>
    <x v="3117"/>
    <b v="0"/>
    <n v="2"/>
    <b v="0"/>
    <x v="39"/>
    <n v="11"/>
    <n v="52.5"/>
    <x v="1"/>
    <x v="39"/>
  </r>
  <r>
    <n v="2134"/>
    <s v="Prehistoric Landing"/>
    <s v="1st person Action Survivalist Rpg game. You get sent to a deadly Island to die not knowing that your not alone on the island."/>
    <x v="70"/>
    <n v="104"/>
    <x v="2"/>
    <x v="0"/>
    <s v="USD"/>
    <n v="1367097391"/>
    <x v="3097"/>
    <n v="1364505390"/>
    <x v="3118"/>
    <b v="0"/>
    <n v="3"/>
    <b v="0"/>
    <x v="18"/>
    <n v="2"/>
    <n v="34.67"/>
    <x v="3"/>
    <x v="18"/>
  </r>
  <r>
    <n v="1916"/>
    <s v="The Paint Can Holder by U.S. Green Products"/>
    <s v="The Paint Can Holder Makes Painting Easier and Safer on Extension Ladders."/>
    <x v="16"/>
    <n v="102"/>
    <x v="2"/>
    <x v="0"/>
    <s v="USD"/>
    <n v="1478542375"/>
    <x v="3098"/>
    <n v="1476378774"/>
    <x v="3119"/>
    <b v="0"/>
    <n v="6"/>
    <b v="0"/>
    <x v="6"/>
    <n v="1"/>
    <n v="17"/>
    <x v="0"/>
    <x v="6"/>
  </r>
  <r>
    <n v="3192"/>
    <s v="Arts in Conflict"/>
    <s v="This project challenges social issues affecting young people in areas of deprivation within the Belfast area (Northern Ireland)."/>
    <x v="26"/>
    <n v="102"/>
    <x v="2"/>
    <x v="1"/>
    <s v="GBP"/>
    <n v="1425160800"/>
    <x v="3099"/>
    <n v="1421274858"/>
    <x v="3120"/>
    <b v="0"/>
    <n v="8"/>
    <b v="0"/>
    <x v="19"/>
    <n v="1"/>
    <n v="12.75"/>
    <x v="6"/>
    <x v="19"/>
  </r>
  <r>
    <n v="861"/>
    <s v="&quot;In My Own EYE &quot; a cabaret not to be missed"/>
    <s v="&quot;In My Own Eye&quot; a cabaret not to be missed  Building a Business Preserving the Art of Cabaret Theatre 4 the Next Generation"/>
    <x v="169"/>
    <n v="101"/>
    <x v="2"/>
    <x v="0"/>
    <s v="USD"/>
    <n v="1474067404"/>
    <x v="3100"/>
    <n v="1471475403"/>
    <x v="3121"/>
    <b v="0"/>
    <n v="2"/>
    <b v="0"/>
    <x v="33"/>
    <n v="2"/>
    <n v="50.5"/>
    <x v="7"/>
    <x v="33"/>
  </r>
  <r>
    <n v="3947"/>
    <s v="Tell'em I'm Gonna Make It"/>
    <s v="Soon to be known as one of the greatest gospel stage plays of all times. Great hit in New England and now we want to take  it on tour"/>
    <x v="121"/>
    <n v="101"/>
    <x v="2"/>
    <x v="0"/>
    <s v="USD"/>
    <n v="1475378744"/>
    <x v="3101"/>
    <n v="1472786743"/>
    <x v="3122"/>
    <b v="0"/>
    <n v="2"/>
    <b v="0"/>
    <x v="11"/>
    <n v="3"/>
    <n v="50.5"/>
    <x v="6"/>
    <x v="11"/>
  </r>
  <r>
    <n v="1550"/>
    <s v="It's not easy being green: Costa Rican froglife"/>
    <s v="A photographic journal of a Costa Rican frog survey: recording the effects of habitat fragmentation on these charismatic amphibians."/>
    <x v="150"/>
    <n v="101"/>
    <x v="2"/>
    <x v="1"/>
    <s v="GBP"/>
    <n v="1463050034"/>
    <x v="3102"/>
    <n v="1460458033"/>
    <x v="3123"/>
    <b v="0"/>
    <n v="7"/>
    <b v="0"/>
    <x v="38"/>
    <n v="13"/>
    <n v="14.43"/>
    <x v="2"/>
    <x v="38"/>
  </r>
  <r>
    <n v="640"/>
    <s v="Carbon mini bikes / race / MTB / FAT ~ Carbon tow placement"/>
    <s v="Mountain, fat and race bikes made from high grade aero carbon fibers by tow placement and tow folding technology (no fibres cutting)."/>
    <x v="356"/>
    <n v="101"/>
    <x v="0"/>
    <x v="16"/>
    <s v="EUR"/>
    <n v="1480028400"/>
    <x v="3103"/>
    <n v="1478685914"/>
    <x v="3124"/>
    <b v="0"/>
    <n v="2"/>
    <b v="1"/>
    <x v="1"/>
    <n v="144"/>
    <n v="50.5"/>
    <x v="0"/>
    <x v="1"/>
  </r>
  <r>
    <n v="1145"/>
    <s v="A FORK IN THE ROAD food truck"/>
    <s v="Emphasizing locally and responsibly raised ingredients, serving delicious food! I need your help."/>
    <x v="28"/>
    <n v="100"/>
    <x v="2"/>
    <x v="0"/>
    <s v="USD"/>
    <n v="1412272592"/>
    <x v="3104"/>
    <n v="1407088591"/>
    <x v="3125"/>
    <b v="0"/>
    <n v="1"/>
    <b v="0"/>
    <x v="29"/>
    <n v="0"/>
    <n v="100"/>
    <x v="4"/>
    <x v="29"/>
  </r>
  <r>
    <n v="1342"/>
    <s v="Vuzion: An Actual Overlaid Heads Up Display Wearable"/>
    <s v="Method50 aims to prototype a revolutionary true heads up display to create a new way of living in, playing in, and viewing the world."/>
    <x v="6"/>
    <n v="100"/>
    <x v="1"/>
    <x v="0"/>
    <s v="USD"/>
    <n v="1437161739"/>
    <x v="3105"/>
    <n v="1434569738"/>
    <x v="3126"/>
    <b v="0"/>
    <n v="1"/>
    <b v="0"/>
    <x v="1"/>
    <n v="0"/>
    <n v="100"/>
    <x v="0"/>
    <x v="1"/>
  </r>
  <r>
    <n v="2368"/>
    <s v="Lavvoro - A new LinkedIn and Facebook for the job market"/>
    <s v="A professional and social media environment created to effectively match job seekers to jobs based on an algorithms-matching system"/>
    <x v="13"/>
    <n v="100"/>
    <x v="1"/>
    <x v="0"/>
    <s v="USD"/>
    <n v="1429028365"/>
    <x v="3106"/>
    <n v="1425143964"/>
    <x v="3127"/>
    <b v="0"/>
    <n v="2"/>
    <b v="0"/>
    <x v="26"/>
    <n v="0"/>
    <n v="50"/>
    <x v="0"/>
    <x v="26"/>
  </r>
  <r>
    <n v="1423"/>
    <s v="Progressive King James Version New Testament"/>
    <s v="Help fund me to destroy the monopoly Rupert Murdoch has over the publication of modern bibles. I have a new one to rival the NKJV."/>
    <x v="0"/>
    <n v="100"/>
    <x v="2"/>
    <x v="8"/>
    <s v="AUD"/>
    <n v="1451637531"/>
    <x v="3107"/>
    <n v="1449045530"/>
    <x v="3128"/>
    <b v="0"/>
    <n v="1"/>
    <b v="0"/>
    <x v="31"/>
    <n v="0"/>
    <n v="100"/>
    <x v="1"/>
    <x v="31"/>
  </r>
  <r>
    <n v="1170"/>
    <s v="Its A Rib Thing"/>
    <s v="They are sweet, sticky and incredibly addictive. People are left with a huge smile and a full stomach but still ask for more!!!"/>
    <x v="17"/>
    <n v="100"/>
    <x v="2"/>
    <x v="1"/>
    <s v="GBP"/>
    <n v="1433021171"/>
    <x v="3108"/>
    <n v="1430429170"/>
    <x v="3129"/>
    <b v="0"/>
    <n v="2"/>
    <b v="0"/>
    <x v="29"/>
    <n v="0"/>
    <n v="50"/>
    <x v="4"/>
    <x v="29"/>
  </r>
  <r>
    <n v="919"/>
    <s v="Jazz CD:  Out of The Blue"/>
    <s v="Cool jazz with a New Orleans flavor."/>
    <x v="16"/>
    <n v="100"/>
    <x v="2"/>
    <x v="0"/>
    <s v="USD"/>
    <n v="1355930645"/>
    <x v="3109"/>
    <n v="1352906644"/>
    <x v="3130"/>
    <b v="0"/>
    <n v="1"/>
    <b v="0"/>
    <x v="33"/>
    <n v="1"/>
    <n v="100"/>
    <x v="7"/>
    <x v="33"/>
  </r>
  <r>
    <n v="2565"/>
    <s v="The Sketchy Pelican (Canceled)"/>
    <s v="The Sketchy Pelican. Is my vision to bring raw, honest, soulful, creative, thoght provoking cuisine to food truck form"/>
    <x v="26"/>
    <n v="100"/>
    <x v="1"/>
    <x v="0"/>
    <s v="USD"/>
    <n v="1462827000"/>
    <x v="3110"/>
    <n v="1457710588"/>
    <x v="3131"/>
    <b v="0"/>
    <n v="1"/>
    <b v="0"/>
    <x v="29"/>
    <n v="1"/>
    <n v="100"/>
    <x v="4"/>
    <x v="29"/>
  </r>
  <r>
    <n v="2944"/>
    <s v="Guardian Theatre, Arts in Education Theatre"/>
    <s v="Our vision: build and operate a Theater Arts Center for south-central Washington state in Goldendale."/>
    <x v="26"/>
    <n v="100"/>
    <x v="2"/>
    <x v="0"/>
    <s v="USD"/>
    <n v="1433714198"/>
    <x v="3111"/>
    <n v="1431122197"/>
    <x v="3132"/>
    <b v="0"/>
    <n v="1"/>
    <b v="0"/>
    <x v="9"/>
    <n v="1"/>
    <n v="100"/>
    <x v="6"/>
    <x v="9"/>
  </r>
  <r>
    <n v="218"/>
    <s v="Charmaine (Daughter of Charlotte)"/>
    <s v="A sassy talking spider named Charmaine, joins forces with an abused young boy.  She stages off bullies and help fight an abusive father"/>
    <x v="1"/>
    <n v="100"/>
    <x v="2"/>
    <x v="0"/>
    <s v="USD"/>
    <n v="1431702289"/>
    <x v="3112"/>
    <n v="1426518288"/>
    <x v="3133"/>
    <b v="0"/>
    <n v="1"/>
    <b v="0"/>
    <x v="10"/>
    <n v="2"/>
    <n v="100"/>
    <x v="5"/>
    <x v="10"/>
  </r>
  <r>
    <n v="600"/>
    <s v="Anaheim California here we come but we need your help."/>
    <s v="Science Technology Engineering and Math + youth = a brighter tomorrow."/>
    <x v="1"/>
    <n v="100"/>
    <x v="1"/>
    <x v="0"/>
    <s v="USD"/>
    <n v="1431198562"/>
    <x v="3113"/>
    <n v="1426014561"/>
    <x v="3134"/>
    <b v="0"/>
    <n v="1"/>
    <b v="0"/>
    <x v="26"/>
    <n v="2"/>
    <n v="100"/>
    <x v="0"/>
    <x v="26"/>
  </r>
  <r>
    <n v="2766"/>
    <s v="Jambie"/>
    <s v="Jambie is a children's book geared towards kids ages 4-9 years of age. This book teaches young children about making wise decisions."/>
    <x v="1"/>
    <n v="100"/>
    <x v="2"/>
    <x v="0"/>
    <s v="USD"/>
    <n v="1313078518"/>
    <x v="3114"/>
    <n v="1310486517"/>
    <x v="3135"/>
    <b v="0"/>
    <n v="4"/>
    <b v="0"/>
    <x v="39"/>
    <n v="2"/>
    <n v="25"/>
    <x v="1"/>
    <x v="39"/>
  </r>
  <r>
    <n v="3742"/>
    <s v="The Jennings Family Reunion"/>
    <s v="In the midst of dealing with sending their son off to the army, Mitch and Melanie Jennings plan a family reunion to ease their sorrow."/>
    <x v="1"/>
    <n v="100"/>
    <x v="2"/>
    <x v="0"/>
    <s v="USD"/>
    <n v="1409980144"/>
    <x v="3115"/>
    <n v="1407388143"/>
    <x v="3136"/>
    <b v="0"/>
    <n v="4"/>
    <b v="0"/>
    <x v="11"/>
    <n v="2"/>
    <n v="25"/>
    <x v="6"/>
    <x v="11"/>
  </r>
  <r>
    <n v="1100"/>
    <s v="Aeldengald Saga Book I"/>
    <s v="A retro style puzzle rpg with a dark story. Your decisions will influence the world and decide the outcome of the story."/>
    <x v="38"/>
    <n v="100"/>
    <x v="2"/>
    <x v="4"/>
    <s v="EUR"/>
    <n v="1455417571"/>
    <x v="3116"/>
    <n v="1452825570"/>
    <x v="3137"/>
    <b v="0"/>
    <n v="10"/>
    <b v="0"/>
    <x v="18"/>
    <n v="3"/>
    <n v="10"/>
    <x v="3"/>
    <x v="18"/>
  </r>
  <r>
    <n v="1565"/>
    <s v="The National Forests Passport Project (Canceled)"/>
    <s v="Award-winning artists compete to have their art featured in the National Forests Passport Book depicting 9 Forest Regions of the US."/>
    <x v="38"/>
    <n v="100"/>
    <x v="1"/>
    <x v="0"/>
    <s v="USD"/>
    <n v="1307554261"/>
    <x v="3117"/>
    <n v="1304962260"/>
    <x v="3138"/>
    <b v="0"/>
    <n v="1"/>
    <b v="0"/>
    <x v="32"/>
    <n v="3"/>
    <n v="100"/>
    <x v="1"/>
    <x v="32"/>
  </r>
  <r>
    <n v="1183"/>
    <s v="Freshie's Donuts Food Trailer"/>
    <s v="Help Freshie keep her dream alive by pledging to get a donut truck! She will be able to do events as well as cater to the community"/>
    <x v="60"/>
    <n v="100"/>
    <x v="2"/>
    <x v="0"/>
    <s v="USD"/>
    <n v="1478059140"/>
    <x v="3118"/>
    <n v="1476391222"/>
    <x v="3139"/>
    <b v="0"/>
    <n v="3"/>
    <b v="0"/>
    <x v="29"/>
    <n v="4"/>
    <n v="33.33"/>
    <x v="4"/>
    <x v="29"/>
  </r>
  <r>
    <n v="1557"/>
    <s v="Reflecting Light Photo"/>
    <s v="I have always been captivated by photography, Now I am trying to set up my own company and publish my pictures."/>
    <x v="60"/>
    <n v="100"/>
    <x v="2"/>
    <x v="0"/>
    <s v="USD"/>
    <n v="1411227633"/>
    <x v="3119"/>
    <n v="1408549232"/>
    <x v="3140"/>
    <b v="0"/>
    <n v="1"/>
    <b v="0"/>
    <x v="38"/>
    <n v="4"/>
    <n v="100"/>
    <x v="2"/>
    <x v="38"/>
  </r>
  <r>
    <n v="1413"/>
    <s v="LE NUVOLE DEL CIELO-CLOUDS OF THE SKY"/>
    <s v="I need funds to publish a book based on a selection of sentences from the Gospel demonstrating that Christianity is a strong religion."/>
    <x v="151"/>
    <n v="100"/>
    <x v="2"/>
    <x v="6"/>
    <s v="EUR"/>
    <n v="1455964170"/>
    <x v="3120"/>
    <n v="1450780169"/>
    <x v="3141"/>
    <b v="0"/>
    <n v="1"/>
    <b v="0"/>
    <x v="31"/>
    <n v="5"/>
    <n v="100"/>
    <x v="1"/>
    <x v="31"/>
  </r>
  <r>
    <n v="3861"/>
    <s v="READY OR NOT HERE I COME"/>
    <s v="THE COMING OF THE LORD!"/>
    <x v="151"/>
    <n v="100"/>
    <x v="2"/>
    <x v="0"/>
    <s v="USD"/>
    <n v="1415828820"/>
    <x v="3121"/>
    <n v="1412258976"/>
    <x v="3142"/>
    <b v="0"/>
    <n v="1"/>
    <b v="0"/>
    <x v="11"/>
    <n v="5"/>
    <n v="100"/>
    <x v="6"/>
    <x v="11"/>
  </r>
  <r>
    <n v="1491"/>
    <s v="Tales of guns, gold and a beagle in the Old West"/>
    <s v="What do you get when you take outlaws, guns, gold and and old beagle in the old west? Adventure!"/>
    <x v="181"/>
    <n v="100"/>
    <x v="2"/>
    <x v="0"/>
    <s v="USD"/>
    <n v="1424014680"/>
    <x v="3122"/>
    <n v="1418922442"/>
    <x v="3143"/>
    <b v="0"/>
    <n v="1"/>
    <b v="0"/>
    <x v="35"/>
    <n v="8"/>
    <n v="100"/>
    <x v="1"/>
    <x v="35"/>
  </r>
  <r>
    <n v="3730"/>
    <s v="Mark Twain is Hell for the Company - Original Play"/>
    <s v="&quot;MARK TWAIN IS HELL FOR THE COMPANY&quot; is an original theatrical production created and under development by Jeff Lowe."/>
    <x v="114"/>
    <n v="100"/>
    <x v="2"/>
    <x v="0"/>
    <s v="USD"/>
    <n v="1439828159"/>
    <x v="3123"/>
    <n v="1437236158"/>
    <x v="3144"/>
    <b v="0"/>
    <n v="1"/>
    <b v="0"/>
    <x v="11"/>
    <n v="10"/>
    <n v="100"/>
    <x v="6"/>
    <x v="11"/>
  </r>
  <r>
    <n v="4103"/>
    <s v="Weather Men"/>
    <s v="Weather Men is a play, written by Nathan Black.  A comedy/drama that explores the question of 'why people stay together?'"/>
    <x v="114"/>
    <n v="100"/>
    <x v="2"/>
    <x v="0"/>
    <s v="USD"/>
    <n v="1440613920"/>
    <x v="3124"/>
    <n v="1435953565"/>
    <x v="3145"/>
    <b v="0"/>
    <n v="6"/>
    <b v="0"/>
    <x v="11"/>
    <n v="10"/>
    <n v="16.670000000000002"/>
    <x v="6"/>
    <x v="11"/>
  </r>
  <r>
    <n v="4020"/>
    <s v="Those That Fly"/>
    <s v="Having lived her whole life in the midst of a civil war, 11 year old Leyla dreams of being a pilot so she may fly her family to safety."/>
    <x v="260"/>
    <n v="100"/>
    <x v="2"/>
    <x v="0"/>
    <s v="USD"/>
    <n v="1427168099"/>
    <x v="3125"/>
    <n v="1424579698"/>
    <x v="3146"/>
    <b v="0"/>
    <n v="3"/>
    <b v="0"/>
    <x v="11"/>
    <n v="17"/>
    <n v="33.33"/>
    <x v="6"/>
    <x v="11"/>
  </r>
  <r>
    <n v="3632"/>
    <s v="Some Enchanted Evening UK TOUR"/>
    <s v="A professional musical revue. First performed in 2013 as a short tour, to be embarking on a full length tour across the UK in 2015!"/>
    <x v="207"/>
    <n v="100"/>
    <x v="2"/>
    <x v="1"/>
    <s v="GBP"/>
    <n v="1416781749"/>
    <x v="3126"/>
    <n v="1415053748"/>
    <x v="3147"/>
    <b v="0"/>
    <n v="1"/>
    <b v="0"/>
    <x v="19"/>
    <n v="20"/>
    <n v="100"/>
    <x v="6"/>
    <x v="19"/>
  </r>
  <r>
    <n v="3991"/>
    <s v="NTACTheatre - North Texas Actor's Collaborative Theatre"/>
    <s v="North Texas first actor-driven theatre company needs your help"/>
    <x v="207"/>
    <n v="100"/>
    <x v="2"/>
    <x v="0"/>
    <s v="USD"/>
    <n v="1433086082"/>
    <x v="3127"/>
    <n v="1430494081"/>
    <x v="3148"/>
    <b v="0"/>
    <n v="1"/>
    <b v="0"/>
    <x v="11"/>
    <n v="20"/>
    <n v="100"/>
    <x v="6"/>
    <x v="11"/>
  </r>
  <r>
    <n v="3576"/>
    <s v="Vote for Next Season's Shows!"/>
    <s v="Vote here for whatever show you want to see next year! No gimmick, no stretch goals, just a simple vote and a free ticket."/>
    <x v="292"/>
    <n v="100"/>
    <x v="0"/>
    <x v="0"/>
    <s v="USD"/>
    <n v="1480947054"/>
    <x v="3128"/>
    <n v="1475759453"/>
    <x v="3149"/>
    <b v="0"/>
    <n v="5"/>
    <b v="1"/>
    <x v="11"/>
    <n v="100"/>
    <n v="20"/>
    <x v="6"/>
    <x v="11"/>
  </r>
  <r>
    <n v="3140"/>
    <s v="ReminiSens Restaurant &amp; Theatre in Versailles"/>
    <s v="ReminiSens offers an Enchanting Time Travel experience: have diner at the court of Versailles and interact with the nobles of the time!"/>
    <x v="26"/>
    <n v="96"/>
    <x v="3"/>
    <x v="16"/>
    <s v="EUR"/>
    <n v="1491581703"/>
    <x v="3129"/>
    <n v="1488993302"/>
    <x v="3150"/>
    <b v="0"/>
    <n v="4"/>
    <b v="0"/>
    <x v="11"/>
    <n v="1"/>
    <n v="24"/>
    <x v="6"/>
    <x v="11"/>
  </r>
  <r>
    <n v="661"/>
    <s v="AirString"/>
    <s v="AirString keeps your AirPods from getting lost by keeping the pair together with a  durable and premium quality string."/>
    <x v="26"/>
    <n v="95"/>
    <x v="2"/>
    <x v="0"/>
    <s v="USD"/>
    <n v="1477236559"/>
    <x v="3130"/>
    <n v="1474644558"/>
    <x v="3151"/>
    <b v="0"/>
    <n v="9"/>
    <b v="0"/>
    <x v="1"/>
    <n v="1"/>
    <n v="10.56"/>
    <x v="0"/>
    <x v="1"/>
  </r>
  <r>
    <n v="2852"/>
    <s v="Freedom Train"/>
    <s v="Just one time back to the past on the Freedom Train will open your eyes and your lives will never ever be the same!"/>
    <x v="1"/>
    <n v="95"/>
    <x v="2"/>
    <x v="0"/>
    <s v="USD"/>
    <n v="1403312703"/>
    <x v="3131"/>
    <n v="1400720702"/>
    <x v="3152"/>
    <b v="0"/>
    <n v="6"/>
    <b v="0"/>
    <x v="11"/>
    <n v="2"/>
    <n v="15.83"/>
    <x v="6"/>
    <x v="11"/>
  </r>
  <r>
    <n v="4058"/>
    <s v="Secret of Shahrazad (World Premier)"/>
    <s v="Help reveal the beauty of Islamic culture by launching this new adventure play celebrating Persian music, dance, and lore."/>
    <x v="212"/>
    <n v="95"/>
    <x v="2"/>
    <x v="0"/>
    <s v="USD"/>
    <n v="1459483140"/>
    <x v="1120"/>
    <n v="1458178043"/>
    <x v="3153"/>
    <b v="0"/>
    <n v="4"/>
    <b v="0"/>
    <x v="11"/>
    <n v="3"/>
    <n v="23.75"/>
    <x v="6"/>
    <x v="11"/>
  </r>
  <r>
    <n v="3984"/>
    <s v="Fantastic Mr Fox - Novus Theatre"/>
    <s v="Novus Theatre bring you their new show 'Fantastic Mr Fox'. We hope to improve the pay for our cast and crew through Kickstarter."/>
    <x v="186"/>
    <n v="95"/>
    <x v="2"/>
    <x v="1"/>
    <s v="GBP"/>
    <n v="1415404800"/>
    <x v="3132"/>
    <n v="1412809643"/>
    <x v="3154"/>
    <b v="0"/>
    <n v="10"/>
    <b v="0"/>
    <x v="11"/>
    <n v="6"/>
    <n v="9.5"/>
    <x v="6"/>
    <x v="11"/>
  </r>
  <r>
    <n v="4111"/>
    <s v="REBORN IN LOVE"/>
    <s v="REBORN IN LOVE is the sequel to REBORN FROM ABOVE: A Tale of Eternal Love.  This is part two, of a One-Act play series."/>
    <x v="121"/>
    <n v="94"/>
    <x v="2"/>
    <x v="0"/>
    <s v="USD"/>
    <n v="1424747740"/>
    <x v="3133"/>
    <n v="1422155739"/>
    <x v="3155"/>
    <b v="0"/>
    <n v="6"/>
    <b v="0"/>
    <x v="11"/>
    <n v="3"/>
    <n v="15.67"/>
    <x v="6"/>
    <x v="11"/>
  </r>
  <r>
    <n v="1560"/>
    <s v="Fine Art Landscape 2015 Calendar"/>
    <s v="I would like to share my landscape photographic travels of 2014 with more than just family an friends. 12 months of images."/>
    <x v="60"/>
    <n v="94"/>
    <x v="2"/>
    <x v="0"/>
    <s v="USD"/>
    <n v="1415842193"/>
    <x v="3134"/>
    <n v="1414110592"/>
    <x v="3156"/>
    <b v="0"/>
    <n v="4"/>
    <b v="0"/>
    <x v="38"/>
    <n v="4"/>
    <n v="23.5"/>
    <x v="2"/>
    <x v="38"/>
  </r>
  <r>
    <n v="1582"/>
    <s v="Scenes from New Orleans"/>
    <s v="I create canvas prints of images from in and around New Orleans"/>
    <x v="114"/>
    <n v="93"/>
    <x v="2"/>
    <x v="0"/>
    <s v="USD"/>
    <n v="1445894400"/>
    <x v="3135"/>
    <n v="1440961052"/>
    <x v="3157"/>
    <b v="0"/>
    <n v="3"/>
    <b v="0"/>
    <x v="34"/>
    <n v="9"/>
    <n v="31"/>
    <x v="2"/>
    <x v="34"/>
  </r>
  <r>
    <n v="149"/>
    <s v="Dichotomy (Canceled)"/>
    <s v="A provocatively mind-bending sci-fi thriller, this short film project examines opposites and the balance of the universe. #Dichotomy"/>
    <x v="26"/>
    <n v="92"/>
    <x v="1"/>
    <x v="0"/>
    <s v="USD"/>
    <n v="1419494400"/>
    <x v="3136"/>
    <n v="1416888469"/>
    <x v="3158"/>
    <b v="0"/>
    <n v="6"/>
    <b v="0"/>
    <x v="21"/>
    <n v="1"/>
    <n v="15.33"/>
    <x v="5"/>
    <x v="21"/>
  </r>
  <r>
    <n v="2658"/>
    <s v="STEM MARS Lander experience: https://youtu.be/n6avxUAKee0"/>
    <s v="Funding will allow free participation for 20 schools, grades 4-12, (thousands of students) anywhere in the nation."/>
    <x v="39"/>
    <n v="91"/>
    <x v="1"/>
    <x v="0"/>
    <s v="USD"/>
    <n v="1469913194"/>
    <x v="3137"/>
    <n v="1467321193"/>
    <x v="3159"/>
    <b v="0"/>
    <n v="4"/>
    <b v="0"/>
    <x v="4"/>
    <n v="0"/>
    <n v="22.75"/>
    <x v="0"/>
    <x v="4"/>
  </r>
  <r>
    <n v="627"/>
    <s v="Privileged Zone - Premium Social Network (Canceled)"/>
    <s v="Social Network - your new digital social life without ads, monitoring and analyses. Freed from the feeling that every step is followed"/>
    <x v="362"/>
    <n v="90"/>
    <x v="1"/>
    <x v="10"/>
    <s v="SEK"/>
    <n v="1457996400"/>
    <x v="3138"/>
    <n v="1452842510"/>
    <x v="3160"/>
    <b v="0"/>
    <n v="1"/>
    <b v="0"/>
    <x v="26"/>
    <n v="0"/>
    <n v="90"/>
    <x v="0"/>
    <x v="26"/>
  </r>
  <r>
    <n v="2763"/>
    <s v="My Christmas Star"/>
    <s v="How Santa finds childrens homes without getting lost by following certain stars."/>
    <x v="363"/>
    <n v="90"/>
    <x v="2"/>
    <x v="0"/>
    <s v="USD"/>
    <n v="1369403684"/>
    <x v="3139"/>
    <n v="1365515683"/>
    <x v="3161"/>
    <b v="0"/>
    <n v="3"/>
    <b v="0"/>
    <x v="39"/>
    <n v="0"/>
    <n v="30"/>
    <x v="1"/>
    <x v="39"/>
  </r>
  <r>
    <n v="902"/>
    <s v="MISTER BROWN"/>
    <s v="I'VE STARTED A BRAND NEW ALBUM THAT WILL FEATURE ACID JAZZ, FUNK, ROCK, AND DANCE WITH THE PROMISE OF TOURING NEXT YEAR IN THE USA"/>
    <x v="0"/>
    <n v="90"/>
    <x v="2"/>
    <x v="0"/>
    <s v="USD"/>
    <n v="1409412600"/>
    <x v="3140"/>
    <n v="1404947421"/>
    <x v="3162"/>
    <b v="0"/>
    <n v="3"/>
    <b v="0"/>
    <x v="33"/>
    <n v="0"/>
    <n v="30"/>
    <x v="7"/>
    <x v="33"/>
  </r>
  <r>
    <n v="718"/>
    <s v="BioToo - Emergency Temporary Tattoos"/>
    <s v="When every second matters, BioToo temporary tattoos get critical information to emergency personnel to help them help you."/>
    <x v="32"/>
    <n v="90"/>
    <x v="2"/>
    <x v="0"/>
    <s v="USD"/>
    <n v="1487397540"/>
    <x v="3141"/>
    <n v="1484684246"/>
    <x v="3163"/>
    <b v="0"/>
    <n v="4"/>
    <b v="0"/>
    <x v="1"/>
    <n v="1"/>
    <n v="22.5"/>
    <x v="0"/>
    <x v="1"/>
  </r>
  <r>
    <n v="2599"/>
    <s v="Empty Ramekins Catering Group"/>
    <s v="The Empty Ramekins Catering Group is looking for your help to start up in Miami Florida!!!!"/>
    <x v="364"/>
    <n v="90"/>
    <x v="2"/>
    <x v="0"/>
    <s v="USD"/>
    <n v="1407089147"/>
    <x v="3142"/>
    <n v="1403201146"/>
    <x v="3164"/>
    <b v="0"/>
    <n v="5"/>
    <b v="0"/>
    <x v="29"/>
    <n v="1"/>
    <n v="18"/>
    <x v="4"/>
    <x v="29"/>
  </r>
  <r>
    <n v="3919"/>
    <s v="After The Blue"/>
    <s v="Two sisters living in a Cornish seaside town attempt to hide and escape from a life- circle of deceit, abuse, incest and revenge."/>
    <x v="1"/>
    <n v="90"/>
    <x v="2"/>
    <x v="1"/>
    <s v="GBP"/>
    <n v="1453075200"/>
    <x v="3143"/>
    <n v="1450628772"/>
    <x v="3165"/>
    <b v="0"/>
    <n v="3"/>
    <b v="0"/>
    <x v="11"/>
    <n v="2"/>
    <n v="30"/>
    <x v="6"/>
    <x v="11"/>
  </r>
  <r>
    <n v="863"/>
    <s v="Help Fund Jason's Debut Jazz CD &quot;Exodus&quot;"/>
    <s v="I'm making the move from a side man in local groups to the leader with this debut jazz CD project."/>
    <x v="151"/>
    <n v="90"/>
    <x v="2"/>
    <x v="0"/>
    <s v="USD"/>
    <n v="1329014966"/>
    <x v="3144"/>
    <n v="1326422965"/>
    <x v="3166"/>
    <b v="0"/>
    <n v="5"/>
    <b v="0"/>
    <x v="33"/>
    <n v="5"/>
    <n v="18"/>
    <x v="7"/>
    <x v="33"/>
  </r>
  <r>
    <n v="2502"/>
    <s v="Cupcake Chaos"/>
    <s v="A small sweet shop featuring the cupcake variety offered by Cupcake Chaos, candy, cotton candy, shakes and malts, located in Dalhart,TX"/>
    <x v="50"/>
    <n v="86"/>
    <x v="2"/>
    <x v="0"/>
    <s v="USD"/>
    <n v="1411328918"/>
    <x v="3145"/>
    <n v="1407440917"/>
    <x v="3167"/>
    <b v="0"/>
    <n v="5"/>
    <b v="0"/>
    <x v="40"/>
    <n v="0"/>
    <n v="17.2"/>
    <x v="4"/>
    <x v="40"/>
  </r>
  <r>
    <n v="4110"/>
    <s v="Take Tartuffe to Edinburgh Fringe Festival!"/>
    <s v="Set in the height of sex, drugs and rock 'n' roll this production is an exciting new take on Moliere's classic! Performing with SpaceUK"/>
    <x v="284"/>
    <n v="86"/>
    <x v="2"/>
    <x v="1"/>
    <s v="GBP"/>
    <n v="1469113351"/>
    <x v="3146"/>
    <n v="1463929350"/>
    <x v="3168"/>
    <b v="0"/>
    <n v="6"/>
    <b v="0"/>
    <x v="11"/>
    <n v="29"/>
    <n v="14.33"/>
    <x v="6"/>
    <x v="11"/>
  </r>
  <r>
    <n v="2130"/>
    <s v="Wondrous Adventures: A Kid's Game"/>
    <s v="You are the hero tasked to save your home from the villainous Sanword."/>
    <x v="30"/>
    <n v="85"/>
    <x v="2"/>
    <x v="0"/>
    <s v="USD"/>
    <n v="1408154663"/>
    <x v="3147"/>
    <n v="1405130662"/>
    <x v="3169"/>
    <b v="0"/>
    <n v="4"/>
    <b v="0"/>
    <x v="18"/>
    <n v="0"/>
    <n v="21.25"/>
    <x v="3"/>
    <x v="18"/>
  </r>
  <r>
    <n v="1907"/>
    <s v="Litter-Buddy"/>
    <s v="Litter-Buddy is great economical alternative to leading pet waste disposal systems with cartridge bag elements."/>
    <x v="0"/>
    <n v="85"/>
    <x v="2"/>
    <x v="0"/>
    <s v="USD"/>
    <n v="1400853925"/>
    <x v="3148"/>
    <n v="1399557924"/>
    <x v="3170"/>
    <b v="0"/>
    <n v="4"/>
    <b v="0"/>
    <x v="6"/>
    <n v="0"/>
    <n v="21.25"/>
    <x v="0"/>
    <x v="6"/>
  </r>
  <r>
    <n v="2160"/>
    <s v="Army vs Aliens - Currently in Alpha"/>
    <s v="An awesome side-scroller tower defense game.  Think &quot;Plants vs Zombies&quot; but from a side-on perspective."/>
    <x v="26"/>
    <n v="85"/>
    <x v="2"/>
    <x v="0"/>
    <s v="USD"/>
    <n v="1337447105"/>
    <x v="3149"/>
    <n v="1334855104"/>
    <x v="3171"/>
    <b v="0"/>
    <n v="16"/>
    <b v="0"/>
    <x v="18"/>
    <n v="1"/>
    <n v="5.31"/>
    <x v="3"/>
    <x v="18"/>
  </r>
  <r>
    <n v="1563"/>
    <s v="Expedition into the Empty Quarter - The Book (Canceled)"/>
    <s v="Unique book revealing my discoveries in the Empty Quarter of Oman. Collection of travel writing, poetry, artwork and science!"/>
    <x v="70"/>
    <n v="85"/>
    <x v="1"/>
    <x v="1"/>
    <s v="GBP"/>
    <n v="1394815751"/>
    <x v="3150"/>
    <n v="1389635350"/>
    <x v="3172"/>
    <b v="0"/>
    <n v="2"/>
    <b v="0"/>
    <x v="32"/>
    <n v="1"/>
    <n v="42.5"/>
    <x v="1"/>
    <x v="32"/>
  </r>
  <r>
    <n v="2322"/>
    <s v="Jen bakes shortbread needs a commercial kitchen!"/>
    <s v="Jen bakes shortbread is a small batch, all natural shortbread cookie business looking for smart funding to grow!"/>
    <x v="205"/>
    <n v="85"/>
    <x v="3"/>
    <x v="0"/>
    <s v="USD"/>
    <n v="1491769769"/>
    <x v="3151"/>
    <n v="1489181368"/>
    <x v="3173"/>
    <b v="0"/>
    <n v="4"/>
    <b v="0"/>
    <x v="7"/>
    <n v="3"/>
    <n v="21.25"/>
    <x v="4"/>
    <x v="7"/>
  </r>
  <r>
    <n v="1709"/>
    <s v="Psalms"/>
    <s v="A project to set psalms to music. The psalms are taken from the English Standard Version (ESV) of the Bible."/>
    <x v="249"/>
    <n v="85"/>
    <x v="2"/>
    <x v="0"/>
    <s v="USD"/>
    <n v="1409513940"/>
    <x v="3152"/>
    <n v="1405949513"/>
    <x v="3174"/>
    <b v="0"/>
    <n v="4"/>
    <b v="0"/>
    <x v="14"/>
    <n v="5"/>
    <n v="21.25"/>
    <x v="7"/>
    <x v="14"/>
  </r>
  <r>
    <n v="2597"/>
    <s v="Cafe Nomad back on the road! Coffee van's poorly."/>
    <s v="We have a great little coffee business but the van is currently limping! We don't have the capital to replace it. Please help us!"/>
    <x v="186"/>
    <n v="85"/>
    <x v="2"/>
    <x v="1"/>
    <s v="GBP"/>
    <n v="1466323917"/>
    <x v="3153"/>
    <n v="1463731916"/>
    <x v="3175"/>
    <b v="0"/>
    <n v="7"/>
    <b v="0"/>
    <x v="29"/>
    <n v="6"/>
    <n v="12.14"/>
    <x v="4"/>
    <x v="29"/>
  </r>
  <r>
    <n v="1117"/>
    <s v="Medieval Village"/>
    <s v="Experience the Medieval in your own village. Increase your village into a city and walk through the streets."/>
    <x v="114"/>
    <n v="83"/>
    <x v="2"/>
    <x v="4"/>
    <s v="EUR"/>
    <n v="1451053313"/>
    <x v="3154"/>
    <n v="1448461312"/>
    <x v="3176"/>
    <b v="0"/>
    <n v="8"/>
    <b v="0"/>
    <x v="18"/>
    <n v="8"/>
    <n v="10.38"/>
    <x v="3"/>
    <x v="18"/>
  </r>
  <r>
    <n v="448"/>
    <s v="The Last Mice"/>
    <s v="Max is a pessimistic mouse, always fantasizing about the end of the world. In The Last Mice, Max's fantasy becomes a real nightmare."/>
    <x v="60"/>
    <n v="82.01"/>
    <x v="2"/>
    <x v="0"/>
    <s v="USD"/>
    <n v="1400091095"/>
    <x v="3155"/>
    <n v="1398363094"/>
    <x v="3177"/>
    <b v="0"/>
    <n v="4"/>
    <b v="0"/>
    <x v="23"/>
    <n v="3"/>
    <n v="20.5"/>
    <x v="5"/>
    <x v="23"/>
  </r>
  <r>
    <n v="2370"/>
    <s v="TaxSaver USA Affordable Tax App Development and Launch"/>
    <s v="Let's go get it back! Most people can get $5,000 to $6,000 more a year in tax deductions. Stop the abuse and get back your share!"/>
    <x v="17"/>
    <n v="82"/>
    <x v="1"/>
    <x v="0"/>
    <s v="USD"/>
    <n v="1418877141"/>
    <x v="3156"/>
    <n v="1416285140"/>
    <x v="3178"/>
    <b v="0"/>
    <n v="4"/>
    <b v="0"/>
    <x v="26"/>
    <n v="0"/>
    <n v="20.5"/>
    <x v="0"/>
    <x v="26"/>
  </r>
  <r>
    <n v="454"/>
    <s v="Super Hi-Speed Road Strikers"/>
    <s v="Itâ€™s an Action/Adventure Anime for The Yuusha Brave series, G1 Transformer, and the Fast and the Furious Fans!"/>
    <x v="26"/>
    <n v="82"/>
    <x v="2"/>
    <x v="0"/>
    <s v="USD"/>
    <n v="1417007640"/>
    <x v="3157"/>
    <n v="1414343570"/>
    <x v="3179"/>
    <b v="0"/>
    <n v="5"/>
    <b v="0"/>
    <x v="23"/>
    <n v="1"/>
    <n v="16.399999999999999"/>
    <x v="5"/>
    <x v="23"/>
  </r>
  <r>
    <n v="155"/>
    <s v="The Last Armada (Canceled)"/>
    <s v="While a shadow of peace was on the horizon,humankind was being threatened by its past.Whispers of threat was being heard from the North"/>
    <x v="365"/>
    <n v="81"/>
    <x v="1"/>
    <x v="0"/>
    <s v="USD"/>
    <n v="1437657935"/>
    <x v="3158"/>
    <n v="1434201934"/>
    <x v="3180"/>
    <b v="0"/>
    <n v="4"/>
    <b v="0"/>
    <x v="21"/>
    <n v="0"/>
    <n v="20.25"/>
    <x v="5"/>
    <x v="21"/>
  </r>
  <r>
    <n v="1065"/>
    <s v="Diggers Fall tactical multiplayer pc shooter"/>
    <s v="Need funds for an Australian fps mp shooter pc game called Diggers Fall were china invades Aus, cost for advertising and settings menu."/>
    <x v="121"/>
    <n v="81"/>
    <x v="2"/>
    <x v="8"/>
    <s v="AUD"/>
    <n v="1392800922"/>
    <x v="3159"/>
    <n v="1390381721"/>
    <x v="3181"/>
    <b v="0"/>
    <n v="5"/>
    <b v="0"/>
    <x v="18"/>
    <n v="3"/>
    <n v="16.2"/>
    <x v="3"/>
    <x v="18"/>
  </r>
  <r>
    <n v="1571"/>
    <s v="CAUCASUS - on the untrodden roads (Canceled)"/>
    <s v="An inspiring photo book about an unique Caucasus Expedition by two backpackers - Erna Gaspar (photographer) &amp; Adrian Lorincz (writer)."/>
    <x v="366"/>
    <n v="80"/>
    <x v="1"/>
    <x v="1"/>
    <s v="GBP"/>
    <n v="1434738483"/>
    <x v="3160"/>
    <n v="1432146482"/>
    <x v="3182"/>
    <b v="0"/>
    <n v="4"/>
    <b v="0"/>
    <x v="32"/>
    <n v="1"/>
    <n v="20"/>
    <x v="1"/>
    <x v="32"/>
  </r>
  <r>
    <n v="574"/>
    <s v="Unity, A Content Creators Toolkit"/>
    <s v="Grow your YouTube channel and increase your audience by allowing multi uploads, shares and interaction from a single simple interface."/>
    <x v="367"/>
    <n v="80"/>
    <x v="2"/>
    <x v="1"/>
    <s v="GBP"/>
    <n v="1476873507"/>
    <x v="3161"/>
    <n v="1474281506"/>
    <x v="3183"/>
    <b v="0"/>
    <n v="4"/>
    <b v="0"/>
    <x v="26"/>
    <n v="1"/>
    <n v="20"/>
    <x v="0"/>
    <x v="26"/>
  </r>
  <r>
    <n v="2325"/>
    <s v="MAGA Private Label Spicy Sauce"/>
    <s v="Do you like to Maga? Do you like hot sauce as spicy as your memes? Do you like sexy frogs? Of course you do were all adults here."/>
    <x v="114"/>
    <n v="80"/>
    <x v="3"/>
    <x v="0"/>
    <s v="USD"/>
    <n v="1490830331"/>
    <x v="3162"/>
    <n v="1488241930"/>
    <x v="3184"/>
    <b v="0"/>
    <n v="7"/>
    <b v="0"/>
    <x v="7"/>
    <n v="8"/>
    <n v="11.43"/>
    <x v="4"/>
    <x v="7"/>
  </r>
  <r>
    <n v="4037"/>
    <s v="The Pelican, by August Strindberg"/>
    <s v="The Pelican is a haunted play by one of Swedenâ€™s most renowned playwrights, August Strindberg, about a mother's tragic deceit."/>
    <x v="251"/>
    <n v="80"/>
    <x v="2"/>
    <x v="0"/>
    <s v="USD"/>
    <n v="1464099900"/>
    <x v="3163"/>
    <n v="1462585314"/>
    <x v="3185"/>
    <b v="0"/>
    <n v="2"/>
    <b v="0"/>
    <x v="11"/>
    <n v="11"/>
    <n v="40"/>
    <x v="6"/>
    <x v="11"/>
  </r>
  <r>
    <n v="2861"/>
    <s v="Julius Caesar"/>
    <s v="The University of Queensland Drama Production Course is putting on an adaptation of William Shakespeares Julius Caesar"/>
    <x v="303"/>
    <n v="80"/>
    <x v="2"/>
    <x v="8"/>
    <s v="AUD"/>
    <n v="1443103848"/>
    <x v="3164"/>
    <n v="1441894247"/>
    <x v="3186"/>
    <b v="0"/>
    <n v="3"/>
    <b v="0"/>
    <x v="11"/>
    <n v="32"/>
    <n v="26.67"/>
    <x v="6"/>
    <x v="11"/>
  </r>
  <r>
    <n v="1995"/>
    <s v="The Girl With(out) The Camera"/>
    <s v="I'm looking to pursue my dream of becoming a full time photographer, using my current creative experience as a graphic designer."/>
    <x v="114"/>
    <n v="78"/>
    <x v="2"/>
    <x v="11"/>
    <s v="CAD"/>
    <n v="1437082736"/>
    <x v="3165"/>
    <n v="1435354735"/>
    <x v="3187"/>
    <b v="0"/>
    <n v="3"/>
    <b v="0"/>
    <x v="36"/>
    <n v="8"/>
    <n v="26"/>
    <x v="2"/>
    <x v="36"/>
  </r>
  <r>
    <n v="1436"/>
    <s v="Translation of an interactive eLearning-website for surgery"/>
    <s v="Help us to get www.mySurgery.de, an interactive eLearning-Website for general and visceral surgery, translated to english language."/>
    <x v="26"/>
    <n v="77"/>
    <x v="2"/>
    <x v="4"/>
    <s v="EUR"/>
    <n v="1456043057"/>
    <x v="3166"/>
    <n v="1453451056"/>
    <x v="3188"/>
    <b v="0"/>
    <n v="2"/>
    <b v="0"/>
    <x v="31"/>
    <n v="1"/>
    <n v="38.5"/>
    <x v="1"/>
    <x v="31"/>
  </r>
  <r>
    <n v="466"/>
    <s v="The Legend Of The Crimson Knight"/>
    <s v="(Working storyboard for animated project) A multi-generational Knight that wages war on criminals and corrupt governments"/>
    <x v="26"/>
    <n v="76"/>
    <x v="2"/>
    <x v="0"/>
    <s v="USD"/>
    <n v="1347057464"/>
    <x v="3167"/>
    <n v="1344465463"/>
    <x v="3189"/>
    <b v="0"/>
    <n v="5"/>
    <b v="0"/>
    <x v="23"/>
    <n v="1"/>
    <n v="15.2"/>
    <x v="5"/>
    <x v="23"/>
  </r>
  <r>
    <n v="1788"/>
    <s v="Beyond the Pale"/>
    <s v="A photo book celebrating Goths, exploring their lives and giving an insight into what Goth is for them."/>
    <x v="120"/>
    <n v="76"/>
    <x v="2"/>
    <x v="1"/>
    <s v="GBP"/>
    <n v="1414795542"/>
    <x v="3168"/>
    <n v="1412203541"/>
    <x v="3190"/>
    <b v="1"/>
    <n v="4"/>
    <b v="0"/>
    <x v="3"/>
    <n v="1"/>
    <n v="19"/>
    <x v="2"/>
    <x v="3"/>
  </r>
  <r>
    <n v="1447"/>
    <s v="Indian Language Dictionary"/>
    <s v="I'm creating a dictionary of multiple Indian languages."/>
    <x v="62"/>
    <n v="75"/>
    <x v="2"/>
    <x v="0"/>
    <s v="USD"/>
    <n v="1467999134"/>
    <x v="3169"/>
    <n v="1465407133"/>
    <x v="3191"/>
    <b v="0"/>
    <n v="3"/>
    <b v="0"/>
    <x v="31"/>
    <n v="0"/>
    <n v="25"/>
    <x v="1"/>
    <x v="31"/>
  </r>
  <r>
    <n v="1149"/>
    <s v="The Floridian Food Truck"/>
    <s v="Bringing culturally diverse Floridian cuisine to the people!"/>
    <x v="6"/>
    <n v="75"/>
    <x v="2"/>
    <x v="0"/>
    <s v="USD"/>
    <n v="1466096566"/>
    <x v="3170"/>
    <n v="1463504565"/>
    <x v="3192"/>
    <b v="0"/>
    <n v="2"/>
    <b v="0"/>
    <x v="29"/>
    <n v="0"/>
    <n v="37.5"/>
    <x v="4"/>
    <x v="29"/>
  </r>
  <r>
    <n v="2510"/>
    <s v="Dugout Dogs, Americas love of hot dogs and baseball!"/>
    <s v="Dugout Dogs will be specializing in the many hot dog and sausage styles sold at baseball parks around Major League Baseball (MLB)."/>
    <x v="6"/>
    <n v="75"/>
    <x v="2"/>
    <x v="0"/>
    <s v="USD"/>
    <n v="1431647772"/>
    <x v="3171"/>
    <n v="1426463771"/>
    <x v="3193"/>
    <b v="0"/>
    <n v="2"/>
    <b v="0"/>
    <x v="40"/>
    <n v="0"/>
    <n v="37.5"/>
    <x v="4"/>
    <x v="40"/>
  </r>
  <r>
    <n v="3052"/>
    <s v="Funding for a new theater facility in Walker Minnesota"/>
    <s v="To let the arts continue in Walker Minnesota We need a performing arts space and art gallery"/>
    <x v="6"/>
    <n v="75"/>
    <x v="2"/>
    <x v="0"/>
    <s v="USD"/>
    <n v="1432828740"/>
    <x v="3172"/>
    <n v="1430237093"/>
    <x v="3194"/>
    <b v="0"/>
    <n v="2"/>
    <b v="0"/>
    <x v="9"/>
    <n v="0"/>
    <n v="37.5"/>
    <x v="6"/>
    <x v="9"/>
  </r>
  <r>
    <n v="1718"/>
    <s v="The Prodigal Son"/>
    <s v="A melody for the galaxy."/>
    <x v="23"/>
    <n v="75"/>
    <x v="2"/>
    <x v="0"/>
    <s v="USD"/>
    <n v="1463201940"/>
    <x v="3173"/>
    <n v="1459435148"/>
    <x v="3195"/>
    <b v="0"/>
    <n v="2"/>
    <b v="0"/>
    <x v="14"/>
    <n v="0"/>
    <n v="37.5"/>
    <x v="7"/>
    <x v="14"/>
  </r>
  <r>
    <n v="1011"/>
    <s v="StreetskatePRO's  Knee, Shin, &amp; Ankle pad compression sleeve"/>
    <s v="The first action sports training sleeve/leg protector of its kind to offer an unduplicated level of targeted protection!"/>
    <x v="16"/>
    <n v="75"/>
    <x v="1"/>
    <x v="0"/>
    <s v="USD"/>
    <n v="1418938395"/>
    <x v="3174"/>
    <n v="1415050394"/>
    <x v="3196"/>
    <b v="0"/>
    <n v="1"/>
    <b v="0"/>
    <x v="1"/>
    <n v="0"/>
    <n v="75"/>
    <x v="0"/>
    <x v="1"/>
  </r>
  <r>
    <n v="2562"/>
    <s v="Jamaican food truck in Munich in the making! (Canceled)"/>
    <s v="Hail up - Wah gwaan ?_x000a_We are creating a foodtruck that will serve typical, traditional Jamaican jerk chicken/pork and more!"/>
    <x v="26"/>
    <n v="75"/>
    <x v="1"/>
    <x v="4"/>
    <s v="EUR"/>
    <n v="1476189339"/>
    <x v="3175"/>
    <n v="1471005338"/>
    <x v="3197"/>
    <b v="0"/>
    <n v="3"/>
    <b v="0"/>
    <x v="29"/>
    <n v="1"/>
    <n v="25"/>
    <x v="4"/>
    <x v="29"/>
  </r>
  <r>
    <n v="1596"/>
    <s v="The Town We Live In"/>
    <s v="London is beautiful. I want to create a book of stunning images from in and around our great city"/>
    <x v="222"/>
    <n v="75"/>
    <x v="2"/>
    <x v="1"/>
    <s v="GBP"/>
    <n v="1418469569"/>
    <x v="3176"/>
    <n v="1414577968"/>
    <x v="3198"/>
    <b v="0"/>
    <n v="3"/>
    <b v="0"/>
    <x v="34"/>
    <n v="2"/>
    <n v="25"/>
    <x v="2"/>
    <x v="34"/>
  </r>
  <r>
    <n v="2382"/>
    <s v="These Easy Days (Canceled)"/>
    <s v="Netiquette classes to teach our youth how make proper use of computer-mediated communications for personal and educational success."/>
    <x v="121"/>
    <n v="75"/>
    <x v="1"/>
    <x v="0"/>
    <s v="USD"/>
    <n v="1438662603"/>
    <x v="3177"/>
    <n v="1436502602"/>
    <x v="3199"/>
    <b v="0"/>
    <n v="2"/>
    <b v="0"/>
    <x v="26"/>
    <n v="3"/>
    <n v="37.5"/>
    <x v="0"/>
    <x v="26"/>
  </r>
  <r>
    <n v="4009"/>
    <s v="A play by Gabriel Kemlo about lost ideals, and new starts"/>
    <s v="Against the decline of Thatcherism, the fall of the Wall, and the rise of Acid House. This comedy is a 'Withnail &amp; I' for 1993."/>
    <x v="368"/>
    <n v="75"/>
    <x v="2"/>
    <x v="1"/>
    <s v="GBP"/>
    <n v="1410281360"/>
    <x v="3178"/>
    <n v="1406825359"/>
    <x v="3200"/>
    <b v="0"/>
    <n v="3"/>
    <b v="0"/>
    <x v="11"/>
    <n v="4"/>
    <n v="25"/>
    <x v="6"/>
    <x v="11"/>
  </r>
  <r>
    <n v="2904"/>
    <s v="The Love Shack"/>
    <s v="A Tequila slammer with a slice of Tarantino, a line of the London Fringe scene and a shot of â€œBreaking Badâ€. New Writing."/>
    <x v="186"/>
    <n v="75"/>
    <x v="2"/>
    <x v="1"/>
    <s v="GBP"/>
    <n v="1415534400"/>
    <x v="3179"/>
    <n v="1414538030"/>
    <x v="3201"/>
    <b v="0"/>
    <n v="4"/>
    <b v="0"/>
    <x v="11"/>
    <n v="5"/>
    <n v="18.75"/>
    <x v="6"/>
    <x v="11"/>
  </r>
  <r>
    <n v="2794"/>
    <s v="Dusk Theatre Company presents... Macbeth Rebothered"/>
    <s v="Dusk Theatre have created a brand new adaptation of the hilarious BBC4 comedy &quot;Macbeth Rebothered&quot; originally by The Penny Dreadfuls."/>
    <x v="286"/>
    <n v="75"/>
    <x v="0"/>
    <x v="1"/>
    <s v="GBP"/>
    <n v="1457031600"/>
    <x v="3180"/>
    <n v="1455640558"/>
    <x v="3202"/>
    <b v="0"/>
    <n v="3"/>
    <b v="1"/>
    <x v="11"/>
    <n v="150"/>
    <n v="25"/>
    <x v="6"/>
    <x v="11"/>
  </r>
  <r>
    <n v="2688"/>
    <s v="Mac N Cheez Food Truck"/>
    <s v="The amazing gourmet Mac N Cheez Food Truck Campaigne!"/>
    <x v="6"/>
    <n v="74"/>
    <x v="2"/>
    <x v="0"/>
    <s v="USD"/>
    <n v="1424746800"/>
    <x v="3181"/>
    <n v="1422067869"/>
    <x v="3203"/>
    <b v="0"/>
    <n v="14"/>
    <b v="0"/>
    <x v="29"/>
    <n v="0"/>
    <n v="5.29"/>
    <x v="4"/>
    <x v="29"/>
  </r>
  <r>
    <n v="1148"/>
    <s v="Warren's / Adilyn's Rollin' Bistro"/>
    <s v="New local (Louisville, KY.) food truck with a refreshing spin on rolling kitchens."/>
    <x v="51"/>
    <n v="73"/>
    <x v="2"/>
    <x v="0"/>
    <s v="USD"/>
    <n v="1480568781"/>
    <x v="3182"/>
    <n v="1477973180"/>
    <x v="3204"/>
    <b v="0"/>
    <n v="3"/>
    <b v="0"/>
    <x v="29"/>
    <n v="0"/>
    <n v="24.33"/>
    <x v="4"/>
    <x v="29"/>
  </r>
  <r>
    <n v="888"/>
    <s v="Ginger Binge's first album"/>
    <s v="Support Ginger Binge sounds. We're an independent 'cosmic Americana' band. We love to play music for you. We are grateful for your help"/>
    <x v="114"/>
    <n v="72"/>
    <x v="2"/>
    <x v="0"/>
    <s v="USD"/>
    <n v="1314856800"/>
    <x v="3183"/>
    <n v="1311789884"/>
    <x v="3205"/>
    <b v="0"/>
    <n v="4"/>
    <b v="0"/>
    <x v="12"/>
    <n v="7"/>
    <n v="18"/>
    <x v="7"/>
    <x v="12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n v="72"/>
    <x v="2"/>
    <x v="1"/>
    <s v="GBP"/>
    <n v="1447451756"/>
    <x v="3184"/>
    <n v="1444856155"/>
    <x v="3206"/>
    <b v="0"/>
    <n v="6"/>
    <b v="0"/>
    <x v="31"/>
    <n v="7"/>
    <n v="12"/>
    <x v="1"/>
    <x v="31"/>
  </r>
  <r>
    <n v="3078"/>
    <s v="Make The Historic Dungeness Schoolhouse Stage ADA Accessible"/>
    <s v="Help replace a broken chairlift with a vertical lift making all forms of arts and education accessible on our historical antique stage."/>
    <x v="24"/>
    <n v="71"/>
    <x v="2"/>
    <x v="0"/>
    <s v="USD"/>
    <n v="1424920795"/>
    <x v="3185"/>
    <n v="1422328794"/>
    <x v="3207"/>
    <b v="0"/>
    <n v="3"/>
    <b v="0"/>
    <x v="9"/>
    <n v="0"/>
    <n v="23.67"/>
    <x v="6"/>
    <x v="9"/>
  </r>
  <r>
    <n v="2695"/>
    <s v="Fat daddy mac food truck"/>
    <s v="I am creating food magic on the go! Amazing food isn't just for sitdown restaraunts anymore!"/>
    <x v="51"/>
    <n v="71"/>
    <x v="2"/>
    <x v="0"/>
    <s v="USD"/>
    <n v="1428981718"/>
    <x v="3186"/>
    <n v="1423801317"/>
    <x v="3208"/>
    <b v="0"/>
    <n v="3"/>
    <b v="0"/>
    <x v="29"/>
    <n v="0"/>
    <n v="23.67"/>
    <x v="4"/>
    <x v="29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n v="70"/>
    <x v="2"/>
    <x v="0"/>
    <s v="USD"/>
    <n v="1432913659"/>
    <x v="3187"/>
    <n v="1430321658"/>
    <x v="3209"/>
    <b v="0"/>
    <n v="3"/>
    <b v="0"/>
    <x v="11"/>
    <n v="0"/>
    <n v="23.33"/>
    <x v="6"/>
    <x v="11"/>
  </r>
  <r>
    <n v="543"/>
    <s v="Allergy Friendly Restaurant Finder and Review Site"/>
    <s v="I want to make it easy for those with food allergies to know where they can safely, and happily eat out with friends and family."/>
    <x v="65"/>
    <n v="70"/>
    <x v="2"/>
    <x v="8"/>
    <s v="AUD"/>
    <n v="1414807962"/>
    <x v="3188"/>
    <n v="1412215961"/>
    <x v="3210"/>
    <b v="0"/>
    <n v="2"/>
    <b v="0"/>
    <x v="26"/>
    <n v="0"/>
    <n v="35"/>
    <x v="0"/>
    <x v="26"/>
  </r>
  <r>
    <n v="1070"/>
    <s v="Prez Games: Do You Have What it Takes to Win the Presidency?"/>
    <s v="A deck building game where you build your campaign plans, raise cash and gain power in a drive to win the White House."/>
    <x v="26"/>
    <n v="70"/>
    <x v="2"/>
    <x v="0"/>
    <s v="USD"/>
    <n v="1349050622"/>
    <x v="3189"/>
    <n v="1347322621"/>
    <x v="3211"/>
    <b v="0"/>
    <n v="2"/>
    <b v="0"/>
    <x v="18"/>
    <n v="1"/>
    <n v="35"/>
    <x v="3"/>
    <x v="18"/>
  </r>
  <r>
    <n v="2700"/>
    <s v="Holly's Hot Stuff"/>
    <s v="I currently own and operate a hot dog cart. I am hoping to purchase a used food truck so I can do business year round!"/>
    <x v="29"/>
    <n v="70"/>
    <x v="2"/>
    <x v="0"/>
    <s v="USD"/>
    <n v="1411073972"/>
    <x v="3190"/>
    <n v="1408481971"/>
    <x v="3212"/>
    <b v="0"/>
    <n v="4"/>
    <b v="0"/>
    <x v="29"/>
    <n v="1"/>
    <n v="17.5"/>
    <x v="4"/>
    <x v="29"/>
  </r>
  <r>
    <n v="898"/>
    <s v="Foundations: 12 Songs in 2012"/>
    <s v="For each month in 2012, Sonnet will be releasing a Jesus-celebrating, grave-shattering, ear-tickling, mind-provoking song!"/>
    <x v="60"/>
    <n v="70"/>
    <x v="2"/>
    <x v="0"/>
    <s v="USD"/>
    <n v="1326651110"/>
    <x v="3191"/>
    <n v="1322763109"/>
    <x v="3213"/>
    <b v="0"/>
    <n v="2"/>
    <b v="0"/>
    <x v="12"/>
    <n v="3"/>
    <n v="35"/>
    <x v="7"/>
    <x v="12"/>
  </r>
  <r>
    <n v="125"/>
    <s v="Star Wars Fan Film (Canceled)"/>
    <s v="Due to my little sister finally having recovered from her surgery we can finally make our movie if we can get even a little help to pay"/>
    <x v="207"/>
    <n v="70"/>
    <x v="1"/>
    <x v="11"/>
    <s v="CAD"/>
    <n v="1486165880"/>
    <x v="3192"/>
    <n v="1480981879"/>
    <x v="3214"/>
    <b v="0"/>
    <n v="6"/>
    <b v="0"/>
    <x v="21"/>
    <n v="14"/>
    <n v="11.67"/>
    <x v="5"/>
    <x v="21"/>
  </r>
  <r>
    <n v="4016"/>
    <s v="MENTAL Play"/>
    <s v="A new play and project exploring challenges faced by young adults struggling with mental health issues in contemporary Britain."/>
    <x v="207"/>
    <n v="70"/>
    <x v="2"/>
    <x v="1"/>
    <s v="GBP"/>
    <n v="1410987400"/>
    <x v="3193"/>
    <n v="1408395399"/>
    <x v="3215"/>
    <b v="0"/>
    <n v="7"/>
    <b v="0"/>
    <x v="11"/>
    <n v="14"/>
    <n v="10"/>
    <x v="6"/>
    <x v="11"/>
  </r>
  <r>
    <n v="3995"/>
    <s v="Headaches - a play exploring the topic of mental health"/>
    <s v="Headaches: a play composed of personal testimonies, writings and music, centered on mental illness and its effects on people's lives."/>
    <x v="317"/>
    <n v="70"/>
    <x v="2"/>
    <x v="1"/>
    <s v="GBP"/>
    <n v="1423913220"/>
    <x v="3194"/>
    <n v="1421339076"/>
    <x v="3216"/>
    <b v="0"/>
    <n v="4"/>
    <b v="0"/>
    <x v="11"/>
    <n v="35"/>
    <n v="17.5"/>
    <x v="6"/>
    <x v="11"/>
  </r>
  <r>
    <n v="3675"/>
    <s v="Memoir of a Forgotten Past"/>
    <s v="3 decades, 3 generations, 3 friends, one house. Real Eyes Theatre explore how our lives are influenced by the decades we grow up in."/>
    <x v="286"/>
    <n v="70"/>
    <x v="0"/>
    <x v="1"/>
    <s v="GBP"/>
    <n v="1463353200"/>
    <x v="3195"/>
    <n v="1462285181"/>
    <x v="3217"/>
    <b v="0"/>
    <n v="3"/>
    <b v="1"/>
    <x v="11"/>
    <n v="140"/>
    <n v="23.33"/>
    <x v="6"/>
    <x v="11"/>
  </r>
  <r>
    <n v="1799"/>
    <s v="The UnDiscovered Image"/>
    <s v="The UnDiscovered Image, a monthly publication dedicated to photographers."/>
    <x v="38"/>
    <n v="69.83"/>
    <x v="2"/>
    <x v="1"/>
    <s v="GBP"/>
    <n v="1415740408"/>
    <x v="3196"/>
    <n v="1414008807"/>
    <x v="3218"/>
    <b v="1"/>
    <n v="6"/>
    <b v="0"/>
    <x v="3"/>
    <n v="2"/>
    <n v="11.64"/>
    <x v="2"/>
    <x v="3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n v="69"/>
    <x v="2"/>
    <x v="1"/>
    <s v="GBP"/>
    <n v="1456934893"/>
    <x v="3197"/>
    <n v="1454342892"/>
    <x v="3219"/>
    <b v="0"/>
    <n v="3"/>
    <b v="0"/>
    <x v="11"/>
    <n v="4"/>
    <n v="23"/>
    <x v="6"/>
    <x v="11"/>
  </r>
  <r>
    <n v="563"/>
    <s v="time-care.com - Helping People Remember The Simple Things"/>
    <s v="I want to help people who have trouble remembering the simple things in life, like what day it is and what they need to do today."/>
    <x v="35"/>
    <n v="68"/>
    <x v="2"/>
    <x v="8"/>
    <s v="AUD"/>
    <n v="1424137247"/>
    <x v="3198"/>
    <n v="1421545246"/>
    <x v="3220"/>
    <b v="0"/>
    <n v="2"/>
    <b v="0"/>
    <x v="26"/>
    <n v="0"/>
    <n v="34"/>
    <x v="0"/>
    <x v="26"/>
  </r>
  <r>
    <n v="549"/>
    <s v="Keyup.in - The gaming community that gives back."/>
    <s v="The project idea came from game keys, gamers give out game keys on insecure forums and websites, we want to change that and make it fun"/>
    <x v="60"/>
    <n v="68"/>
    <x v="2"/>
    <x v="1"/>
    <s v="GBP"/>
    <n v="1436368622"/>
    <x v="3199"/>
    <n v="1433776621"/>
    <x v="3221"/>
    <b v="0"/>
    <n v="8"/>
    <b v="0"/>
    <x v="26"/>
    <n v="3"/>
    <n v="8.5"/>
    <x v="0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n v="67"/>
    <x v="1"/>
    <x v="0"/>
    <s v="USD"/>
    <n v="1383789603"/>
    <x v="3200"/>
    <n v="1381194002"/>
    <x v="3222"/>
    <b v="0"/>
    <n v="1"/>
    <b v="0"/>
    <x v="32"/>
    <n v="1"/>
    <n v="67"/>
    <x v="1"/>
    <x v="32"/>
  </r>
  <r>
    <n v="2519"/>
    <s v="Kelli's Kitchen"/>
    <s v="Better than your mom's, better than Cracker Barrel, only at Kelli's Kitchen (all from scratch)."/>
    <x v="25"/>
    <n v="65"/>
    <x v="2"/>
    <x v="0"/>
    <s v="USD"/>
    <n v="1405741404"/>
    <x v="3201"/>
    <n v="1403149403"/>
    <x v="3223"/>
    <b v="0"/>
    <n v="4"/>
    <b v="0"/>
    <x v="40"/>
    <n v="0"/>
    <n v="16.25"/>
    <x v="4"/>
    <x v="40"/>
  </r>
  <r>
    <n v="872"/>
    <s v="Songs of Africa Ensemble Goodwill Africa Tour"/>
    <s v="The Songs of Africa Ensemble embarks on their first Goodwill Africa Tour, to taste African music &amp; culture firsthand."/>
    <x v="36"/>
    <n v="65"/>
    <x v="2"/>
    <x v="0"/>
    <s v="USD"/>
    <n v="1299786527"/>
    <x v="3202"/>
    <n v="1295898526"/>
    <x v="3224"/>
    <b v="0"/>
    <n v="2"/>
    <b v="0"/>
    <x v="33"/>
    <n v="1"/>
    <n v="32.5"/>
    <x v="7"/>
    <x v="33"/>
  </r>
  <r>
    <n v="878"/>
    <s v="Justin Cron's Sax Debut Album"/>
    <s v="Join in and help me make my first jazz album. I would really like to make a Christmas album and a smooth jazz CD. Want a FREE CD?"/>
    <x v="1"/>
    <n v="65"/>
    <x v="2"/>
    <x v="0"/>
    <s v="USD"/>
    <n v="1293082524"/>
    <x v="3203"/>
    <n v="1290490523"/>
    <x v="3225"/>
    <b v="0"/>
    <n v="2"/>
    <b v="0"/>
    <x v="33"/>
    <n v="1"/>
    <n v="32.5"/>
    <x v="7"/>
    <x v="33"/>
  </r>
  <r>
    <n v="997"/>
    <s v="iPhanny"/>
    <s v="The iPhanny keeps your iPhone 6 safe from bending in those dangerous pants pockets."/>
    <x v="1"/>
    <n v="65"/>
    <x v="2"/>
    <x v="0"/>
    <s v="USD"/>
    <n v="1417145297"/>
    <x v="3204"/>
    <n v="1414549696"/>
    <x v="3226"/>
    <b v="0"/>
    <n v="8"/>
    <b v="0"/>
    <x v="1"/>
    <n v="1"/>
    <n v="8.1300000000000008"/>
    <x v="0"/>
    <x v="1"/>
  </r>
  <r>
    <n v="996"/>
    <s v="Social behavior in technical communities"/>
    <s v="Study the behaviour of technical communities by tracking their movement  through wearables"/>
    <x v="38"/>
    <n v="65"/>
    <x v="2"/>
    <x v="0"/>
    <s v="USD"/>
    <n v="1406474820"/>
    <x v="3205"/>
    <n v="1403902059"/>
    <x v="3227"/>
    <b v="0"/>
    <n v="5"/>
    <b v="0"/>
    <x v="1"/>
    <n v="2"/>
    <n v="13"/>
    <x v="0"/>
    <x v="1"/>
  </r>
  <r>
    <n v="3908"/>
    <s v="Unconscious Subconscious"/>
    <s v="Death splits apart twin brothers in a questionable car accident. They shared dreams, and now they must share trials in the unknown."/>
    <x v="150"/>
    <n v="65"/>
    <x v="2"/>
    <x v="0"/>
    <s v="USD"/>
    <n v="1406603696"/>
    <x v="3206"/>
    <n v="1405307695"/>
    <x v="3228"/>
    <b v="0"/>
    <n v="4"/>
    <b v="0"/>
    <x v="11"/>
    <n v="9"/>
    <n v="16.25"/>
    <x v="6"/>
    <x v="11"/>
  </r>
  <r>
    <n v="3840"/>
    <s v="Tonight I'll be April"/>
    <s v="A gritty play looking at a modern day relationship, highlighting issues of mental health and abuse suffered by men."/>
    <x v="103"/>
    <n v="65"/>
    <x v="0"/>
    <x v="1"/>
    <s v="GBP"/>
    <n v="1459180229"/>
    <x v="3207"/>
    <n v="1457023828"/>
    <x v="3229"/>
    <b v="0"/>
    <n v="3"/>
    <b v="1"/>
    <x v="11"/>
    <n v="6500"/>
    <n v="21.67"/>
    <x v="6"/>
    <x v="11"/>
  </r>
  <r>
    <n v="732"/>
    <s v="Chess puzzles in your pocket: a new eBook"/>
    <s v="A great collection of puzzles to take and enjoy anywhere in the world - have fun, challenge yourself, and become a better chess player!"/>
    <x v="369"/>
    <n v="64"/>
    <x v="0"/>
    <x v="1"/>
    <s v="GBP"/>
    <n v="1380449461"/>
    <x v="3208"/>
    <n v="1375265460"/>
    <x v="3230"/>
    <b v="0"/>
    <n v="13"/>
    <b v="1"/>
    <x v="17"/>
    <n v="160"/>
    <n v="4.92"/>
    <x v="1"/>
    <x v="17"/>
  </r>
  <r>
    <n v="2878"/>
    <s v="(TBC) I'M JUST HERE TO BUY SOY SAUCE by Jingan Young"/>
    <s v="World premiere of &quot;I'm Just Here to Buy Soy Sauce&quot;, a play about China &amp; the UK housing crisis by Jingan Young location TBC"/>
    <x v="121"/>
    <n v="63"/>
    <x v="2"/>
    <x v="1"/>
    <s v="GBP"/>
    <n v="1435934795"/>
    <x v="3209"/>
    <n v="1430750794"/>
    <x v="3231"/>
    <b v="0"/>
    <n v="4"/>
    <b v="0"/>
    <x v="11"/>
    <n v="2"/>
    <n v="15.75"/>
    <x v="6"/>
    <x v="11"/>
  </r>
  <r>
    <n v="870"/>
    <s v="The NELSON RIDDLE SONGBOOK - Nelson Riddle Tribute Orchestra"/>
    <s v="The Orchestra and it's boy/girl singers perform a plethora of hit songs arranged by Nelson Riddle, for the world's greatest singers."/>
    <x v="16"/>
    <n v="62"/>
    <x v="2"/>
    <x v="1"/>
    <s v="GBP"/>
    <n v="1377995523"/>
    <x v="3210"/>
    <n v="1375403522"/>
    <x v="3232"/>
    <b v="0"/>
    <n v="5"/>
    <b v="0"/>
    <x v="33"/>
    <n v="0"/>
    <n v="12.4"/>
    <x v="7"/>
    <x v="33"/>
  </r>
  <r>
    <n v="591"/>
    <s v="Kid's Connect (Connecting kids with sickness' together)"/>
    <s v="Kid's Connect is a brand new social media website that is built specifically for kids to connect with other kids sick just like them."/>
    <x v="4"/>
    <n v="61"/>
    <x v="2"/>
    <x v="0"/>
    <s v="USD"/>
    <n v="1437570130"/>
    <x v="3211"/>
    <n v="1434978129"/>
    <x v="3233"/>
    <b v="0"/>
    <n v="2"/>
    <b v="0"/>
    <x v="26"/>
    <n v="0"/>
    <n v="30.5"/>
    <x v="0"/>
    <x v="26"/>
  </r>
  <r>
    <n v="709"/>
    <s v="lumiglove"/>
    <s v="A &quot;handheld&quot; light, which eases the way you illuminate objects and/or paths."/>
    <x v="51"/>
    <n v="61"/>
    <x v="2"/>
    <x v="0"/>
    <s v="USD"/>
    <n v="1417741159"/>
    <x v="3212"/>
    <n v="1415149158"/>
    <x v="3234"/>
    <b v="0"/>
    <n v="2"/>
    <b v="0"/>
    <x v="1"/>
    <n v="0"/>
    <n v="30.5"/>
    <x v="0"/>
    <x v="1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n v="61"/>
    <x v="2"/>
    <x v="0"/>
    <s v="USD"/>
    <n v="1382414340"/>
    <x v="3213"/>
    <n v="1380559200"/>
    <x v="3235"/>
    <b v="0"/>
    <n v="3"/>
    <b v="0"/>
    <x v="23"/>
    <n v="1"/>
    <n v="20.329999999999998"/>
    <x v="5"/>
    <x v="23"/>
  </r>
  <r>
    <n v="3922"/>
    <s v="Truth, Dare, Promise to be Faithful Stage Play"/>
    <s v="TDPF is a play about a woman named Lisa who devotes her life to her marriage and ministry â€”since it is a woman place says her husband."/>
    <x v="150"/>
    <n v="61"/>
    <x v="2"/>
    <x v="0"/>
    <s v="USD"/>
    <n v="1425337200"/>
    <x v="3214"/>
    <n v="1421432809"/>
    <x v="3236"/>
    <b v="0"/>
    <n v="6"/>
    <b v="0"/>
    <x v="11"/>
    <n v="8"/>
    <n v="10.17"/>
    <x v="6"/>
    <x v="11"/>
  </r>
  <r>
    <n v="230"/>
    <s v="In Love There's War"/>
    <s v="In Love There's War is a spicy web series that will have viewers at the edge of their seats as deception and hidden secrecies unravel."/>
    <x v="51"/>
    <n v="60"/>
    <x v="2"/>
    <x v="0"/>
    <s v="USD"/>
    <n v="1433443151"/>
    <x v="3215"/>
    <n v="1430851150"/>
    <x v="3237"/>
    <b v="0"/>
    <n v="2"/>
    <b v="0"/>
    <x v="10"/>
    <n v="0"/>
    <n v="30"/>
    <x v="5"/>
    <x v="10"/>
  </r>
  <r>
    <n v="3864"/>
    <s v="Grammar Land Performances"/>
    <s v="I want to create a theatrical performance of the book Grammar Land and present it at schools to help children learn proper grammar."/>
    <x v="1"/>
    <n v="60"/>
    <x v="2"/>
    <x v="0"/>
    <s v="USD"/>
    <n v="1447799054"/>
    <x v="3216"/>
    <n v="1445203453"/>
    <x v="3238"/>
    <b v="0"/>
    <n v="3"/>
    <b v="0"/>
    <x v="11"/>
    <n v="1"/>
    <n v="20"/>
    <x v="6"/>
    <x v="11"/>
  </r>
  <r>
    <n v="4093"/>
    <s v="The Grouch Who Couldn't Steal Christmas"/>
    <s v="'The Grouch' is the perfect way to brighten up your Christmas. Full of love, laughs and some sheer calculated silliness, don't miss it!"/>
    <x v="60"/>
    <n v="60"/>
    <x v="2"/>
    <x v="1"/>
    <s v="GBP"/>
    <n v="1440272093"/>
    <x v="3217"/>
    <n v="1435088092"/>
    <x v="3239"/>
    <b v="0"/>
    <n v="4"/>
    <b v="0"/>
    <x v="11"/>
    <n v="2"/>
    <n v="15"/>
    <x v="6"/>
    <x v="11"/>
  </r>
  <r>
    <n v="617"/>
    <s v="Get Affordable Website with Premium Hosting and Domain"/>
    <s v="At beSpider you can create and publish you websites within minutes. 100s of pre-build templates, free domain, free cloud base hosting."/>
    <x v="151"/>
    <n v="60"/>
    <x v="1"/>
    <x v="1"/>
    <s v="GBP"/>
    <n v="1431072843"/>
    <x v="3218"/>
    <n v="1427184842"/>
    <x v="3240"/>
    <b v="0"/>
    <n v="3"/>
    <b v="0"/>
    <x v="26"/>
    <n v="3"/>
    <n v="20"/>
    <x v="0"/>
    <x v="26"/>
  </r>
  <r>
    <n v="4008"/>
    <s v="Lovers and Other Strangers at The Cockpit"/>
    <s v="Lovers and Other Strangers by RenÃ©e Taylor and Joseph Bologna, showing at The Cockpit theatre in Marylebone, 10th - 14th August 2015"/>
    <x v="114"/>
    <n v="60"/>
    <x v="2"/>
    <x v="1"/>
    <s v="GBP"/>
    <n v="1437606507"/>
    <x v="3219"/>
    <n v="1435014506"/>
    <x v="3241"/>
    <b v="0"/>
    <n v="4"/>
    <b v="0"/>
    <x v="11"/>
    <n v="6"/>
    <n v="15"/>
    <x v="6"/>
    <x v="11"/>
  </r>
  <r>
    <n v="1548"/>
    <s v="Change the World through Color"/>
    <s v="Beauty is in the eye of the beholder and I want to inspire conservation through color."/>
    <x v="251"/>
    <n v="60"/>
    <x v="2"/>
    <x v="0"/>
    <s v="USD"/>
    <n v="1447020620"/>
    <x v="3220"/>
    <n v="1444425019"/>
    <x v="3242"/>
    <b v="0"/>
    <n v="1"/>
    <b v="0"/>
    <x v="38"/>
    <n v="9"/>
    <n v="60"/>
    <x v="2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n v="60"/>
    <x v="2"/>
    <x v="0"/>
    <s v="USD"/>
    <n v="1414814340"/>
    <x v="3221"/>
    <n v="1413519072"/>
    <x v="3243"/>
    <b v="0"/>
    <n v="2"/>
    <b v="0"/>
    <x v="6"/>
    <n v="9"/>
    <n v="30"/>
    <x v="0"/>
    <x v="6"/>
  </r>
  <r>
    <n v="2570"/>
    <s v="Mathias Pizzeria - A Mobile Wood Fired Pizza Oven (Canceled)"/>
    <s v="A family run mobile wood fired pizza oven serving up unique artisan pizzas created by award winning Chef Brandon Mathias!"/>
    <x v="40"/>
    <n v="59"/>
    <x v="1"/>
    <x v="0"/>
    <s v="USD"/>
    <n v="1486590035"/>
    <x v="3222"/>
    <n v="1483998034"/>
    <x v="3244"/>
    <b v="0"/>
    <n v="2"/>
    <b v="0"/>
    <x v="29"/>
    <n v="1"/>
    <n v="29.5"/>
    <x v="4"/>
    <x v="29"/>
  </r>
  <r>
    <n v="4108"/>
    <s v="The Black Woman's Attitude Stage Play"/>
    <s v="We are producing and directing a stage play that will focus on relationships and the stereotypes/truths that prohibit growth."/>
    <x v="121"/>
    <n v="59"/>
    <x v="2"/>
    <x v="0"/>
    <s v="USD"/>
    <n v="1488517200"/>
    <x v="3223"/>
    <n v="1485909936"/>
    <x v="3245"/>
    <b v="0"/>
    <n v="1"/>
    <b v="0"/>
    <x v="11"/>
    <n v="2"/>
    <n v="59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x v="121"/>
    <n v="57"/>
    <x v="2"/>
    <x v="0"/>
    <s v="USD"/>
    <n v="1409787378"/>
    <x v="3224"/>
    <n v="1405899377"/>
    <x v="3246"/>
    <b v="0"/>
    <n v="3"/>
    <b v="0"/>
    <x v="35"/>
    <n v="2"/>
    <n v="19"/>
    <x v="1"/>
    <x v="35"/>
  </r>
  <r>
    <n v="3083"/>
    <s v="Crystal City Haunted Undergound"/>
    <s v="Crystal City Underground is a New &amp; Unique_x000a_indoor recreational facility, using an old silica sand mine,_x000a_we are the Haunted Maze"/>
    <x v="16"/>
    <n v="56"/>
    <x v="2"/>
    <x v="0"/>
    <s v="USD"/>
    <n v="1409547600"/>
    <x v="3225"/>
    <n v="1406986277"/>
    <x v="3247"/>
    <b v="0"/>
    <n v="3"/>
    <b v="0"/>
    <x v="9"/>
    <n v="0"/>
    <n v="18.670000000000002"/>
    <x v="6"/>
    <x v="9"/>
  </r>
  <r>
    <n v="586"/>
    <s v="Employ College 2K"/>
    <s v="Employ College is a movement for companies to hire college graduates from their respected institutions."/>
    <x v="26"/>
    <n v="56"/>
    <x v="2"/>
    <x v="0"/>
    <s v="USD"/>
    <n v="1424032207"/>
    <x v="3226"/>
    <n v="1421440206"/>
    <x v="3248"/>
    <b v="0"/>
    <n v="4"/>
    <b v="0"/>
    <x v="26"/>
    <n v="1"/>
    <n v="14"/>
    <x v="0"/>
    <x v="26"/>
  </r>
  <r>
    <n v="1082"/>
    <s v="T-Fighter: Code Name M - Mobile Edition"/>
    <s v="Challenge your trivia skills in this action oriented game against several opponents across time."/>
    <x v="26"/>
    <n v="56"/>
    <x v="2"/>
    <x v="0"/>
    <s v="USD"/>
    <n v="1344635088"/>
    <x v="3227"/>
    <n v="1342043087"/>
    <x v="3249"/>
    <b v="0"/>
    <n v="3"/>
    <b v="0"/>
    <x v="18"/>
    <n v="1"/>
    <n v="18.670000000000002"/>
    <x v="3"/>
    <x v="18"/>
  </r>
  <r>
    <n v="561"/>
    <s v="CheckMate Careers"/>
    <s v="A marketplace for talent and employers to match. Using intuitive technology we match &amp; place talent with the best career position."/>
    <x v="51"/>
    <n v="55"/>
    <x v="2"/>
    <x v="0"/>
    <s v="USD"/>
    <n v="1445874513"/>
    <x v="3228"/>
    <n v="1442850512"/>
    <x v="3250"/>
    <b v="0"/>
    <n v="2"/>
    <b v="0"/>
    <x v="26"/>
    <n v="0"/>
    <n v="27.5"/>
    <x v="0"/>
    <x v="26"/>
  </r>
  <r>
    <n v="2380"/>
    <s v="Finit - Hashtag Chatting (Canceled)"/>
    <s v="Tired of waiting for likes? Here is a brand new social network centered on real-time hashtag chatting. Just chat and enjoy!"/>
    <x v="51"/>
    <n v="55"/>
    <x v="1"/>
    <x v="0"/>
    <s v="USD"/>
    <n v="1443726142"/>
    <x v="3229"/>
    <n v="1441134141"/>
    <x v="3251"/>
    <b v="0"/>
    <n v="3"/>
    <b v="0"/>
    <x v="26"/>
    <n v="0"/>
    <n v="18.329999999999998"/>
    <x v="0"/>
    <x v="26"/>
  </r>
  <r>
    <n v="2862"/>
    <s v="Get Your Life Back"/>
    <s v="&quot;Get Your Life Back&quot; is a dynamic stage play that deals with true issues of life that reign in the lives of many people everyday."/>
    <x v="372"/>
    <n v="55"/>
    <x v="2"/>
    <x v="0"/>
    <s v="USD"/>
    <n v="1403636229"/>
    <x v="3230"/>
    <n v="1401044228"/>
    <x v="3252"/>
    <b v="0"/>
    <n v="3"/>
    <b v="0"/>
    <x v="11"/>
    <n v="0"/>
    <n v="18.329999999999998"/>
    <x v="6"/>
    <x v="11"/>
  </r>
  <r>
    <n v="1577"/>
    <s v="Abstract Image Photography Coffee Table Book (Canceled)"/>
    <s v="I've been putting together a portfolio of fine abstract photography of the highest quality, color, and design. A vision of beauty!"/>
    <x v="26"/>
    <n v="55"/>
    <x v="1"/>
    <x v="0"/>
    <s v="USD"/>
    <n v="1343161248"/>
    <x v="3231"/>
    <n v="1337977247"/>
    <x v="3253"/>
    <b v="0"/>
    <n v="2"/>
    <b v="0"/>
    <x v="32"/>
    <n v="1"/>
    <n v="27.5"/>
    <x v="1"/>
    <x v="32"/>
  </r>
  <r>
    <n v="2355"/>
    <s v="PriceItUpPlease (Canceled)"/>
    <s v="PriceItUpPlease will be an easy to use website that estimates the amount of your startup costs for that great idea you have!"/>
    <x v="36"/>
    <n v="55"/>
    <x v="1"/>
    <x v="8"/>
    <s v="AUD"/>
    <n v="1430604136"/>
    <x v="3232"/>
    <n v="1428012135"/>
    <x v="3254"/>
    <b v="0"/>
    <n v="2"/>
    <b v="0"/>
    <x v="26"/>
    <n v="1"/>
    <n v="27.5"/>
    <x v="0"/>
    <x v="26"/>
  </r>
  <r>
    <n v="2681"/>
    <s v="Jolly's Hot Dogs An All-Beef Coney Dog"/>
    <s v="Jolly's Hot Dogs: A beef hot dog topped with deliciously seasoned ground beef, mustard and minced onions."/>
    <x v="36"/>
    <n v="55"/>
    <x v="2"/>
    <x v="0"/>
    <s v="USD"/>
    <n v="1405027750"/>
    <x v="3233"/>
    <n v="1402867749"/>
    <x v="3255"/>
    <b v="0"/>
    <n v="2"/>
    <b v="0"/>
    <x v="29"/>
    <n v="1"/>
    <n v="27.5"/>
    <x v="4"/>
    <x v="29"/>
  </r>
  <r>
    <n v="1417"/>
    <s v="Digitizing 8 Rare Siddha Yoga Books"/>
    <s v="Digitization of 8 rare Siddha Yoga books written by a Yogi - coming in the lineage of Sri Sri Sri Sadhasiva Brahmendra himself!"/>
    <x v="169"/>
    <n v="55"/>
    <x v="2"/>
    <x v="0"/>
    <s v="USD"/>
    <n v="1442315460"/>
    <x v="3234"/>
    <n v="1439696173"/>
    <x v="3256"/>
    <b v="0"/>
    <n v="2"/>
    <b v="0"/>
    <x v="31"/>
    <n v="1"/>
    <n v="27.5"/>
    <x v="1"/>
    <x v="31"/>
  </r>
  <r>
    <n v="3640"/>
    <s v="Spring Awakening Presented by Catoctin Mountain Players"/>
    <s v="Help us bring the SPRING AWAKENING to Frederick, MD! _x000a__x000a_We're producing a project for young adults and could use your help."/>
    <x v="114"/>
    <n v="55"/>
    <x v="2"/>
    <x v="0"/>
    <s v="USD"/>
    <n v="1431283530"/>
    <x v="3235"/>
    <n v="1428691529"/>
    <x v="3257"/>
    <b v="0"/>
    <n v="3"/>
    <b v="0"/>
    <x v="19"/>
    <n v="6"/>
    <n v="18.329999999999998"/>
    <x v="6"/>
    <x v="19"/>
  </r>
  <r>
    <n v="682"/>
    <s v="Deception Belt"/>
    <s v="The Deception Belt is an innovative belt with app capability, designed to assist any user gain control over their appetite."/>
    <x v="6"/>
    <n v="53"/>
    <x v="2"/>
    <x v="0"/>
    <s v="USD"/>
    <n v="1489512122"/>
    <x v="3236"/>
    <n v="1486923721"/>
    <x v="3258"/>
    <b v="0"/>
    <n v="4"/>
    <b v="0"/>
    <x v="1"/>
    <n v="0"/>
    <n v="13.25"/>
    <x v="0"/>
    <x v="1"/>
  </r>
  <r>
    <n v="1115"/>
    <s v="Before You Sleep - A Survival Social Video Game"/>
    <s v="Explore the protagonist's mind. Remember. Understand. Plan ahead. Stay ahead of threats. Nurture relations. Earn the fate you choose."/>
    <x v="13"/>
    <n v="53"/>
    <x v="2"/>
    <x v="0"/>
    <s v="USD"/>
    <n v="1459352495"/>
    <x v="3237"/>
    <n v="1456764094"/>
    <x v="3259"/>
    <b v="0"/>
    <n v="4"/>
    <b v="0"/>
    <x v="18"/>
    <n v="0"/>
    <n v="13.25"/>
    <x v="3"/>
    <x v="18"/>
  </r>
  <r>
    <n v="2748"/>
    <s v="Native American Language Book for Children"/>
    <s v="Interactive Book with Audio to learn the Ojibwe Language for Children.  Website, Ebook and more!"/>
    <x v="1"/>
    <n v="53"/>
    <x v="2"/>
    <x v="0"/>
    <s v="USD"/>
    <n v="1472835802"/>
    <x v="3238"/>
    <n v="1470243801"/>
    <x v="3260"/>
    <b v="0"/>
    <n v="4"/>
    <b v="0"/>
    <x v="39"/>
    <n v="1"/>
    <n v="13.25"/>
    <x v="1"/>
    <x v="39"/>
  </r>
  <r>
    <n v="2779"/>
    <s v="Our Moon... A book on life for both parents and children."/>
    <s v="Our Moon is a simple book based on a nightly tradition my mother and youngest son started while I was working away."/>
    <x v="60"/>
    <n v="53"/>
    <x v="2"/>
    <x v="0"/>
    <s v="USD"/>
    <n v="1448204621"/>
    <x v="3239"/>
    <n v="1445609020"/>
    <x v="3261"/>
    <b v="0"/>
    <n v="1"/>
    <b v="0"/>
    <x v="39"/>
    <n v="2"/>
    <n v="53"/>
    <x v="1"/>
    <x v="39"/>
  </r>
  <r>
    <n v="546"/>
    <s v="Lift Up Missions a Global Christian Online Platform"/>
    <s v="Build a Christian Network Platform to connect and collaborate projects, events, missions and support online to fulfill the call."/>
    <x v="24"/>
    <n v="52"/>
    <x v="2"/>
    <x v="0"/>
    <s v="USD"/>
    <n v="1445097715"/>
    <x v="3240"/>
    <n v="1441209714"/>
    <x v="3262"/>
    <b v="0"/>
    <n v="2"/>
    <b v="0"/>
    <x v="26"/>
    <n v="0"/>
    <n v="26"/>
    <x v="0"/>
    <x v="26"/>
  </r>
  <r>
    <n v="505"/>
    <s v="MY4FACES THE ANIMATED MOVIE"/>
    <s v="This wonderful movie will tells the story of two adorable aliens who crash land into a familyâ€™s backyard, and travel the Earth."/>
    <x v="32"/>
    <n v="52"/>
    <x v="2"/>
    <x v="0"/>
    <s v="USD"/>
    <n v="1451010086"/>
    <x v="3241"/>
    <n v="1447122085"/>
    <x v="3263"/>
    <b v="0"/>
    <n v="14"/>
    <b v="0"/>
    <x v="23"/>
    <n v="0"/>
    <n v="3.71"/>
    <x v="5"/>
    <x v="23"/>
  </r>
  <r>
    <n v="2402"/>
    <s v="Cupcake Truck Unite"/>
    <s v="Small town, delicious treats, and a mobile truck"/>
    <x v="32"/>
    <n v="52"/>
    <x v="2"/>
    <x v="0"/>
    <s v="USD"/>
    <n v="1431533931"/>
    <x v="3242"/>
    <n v="1428941930"/>
    <x v="3264"/>
    <b v="0"/>
    <n v="1"/>
    <b v="0"/>
    <x v="29"/>
    <n v="0"/>
    <n v="52"/>
    <x v="4"/>
    <x v="29"/>
  </r>
  <r>
    <n v="2654"/>
    <s v="Moon Rocket Projo - Finally know the TRUTH about E.T."/>
    <s v="I want to launch a rocket to the moon, I plan on having this lunar rocket carry a small payload of solar internet connected cameras"/>
    <x v="4"/>
    <n v="51"/>
    <x v="1"/>
    <x v="0"/>
    <s v="USD"/>
    <n v="1429622726"/>
    <x v="3243"/>
    <n v="1424442325"/>
    <x v="3265"/>
    <b v="0"/>
    <n v="6"/>
    <b v="0"/>
    <x v="4"/>
    <n v="0"/>
    <n v="8.5"/>
    <x v="0"/>
    <x v="4"/>
  </r>
  <r>
    <n v="1072"/>
    <s v="World Defense : Tower Defense"/>
    <s v="A tower defense game that is played anywhere on the earth's surface!  This project is to expand it to be multiplayer and mod support."/>
    <x v="35"/>
    <n v="51"/>
    <x v="2"/>
    <x v="0"/>
    <s v="USD"/>
    <n v="1391630297"/>
    <x v="3244"/>
    <n v="1389038296"/>
    <x v="3266"/>
    <b v="0"/>
    <n v="4"/>
    <b v="0"/>
    <x v="18"/>
    <n v="0"/>
    <n v="12.75"/>
    <x v="3"/>
    <x v="18"/>
  </r>
  <r>
    <n v="1875"/>
    <s v="Claws &amp; Fins"/>
    <s v="Sea opposition of Crab's family and angry fishes. Who is going to win, and who is going to loose ?!"/>
    <x v="26"/>
    <n v="51"/>
    <x v="2"/>
    <x v="0"/>
    <s v="USD"/>
    <n v="1470519308"/>
    <x v="3245"/>
    <n v="1465335307"/>
    <x v="3267"/>
    <b v="0"/>
    <n v="3"/>
    <b v="0"/>
    <x v="28"/>
    <n v="1"/>
    <n v="17"/>
    <x v="3"/>
    <x v="28"/>
  </r>
  <r>
    <n v="2580"/>
    <s v="Build Phatboyz Food Truck (Canceled)"/>
    <s v="Planning to build this truck into a full rolling fold out cook shack,providing clean cold drinking water to all festival goers"/>
    <x v="141"/>
    <n v="51"/>
    <x v="1"/>
    <x v="0"/>
    <s v="USD"/>
    <n v="1431745200"/>
    <x v="3246"/>
    <n v="1429170602"/>
    <x v="3268"/>
    <b v="0"/>
    <n v="2"/>
    <b v="0"/>
    <x v="29"/>
    <n v="1"/>
    <n v="25.5"/>
    <x v="4"/>
    <x v="29"/>
  </r>
  <r>
    <n v="470"/>
    <s v="Glippets: The Aliens next door -  Animation from Comic Strip"/>
    <s v="Glippets is a fun comic strip and animation that features cute aliens taking up residence next door!   See the strip at glippets.com"/>
    <x v="1"/>
    <n v="51"/>
    <x v="2"/>
    <x v="0"/>
    <s v="USD"/>
    <n v="1389844800"/>
    <x v="3247"/>
    <n v="1385524888"/>
    <x v="3269"/>
    <b v="0"/>
    <n v="2"/>
    <b v="0"/>
    <x v="23"/>
    <n v="1"/>
    <n v="25.5"/>
    <x v="5"/>
    <x v="23"/>
  </r>
  <r>
    <n v="1703"/>
    <s v="Joy Full Noise!"/>
    <s v="I would love for you to be a part of helping me raise money for music and video production to launch my first Worship album!"/>
    <x v="1"/>
    <n v="51"/>
    <x v="2"/>
    <x v="0"/>
    <s v="USD"/>
    <n v="1441003537"/>
    <x v="3248"/>
    <n v="1435819536"/>
    <x v="3270"/>
    <b v="0"/>
    <n v="2"/>
    <b v="0"/>
    <x v="14"/>
    <n v="1"/>
    <n v="25.5"/>
    <x v="7"/>
    <x v="14"/>
  </r>
  <r>
    <n v="1985"/>
    <s v="Metrospective - photography project"/>
    <s v="A personal journey to document people on the worlds 10 largest metro systems. The end result being one truly epic photographic essay!"/>
    <x v="250"/>
    <n v="51"/>
    <x v="2"/>
    <x v="1"/>
    <s v="GBP"/>
    <n v="1470178800"/>
    <x v="3249"/>
    <n v="1467650770"/>
    <x v="3271"/>
    <b v="0"/>
    <n v="4"/>
    <b v="0"/>
    <x v="36"/>
    <n v="3"/>
    <n v="12.75"/>
    <x v="2"/>
    <x v="36"/>
  </r>
  <r>
    <n v="184"/>
    <s v="Lana - Short film"/>
    <s v="&quot;Lana&quot; is an horror/dramatic short film, written by myself, about a young woman fighting the darkness in her, but it might be too late."/>
    <x v="186"/>
    <n v="51"/>
    <x v="2"/>
    <x v="11"/>
    <s v="CAD"/>
    <n v="1409543940"/>
    <x v="3250"/>
    <n v="1404586761"/>
    <x v="3272"/>
    <b v="0"/>
    <n v="2"/>
    <b v="0"/>
    <x v="10"/>
    <n v="3"/>
    <n v="25.5"/>
    <x v="5"/>
    <x v="10"/>
  </r>
  <r>
    <n v="2919"/>
    <s v="While the Stars Fall"/>
    <s v="A full staged reading of a new play about a boy who learns how to be happy from the most unexpected person."/>
    <x v="260"/>
    <n v="51"/>
    <x v="2"/>
    <x v="0"/>
    <s v="USD"/>
    <n v="1407250329"/>
    <x v="3251"/>
    <n v="1404658328"/>
    <x v="3273"/>
    <b v="0"/>
    <n v="6"/>
    <b v="0"/>
    <x v="11"/>
    <n v="9"/>
    <n v="8.5"/>
    <x v="6"/>
    <x v="11"/>
  </r>
  <r>
    <n v="2373"/>
    <s v="Cykelauktion.com (Canceled)"/>
    <s v="We want to create a safe marketplace for buying and selling bicycles."/>
    <x v="373"/>
    <n v="50"/>
    <x v="1"/>
    <x v="10"/>
    <s v="SEK"/>
    <n v="1440863624"/>
    <x v="3252"/>
    <n v="1438271623"/>
    <x v="3274"/>
    <b v="0"/>
    <n v="1"/>
    <b v="0"/>
    <x v="26"/>
    <n v="0"/>
    <n v="50"/>
    <x v="0"/>
    <x v="26"/>
  </r>
  <r>
    <n v="486"/>
    <s v="'WORLD FRIENDS' - Changing the way children learn and play !"/>
    <s v="&quot;Today's Toys Build Tomorrow&quot;  A feature film backed major toy project. Children learn about life while they play and have fun."/>
    <x v="374"/>
    <n v="50"/>
    <x v="2"/>
    <x v="8"/>
    <s v="AUD"/>
    <n v="1401662239"/>
    <x v="3253"/>
    <n v="1399070238"/>
    <x v="3275"/>
    <b v="0"/>
    <n v="1"/>
    <b v="0"/>
    <x v="23"/>
    <n v="0"/>
    <n v="50"/>
    <x v="5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x v="375"/>
    <n v="50"/>
    <x v="2"/>
    <x v="0"/>
    <s v="USD"/>
    <n v="1449989260"/>
    <x v="3254"/>
    <n v="1447397259"/>
    <x v="3276"/>
    <b v="0"/>
    <n v="1"/>
    <b v="0"/>
    <x v="26"/>
    <n v="0"/>
    <n v="50"/>
    <x v="0"/>
    <x v="26"/>
  </r>
  <r>
    <n v="2393"/>
    <s v="Game Swapper (Canceled)"/>
    <s v="Imagine a world where you can swap a video game you're tired of playing for a video game you actually want to play for just $1.50!"/>
    <x v="4"/>
    <n v="50"/>
    <x v="1"/>
    <x v="0"/>
    <s v="USD"/>
    <n v="1439048017"/>
    <x v="3255"/>
    <n v="1436456016"/>
    <x v="3277"/>
    <b v="0"/>
    <n v="1"/>
    <b v="0"/>
    <x v="26"/>
    <n v="0"/>
    <n v="50"/>
    <x v="0"/>
    <x v="26"/>
  </r>
  <r>
    <n v="1904"/>
    <s v="Small Animal Deterrent Latch (S.A.D.L.)"/>
    <s v="Animals knocking over your waste wheeler making a mess on trash day? The S.A.D.L. will help prevent that from happening!"/>
    <x v="6"/>
    <n v="50"/>
    <x v="2"/>
    <x v="0"/>
    <s v="USD"/>
    <n v="1451752021"/>
    <x v="3256"/>
    <n v="1447864020"/>
    <x v="3278"/>
    <b v="0"/>
    <n v="2"/>
    <b v="0"/>
    <x v="6"/>
    <n v="0"/>
    <n v="25"/>
    <x v="0"/>
    <x v="6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n v="50"/>
    <x v="2"/>
    <x v="0"/>
    <s v="USD"/>
    <n v="1389055198"/>
    <x v="3257"/>
    <n v="1386463197"/>
    <x v="3279"/>
    <b v="0"/>
    <n v="1"/>
    <b v="0"/>
    <x v="33"/>
    <n v="0"/>
    <n v="50"/>
    <x v="7"/>
    <x v="33"/>
  </r>
  <r>
    <n v="2152"/>
    <s v="Space Shooter RPG+"/>
    <s v="Our game is going to be a space shooter that has RPG elements with New Game+! It will be unlike any space shooter ever played."/>
    <x v="0"/>
    <n v="50"/>
    <x v="2"/>
    <x v="0"/>
    <s v="USD"/>
    <n v="1394909909"/>
    <x v="3258"/>
    <n v="1392321508"/>
    <x v="3280"/>
    <b v="0"/>
    <n v="4"/>
    <b v="0"/>
    <x v="18"/>
    <n v="0"/>
    <n v="12.5"/>
    <x v="3"/>
    <x v="18"/>
  </r>
  <r>
    <n v="2585"/>
    <s v="Evie's Eats and Natural Treats Food Truck"/>
    <s v="Evie's Eats uses local ingredients to create sweet treats, healthy snacks and on the go meals, all with the family budget in mind!"/>
    <x v="0"/>
    <n v="50"/>
    <x v="2"/>
    <x v="0"/>
    <s v="USD"/>
    <n v="1404601632"/>
    <x v="3259"/>
    <n v="1402009631"/>
    <x v="3281"/>
    <b v="0"/>
    <n v="1"/>
    <b v="0"/>
    <x v="29"/>
    <n v="0"/>
    <n v="50"/>
    <x v="4"/>
    <x v="29"/>
  </r>
  <r>
    <n v="2592"/>
    <s v="El Carte 303"/>
    <s v="El Carte is revolutionizing the food truck industry. Meet the new food trike. #oneandonly  we going to spread the awesomeness all over!"/>
    <x v="0"/>
    <n v="50"/>
    <x v="2"/>
    <x v="0"/>
    <s v="USD"/>
    <n v="1412536421"/>
    <x v="3260"/>
    <n v="1409944420"/>
    <x v="3282"/>
    <b v="0"/>
    <n v="1"/>
    <b v="0"/>
    <x v="29"/>
    <n v="0"/>
    <n v="50"/>
    <x v="4"/>
    <x v="29"/>
  </r>
  <r>
    <n v="3086"/>
    <s v="&quot;Un parco di Risate&quot; - open air theatre to save TKC"/>
    <s v="A memorable theatre experience in the middle of Genoa's old town. Summer is coming and we have no intention to stop making you laugh."/>
    <x v="16"/>
    <n v="50"/>
    <x v="2"/>
    <x v="6"/>
    <s v="EUR"/>
    <n v="1439827559"/>
    <x v="3261"/>
    <n v="1434643558"/>
    <x v="3283"/>
    <b v="0"/>
    <n v="3"/>
    <b v="0"/>
    <x v="9"/>
    <n v="0"/>
    <n v="16.670000000000002"/>
    <x v="6"/>
    <x v="9"/>
  </r>
  <r>
    <n v="237"/>
    <s v="Making The Choice"/>
    <s v="Making The Choice is a christian short film series."/>
    <x v="51"/>
    <n v="50"/>
    <x v="2"/>
    <x v="0"/>
    <s v="USD"/>
    <n v="1457445069"/>
    <x v="3262"/>
    <n v="1452261068"/>
    <x v="3284"/>
    <b v="0"/>
    <n v="1"/>
    <b v="0"/>
    <x v="10"/>
    <n v="0"/>
    <n v="50"/>
    <x v="5"/>
    <x v="10"/>
  </r>
  <r>
    <n v="1559"/>
    <s v="North Cascades Bigfoot Photo Expedition"/>
    <s v="The goal of this project is to provide scientific evidence of bigfoot in the North Cascades."/>
    <x v="51"/>
    <n v="50"/>
    <x v="2"/>
    <x v="0"/>
    <s v="USD"/>
    <n v="1430270199"/>
    <x v="3263"/>
    <n v="1428974198"/>
    <x v="3285"/>
    <b v="0"/>
    <n v="1"/>
    <b v="0"/>
    <x v="38"/>
    <n v="0"/>
    <n v="50"/>
    <x v="2"/>
    <x v="38"/>
  </r>
  <r>
    <n v="2438"/>
    <s v="FOOD|Art"/>
    <s v="I'm starting a catering and food truck business of southern comfort food. My FOOD is my Art!  _x000a_Thanks for you help!"/>
    <x v="51"/>
    <n v="50"/>
    <x v="2"/>
    <x v="0"/>
    <s v="USD"/>
    <n v="1449529062"/>
    <x v="3264"/>
    <n v="1444341461"/>
    <x v="3286"/>
    <b v="0"/>
    <n v="1"/>
    <b v="0"/>
    <x v="29"/>
    <n v="0"/>
    <n v="50"/>
    <x v="4"/>
    <x v="29"/>
  </r>
  <r>
    <n v="3095"/>
    <s v="The Old Howard Theatre Company"/>
    <s v="We are a small theatre company looking to provide world class theatre to the working class in the Greater New York area."/>
    <x v="376"/>
    <n v="50"/>
    <x v="2"/>
    <x v="0"/>
    <s v="USD"/>
    <n v="1470011780"/>
    <x v="3265"/>
    <n v="1464827779"/>
    <x v="3287"/>
    <b v="0"/>
    <n v="1"/>
    <b v="0"/>
    <x v="9"/>
    <n v="0"/>
    <n v="50"/>
    <x v="6"/>
    <x v="9"/>
  </r>
  <r>
    <n v="190"/>
    <s v="REGIONRAT, the movie"/>
    <s v="Because hope can be a 4 letter word"/>
    <x v="32"/>
    <n v="50"/>
    <x v="2"/>
    <x v="0"/>
    <s v="USD"/>
    <n v="1466091446"/>
    <x v="3266"/>
    <n v="1465227445"/>
    <x v="3288"/>
    <b v="0"/>
    <n v="1"/>
    <b v="0"/>
    <x v="10"/>
    <n v="0"/>
    <n v="50"/>
    <x v="5"/>
    <x v="10"/>
  </r>
  <r>
    <n v="2568"/>
    <s v="Barney's, deliciously New York - Vintage 1972 Chevy P10"/>
    <s v="Barney's is seriously delicious New York food. Cooking everything from scratch on our American food truck. London here we come..."/>
    <x v="26"/>
    <n v="50"/>
    <x v="1"/>
    <x v="1"/>
    <s v="GBP"/>
    <n v="1472745594"/>
    <x v="3267"/>
    <n v="1470153593"/>
    <x v="3289"/>
    <b v="0"/>
    <n v="1"/>
    <b v="0"/>
    <x v="29"/>
    <n v="1"/>
    <n v="50"/>
    <x v="4"/>
    <x v="29"/>
  </r>
  <r>
    <n v="1153"/>
    <s v="The Cold Spot Mobile Trailer"/>
    <s v="A mobile concession trailer for snow cones, ice cream, smoothies and more"/>
    <x v="36"/>
    <n v="50"/>
    <x v="2"/>
    <x v="0"/>
    <s v="USD"/>
    <n v="1434647305"/>
    <x v="3268"/>
    <n v="1432055304"/>
    <x v="3290"/>
    <b v="0"/>
    <n v="1"/>
    <b v="0"/>
    <x v="29"/>
    <n v="1"/>
    <n v="50"/>
    <x v="4"/>
    <x v="29"/>
  </r>
  <r>
    <n v="1483"/>
    <s v="The Book Club Rebellion"/>
    <s v="When three social outcasts discover that Fictional characters are invading their world, they must form a team to stop this evil force."/>
    <x v="40"/>
    <n v="50"/>
    <x v="2"/>
    <x v="0"/>
    <s v="USD"/>
    <n v="1469162275"/>
    <x v="3269"/>
    <n v="1467002274"/>
    <x v="3291"/>
    <b v="0"/>
    <n v="2"/>
    <b v="0"/>
    <x v="35"/>
    <n v="1"/>
    <n v="25"/>
    <x v="1"/>
    <x v="35"/>
  </r>
  <r>
    <n v="3941"/>
    <s v="TWO for the PRICE OF ONE THEATRE"/>
    <s v="Help produce &quot;Boseman and Lena&quot; by Athol Fugard._x000a_Celebrate 18 years of Service to Arts and Community, 2nd Show of a 7th Season in NOLA!"/>
    <x v="120"/>
    <n v="50"/>
    <x v="2"/>
    <x v="0"/>
    <s v="USD"/>
    <n v="1416877200"/>
    <x v="3270"/>
    <n v="1414505136"/>
    <x v="3292"/>
    <b v="0"/>
    <n v="2"/>
    <b v="0"/>
    <x v="11"/>
    <n v="1"/>
    <n v="25"/>
    <x v="6"/>
    <x v="11"/>
  </r>
  <r>
    <n v="1060"/>
    <s v="Reality  Check (Canceled)"/>
    <s v="Reality Check is a weekly Internet Radio Show. Along with my co-host and engineer we discuss the issues of the day relevant to you!."/>
    <x v="1"/>
    <n v="50"/>
    <x v="1"/>
    <x v="0"/>
    <s v="USD"/>
    <n v="1429134893"/>
    <x v="3271"/>
    <n v="1426542892"/>
    <x v="3293"/>
    <b v="0"/>
    <n v="1"/>
    <b v="0"/>
    <x v="30"/>
    <n v="1"/>
    <n v="50"/>
    <x v="8"/>
    <x v="30"/>
  </r>
  <r>
    <n v="1989"/>
    <s v="Shutters of Hope: The Real Faces of Infertility"/>
    <s v="Creating an awareness for infertility through photographing families and showcasing the real faces of infertility."/>
    <x v="1"/>
    <n v="50"/>
    <x v="2"/>
    <x v="0"/>
    <s v="USD"/>
    <n v="1481473208"/>
    <x v="3272"/>
    <n v="1478881207"/>
    <x v="3294"/>
    <b v="0"/>
    <n v="1"/>
    <b v="0"/>
    <x v="36"/>
    <n v="1"/>
    <n v="50"/>
    <x v="2"/>
    <x v="36"/>
  </r>
  <r>
    <n v="3794"/>
    <s v="Jack and the Beanstalk, The Family Pantomime December 2015"/>
    <s v="Local boy turned producer returns with a brand new show, another talented cast, dazzling costumes and brand new set! Please support!"/>
    <x v="1"/>
    <n v="50"/>
    <x v="2"/>
    <x v="1"/>
    <s v="GBP"/>
    <n v="1433685354"/>
    <x v="3273"/>
    <n v="1431093353"/>
    <x v="3295"/>
    <b v="0"/>
    <n v="1"/>
    <b v="0"/>
    <x v="19"/>
    <n v="1"/>
    <n v="50"/>
    <x v="6"/>
    <x v="19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n v="50"/>
    <x v="2"/>
    <x v="0"/>
    <s v="USD"/>
    <n v="1472847873"/>
    <x v="3274"/>
    <n v="1468959872"/>
    <x v="3296"/>
    <b v="0"/>
    <n v="1"/>
    <b v="0"/>
    <x v="11"/>
    <n v="1"/>
    <n v="50"/>
    <x v="6"/>
    <x v="11"/>
  </r>
  <r>
    <n v="935"/>
    <s v="The Art of You Too"/>
    <s v="This vocal music and spoken word project uses the  gift of life,love,hope &amp; peace to enable people to see themselves as a masterpiece!"/>
    <x v="113"/>
    <n v="50"/>
    <x v="2"/>
    <x v="0"/>
    <s v="USD"/>
    <n v="1454054429"/>
    <x v="3275"/>
    <n v="1451462428"/>
    <x v="3297"/>
    <b v="0"/>
    <n v="2"/>
    <b v="0"/>
    <x v="33"/>
    <n v="1"/>
    <n v="25"/>
    <x v="7"/>
    <x v="33"/>
  </r>
  <r>
    <n v="1713"/>
    <s v="&quot;UNCOVERED ME&quot;"/>
    <s v="This music project is a compilation to my up-coming book UNCOVERED ME, I need your support to help me go to New York and complete it."/>
    <x v="121"/>
    <n v="50"/>
    <x v="2"/>
    <x v="0"/>
    <s v="USD"/>
    <n v="1412536412"/>
    <x v="3276"/>
    <n v="1409944411"/>
    <x v="3298"/>
    <b v="0"/>
    <n v="1"/>
    <b v="0"/>
    <x v="14"/>
    <n v="2"/>
    <n v="50"/>
    <x v="7"/>
    <x v="14"/>
  </r>
  <r>
    <n v="514"/>
    <s v="I'm Sticking With You."/>
    <s v="A film created entirely out of paper, visual effects and found objects depicts how one man created a new life for himself."/>
    <x v="186"/>
    <n v="50"/>
    <x v="2"/>
    <x v="11"/>
    <s v="CAD"/>
    <n v="1407595447"/>
    <x v="3277"/>
    <n v="1405003446"/>
    <x v="3299"/>
    <b v="0"/>
    <n v="3"/>
    <b v="0"/>
    <x v="23"/>
    <n v="3"/>
    <n v="16.670000000000002"/>
    <x v="5"/>
    <x v="23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n v="50"/>
    <x v="2"/>
    <x v="0"/>
    <s v="USD"/>
    <n v="1257047940"/>
    <x v="3278"/>
    <n v="1252718518"/>
    <x v="3300"/>
    <b v="0"/>
    <n v="1"/>
    <b v="0"/>
    <x v="35"/>
    <n v="3"/>
    <n v="50"/>
    <x v="1"/>
    <x v="35"/>
  </r>
  <r>
    <n v="3137"/>
    <s v="Richard III - Presented by REBATEnsemble/Theatre Off Jackson"/>
    <s v="Set in 1930s Chinatown, evocative of old world South Jackson Street during the Jazz era."/>
    <x v="186"/>
    <n v="50"/>
    <x v="3"/>
    <x v="0"/>
    <s v="USD"/>
    <n v="1493838720"/>
    <x v="3279"/>
    <n v="1489439668"/>
    <x v="3301"/>
    <b v="0"/>
    <n v="1"/>
    <b v="0"/>
    <x v="11"/>
    <n v="3"/>
    <n v="50"/>
    <x v="6"/>
    <x v="11"/>
  </r>
  <r>
    <n v="444"/>
    <s v="Discovering the Other Woman"/>
    <s v="An upcoming animated web sitcom series centered around dealing with life, love, and relationships."/>
    <x v="114"/>
    <n v="50"/>
    <x v="2"/>
    <x v="0"/>
    <s v="USD"/>
    <n v="1329342361"/>
    <x v="3280"/>
    <n v="1324158360"/>
    <x v="3302"/>
    <b v="0"/>
    <n v="1"/>
    <b v="0"/>
    <x v="23"/>
    <n v="5"/>
    <n v="50"/>
    <x v="5"/>
    <x v="23"/>
  </r>
  <r>
    <n v="1135"/>
    <s v="Trumperama"/>
    <s v="&quot;Trumperama&quot; ist ein Jump 'n' Run Spiel im 8-Bit Stil fÃ¼r Android._x000a_Donald Trump gewinnt die Wahlen und muss gestoppt werden!"/>
    <x v="114"/>
    <n v="50"/>
    <x v="2"/>
    <x v="4"/>
    <s v="EUR"/>
    <n v="1470527094"/>
    <x v="3281"/>
    <n v="1467935093"/>
    <x v="3303"/>
    <b v="0"/>
    <n v="1"/>
    <b v="0"/>
    <x v="28"/>
    <n v="5"/>
    <n v="50"/>
    <x v="3"/>
    <x v="28"/>
  </r>
  <r>
    <n v="3895"/>
    <s v="Vestige"/>
    <s v="A Transgender makeup artist calls into question the loyalty of her best friend in a 1980's circus while dealing with her dying mother."/>
    <x v="114"/>
    <n v="50"/>
    <x v="2"/>
    <x v="0"/>
    <s v="USD"/>
    <n v="1425103218"/>
    <x v="3282"/>
    <n v="1422424817"/>
    <x v="3304"/>
    <b v="0"/>
    <n v="1"/>
    <b v="0"/>
    <x v="11"/>
    <n v="5"/>
    <n v="50"/>
    <x v="6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n v="50"/>
    <x v="2"/>
    <x v="0"/>
    <s v="USD"/>
    <n v="1268636340"/>
    <x v="3283"/>
    <n v="1263982306"/>
    <x v="3305"/>
    <b v="0"/>
    <n v="5"/>
    <b v="0"/>
    <x v="18"/>
    <n v="10"/>
    <n v="10"/>
    <x v="3"/>
    <x v="18"/>
  </r>
  <r>
    <n v="1486"/>
    <s v="I Died. Yesterday by Pamela Norton Docken"/>
    <s v="Follow the intimate and intense journey of a young woman's last moments of her unexpected death and journey to the continuance of life."/>
    <x v="16"/>
    <n v="48"/>
    <x v="2"/>
    <x v="0"/>
    <s v="USD"/>
    <n v="1425009761"/>
    <x v="3284"/>
    <n v="1422417760"/>
    <x v="3306"/>
    <b v="0"/>
    <n v="3"/>
    <b v="0"/>
    <x v="35"/>
    <n v="0"/>
    <n v="16"/>
    <x v="1"/>
    <x v="35"/>
  </r>
  <r>
    <n v="2136"/>
    <s v="Dark Paradise"/>
    <s v="A dark and twisted game with physiological madness and corruption as a man becomes the ultimate bio weapon."/>
    <x v="28"/>
    <n v="47.69"/>
    <x v="2"/>
    <x v="0"/>
    <s v="USD"/>
    <n v="1382184786"/>
    <x v="3285"/>
    <n v="1379592785"/>
    <x v="3307"/>
    <b v="0"/>
    <n v="4"/>
    <b v="0"/>
    <x v="18"/>
    <n v="0"/>
    <n v="11.92"/>
    <x v="3"/>
    <x v="18"/>
  </r>
  <r>
    <n v="1097"/>
    <s v="Rabbly"/>
    <s v="Rabbly is action-adventure game. Is about a scientist going on an adventure, to find rare materials in another galaxy."/>
    <x v="4"/>
    <n v="47"/>
    <x v="2"/>
    <x v="0"/>
    <s v="USD"/>
    <n v="1393786877"/>
    <x v="3286"/>
    <n v="1390330876"/>
    <x v="3308"/>
    <b v="0"/>
    <n v="7"/>
    <b v="0"/>
    <x v="18"/>
    <n v="0"/>
    <n v="6.71"/>
    <x v="3"/>
    <x v="18"/>
  </r>
  <r>
    <n v="4086"/>
    <s v="Carpe Diem Theater Troupe"/>
    <s v="Our theater troupe needs your help to put on a unique production of Hamlet! Pledge to help young actors learn and refine their skills!"/>
    <x v="114"/>
    <n v="47"/>
    <x v="2"/>
    <x v="0"/>
    <s v="USD"/>
    <n v="1448078400"/>
    <x v="3287"/>
    <n v="1445985298"/>
    <x v="3309"/>
    <b v="0"/>
    <n v="5"/>
    <b v="0"/>
    <x v="11"/>
    <n v="5"/>
    <n v="9.4"/>
    <x v="6"/>
    <x v="11"/>
  </r>
  <r>
    <n v="2436"/>
    <s v="Waistband: Solar Powered Vegan Quality of Life Truck"/>
    <s v="A sustainable vegan food truck. Locally and solar powered. Mission: hydroponic farms &amp; non profit eateries in impoverished lands by'30."/>
    <x v="377"/>
    <n v="45"/>
    <x v="2"/>
    <x v="11"/>
    <s v="CAD"/>
    <n v="1454078770"/>
    <x v="3288"/>
    <n v="1448894769"/>
    <x v="3310"/>
    <b v="0"/>
    <n v="2"/>
    <b v="0"/>
    <x v="29"/>
    <n v="0"/>
    <n v="22.5"/>
    <x v="4"/>
    <x v="29"/>
  </r>
  <r>
    <n v="455"/>
    <s v="The FunBunch Cartoon!!!"/>
    <s v="Goal The FunBunch characters animated on TV: Fun entertainment for kids just like other authors before us (ex.Arthur,Clifford,Dr Seuss)"/>
    <x v="43"/>
    <n v="45"/>
    <x v="2"/>
    <x v="0"/>
    <s v="USD"/>
    <n v="1334622660"/>
    <x v="3289"/>
    <n v="1330733021"/>
    <x v="3311"/>
    <b v="0"/>
    <n v="2"/>
    <b v="0"/>
    <x v="23"/>
    <n v="0"/>
    <n v="22.5"/>
    <x v="5"/>
    <x v="23"/>
  </r>
  <r>
    <n v="1068"/>
    <s v="The Quest To Save Hip Hop"/>
    <s v="THE QUEST TO SAVE HIP HOP is an old school beat em up st game that has a focus on old school hip hop and new age hip hop coming to pc."/>
    <x v="0"/>
    <n v="45"/>
    <x v="2"/>
    <x v="0"/>
    <s v="USD"/>
    <n v="1460274864"/>
    <x v="3290"/>
    <n v="1457686463"/>
    <x v="3312"/>
    <b v="0"/>
    <n v="4"/>
    <b v="0"/>
    <x v="18"/>
    <n v="0"/>
    <n v="11.25"/>
    <x v="3"/>
    <x v="18"/>
  </r>
  <r>
    <n v="1109"/>
    <s v="1985 Video Game Museum/Arcade/Game Lounge/Event Center"/>
    <s v="Our goal is to open a video game museum, art gallery, free play arcade, game lounge, cosplay and event center here in Flint Michigan!"/>
    <x v="26"/>
    <n v="45"/>
    <x v="2"/>
    <x v="0"/>
    <s v="USD"/>
    <n v="1479495790"/>
    <x v="3291"/>
    <n v="1476900189"/>
    <x v="3313"/>
    <b v="0"/>
    <n v="3"/>
    <b v="0"/>
    <x v="18"/>
    <n v="0"/>
    <n v="15"/>
    <x v="3"/>
    <x v="18"/>
  </r>
  <r>
    <n v="3966"/>
    <s v="Moroccan National Debate Team"/>
    <s v="MNDT will be the first Moroccan Team in history to participate in the WSDC. the worldâ€™s biggest high school debate tournament."/>
    <x v="82"/>
    <n v="45"/>
    <x v="2"/>
    <x v="0"/>
    <s v="USD"/>
    <n v="1406170740"/>
    <x v="3292"/>
    <n v="1402506277"/>
    <x v="3314"/>
    <b v="0"/>
    <n v="2"/>
    <b v="0"/>
    <x v="11"/>
    <n v="1"/>
    <n v="22.5"/>
    <x v="6"/>
    <x v="11"/>
  </r>
  <r>
    <n v="2866"/>
    <s v="Church Folk Can Be Dangerous People"/>
    <s v="The reality is dark, sinister. The milieu is not as friendly as it claims. What is this place? Where is it? Is it your local church?"/>
    <x v="1"/>
    <n v="45"/>
    <x v="2"/>
    <x v="0"/>
    <s v="USD"/>
    <n v="1476482400"/>
    <x v="3293"/>
    <n v="1473893720"/>
    <x v="3315"/>
    <b v="0"/>
    <n v="2"/>
    <b v="0"/>
    <x v="11"/>
    <n v="1"/>
    <n v="22.5"/>
    <x v="6"/>
    <x v="11"/>
  </r>
  <r>
    <n v="2764"/>
    <s v="A Growing Adventure"/>
    <s v="My Budding Bears are four teddy bears living in an enchanted garden sharing friendship, tea parties and delightful adventures."/>
    <x v="38"/>
    <n v="45"/>
    <x v="2"/>
    <x v="0"/>
    <s v="USD"/>
    <n v="1338404400"/>
    <x v="3294"/>
    <n v="1335855630"/>
    <x v="3316"/>
    <b v="0"/>
    <n v="4"/>
    <b v="0"/>
    <x v="39"/>
    <n v="1"/>
    <n v="11.25"/>
    <x v="1"/>
    <x v="39"/>
  </r>
  <r>
    <n v="873"/>
    <s v="The Dreamer-An Original Jazz CD"/>
    <s v="Fall in love with &quot;The Dreamer&quot;, new original music from trumpeter Freddie Dunn!"/>
    <x v="113"/>
    <n v="45"/>
    <x v="2"/>
    <x v="0"/>
    <s v="USD"/>
    <n v="1352610040"/>
    <x v="3295"/>
    <n v="1349150439"/>
    <x v="3317"/>
    <b v="0"/>
    <n v="5"/>
    <b v="0"/>
    <x v="33"/>
    <n v="1"/>
    <n v="9"/>
    <x v="7"/>
    <x v="33"/>
  </r>
  <r>
    <n v="3960"/>
    <s v="In The Time of New York"/>
    <s v="You are closer to your dreams than what you expect, your demons will always wait for you to realize them, theyâ€™ll torture you Manny."/>
    <x v="121"/>
    <n v="45"/>
    <x v="2"/>
    <x v="0"/>
    <s v="USD"/>
    <n v="1451852256"/>
    <x v="3296"/>
    <n v="1449260255"/>
    <x v="3318"/>
    <b v="0"/>
    <n v="4"/>
    <b v="0"/>
    <x v="11"/>
    <n v="2"/>
    <n v="11.25"/>
    <x v="6"/>
    <x v="11"/>
  </r>
  <r>
    <n v="3142"/>
    <s v="The Pendulum Swings UK Theatre Tour/EdFringe"/>
    <s v="Our aim is to deliver a powerful piece of theatre to audiences across the UK, including Edinburgh Fringe (2017)."/>
    <x v="231"/>
    <n v="45"/>
    <x v="3"/>
    <x v="1"/>
    <s v="GBP"/>
    <n v="1489922339"/>
    <x v="3297"/>
    <n v="1487333938"/>
    <x v="3319"/>
    <b v="0"/>
    <n v="3"/>
    <b v="0"/>
    <x v="11"/>
    <n v="2"/>
    <n v="15"/>
    <x v="6"/>
    <x v="1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n v="45"/>
    <x v="2"/>
    <x v="0"/>
    <s v="USD"/>
    <n v="1358361197"/>
    <x v="3298"/>
    <n v="1353177196"/>
    <x v="3320"/>
    <b v="0"/>
    <n v="2"/>
    <b v="0"/>
    <x v="33"/>
    <n v="2"/>
    <n v="22.5"/>
    <x v="7"/>
    <x v="33"/>
  </r>
  <r>
    <n v="449"/>
    <s v="Shell &amp; Paddy"/>
    <s v="Shell &amp; Paddy is a 2D animation cartoon with 4 minutes of slapstick surreal humour staring two animal characters in weird, wacky world."/>
    <x v="151"/>
    <n v="45"/>
    <x v="2"/>
    <x v="1"/>
    <s v="GBP"/>
    <n v="1382017085"/>
    <x v="3299"/>
    <n v="1379425084"/>
    <x v="3321"/>
    <b v="0"/>
    <n v="5"/>
    <b v="0"/>
    <x v="23"/>
    <n v="2"/>
    <n v="9"/>
    <x v="5"/>
    <x v="23"/>
  </r>
  <r>
    <n v="3962"/>
    <s v="The Story of the 1914 Christmas Truce is coming to America"/>
    <s v="OUR FRIENDS THE ENEMY will make its American Debut at Theatre Row in New York City, and we would like for you to join us on our journey"/>
    <x v="273"/>
    <n v="45"/>
    <x v="2"/>
    <x v="1"/>
    <s v="GBP"/>
    <n v="1448722494"/>
    <x v="3300"/>
    <n v="1446562493"/>
    <x v="3322"/>
    <b v="0"/>
    <n v="3"/>
    <b v="0"/>
    <x v="11"/>
    <n v="3"/>
    <n v="15"/>
    <x v="6"/>
    <x v="11"/>
  </r>
  <r>
    <n v="1075"/>
    <s v="Towers Of The Apocalypse"/>
    <s v="Fully 3D, post Apocalyptic themed tower defense video game. New take on the genre."/>
    <x v="114"/>
    <n v="45"/>
    <x v="2"/>
    <x v="0"/>
    <s v="USD"/>
    <n v="1336340516"/>
    <x v="3301"/>
    <n v="1333748515"/>
    <x v="3323"/>
    <b v="0"/>
    <n v="3"/>
    <b v="0"/>
    <x v="18"/>
    <n v="5"/>
    <n v="15"/>
    <x v="3"/>
    <x v="18"/>
  </r>
  <r>
    <n v="1428"/>
    <s v="Translation of the book &quot;He sees me with his Heart&quot;"/>
    <s v="My father wrote a book about raising a blind child. I, as a professional translator, am going to write it in English for everyone."/>
    <x v="114"/>
    <n v="45"/>
    <x v="2"/>
    <x v="5"/>
    <s v="EUR"/>
    <n v="1459584417"/>
    <x v="3302"/>
    <n v="1456996016"/>
    <x v="3324"/>
    <b v="0"/>
    <n v="3"/>
    <b v="0"/>
    <x v="31"/>
    <n v="5"/>
    <n v="15"/>
    <x v="1"/>
    <x v="31"/>
  </r>
  <r>
    <n v="1078"/>
    <s v="New iPad/iPhone game development software needed"/>
    <s v="I am looking to create more games for the iPad/iPhone and want to add leaderboards, which requires new game development software"/>
    <x v="260"/>
    <n v="45"/>
    <x v="2"/>
    <x v="0"/>
    <s v="USD"/>
    <n v="1311309721"/>
    <x v="3303"/>
    <n v="1307421720"/>
    <x v="3325"/>
    <b v="0"/>
    <n v="5"/>
    <b v="0"/>
    <x v="18"/>
    <n v="8"/>
    <n v="9"/>
    <x v="3"/>
    <x v="18"/>
  </r>
  <r>
    <n v="1093"/>
    <s v="Help get &quot;Don't Look&quot; on Steam Greenlight!"/>
    <s v="A little girl living isolated in the Canadian Rockies, you find your self  being lured into the hills in the middle of the night."/>
    <x v="284"/>
    <n v="42.25"/>
    <x v="2"/>
    <x v="11"/>
    <s v="CAD"/>
    <n v="1455232937"/>
    <x v="3304"/>
    <n v="1453936936"/>
    <x v="3326"/>
    <b v="0"/>
    <n v="4"/>
    <b v="0"/>
    <x v="18"/>
    <n v="14"/>
    <n v="10.56"/>
    <x v="3"/>
    <x v="18"/>
  </r>
  <r>
    <n v="1905"/>
    <s v="Dad, we will get your AxleCrutch idea to the next level!"/>
    <s v="Before Dick Armstrong passed away unexpectedly in 2003, he invented an AxleCrutch device to help his customers-his idea lives on today."/>
    <x v="17"/>
    <n v="42"/>
    <x v="2"/>
    <x v="0"/>
    <s v="USD"/>
    <n v="1410127994"/>
    <x v="3305"/>
    <n v="1407535993"/>
    <x v="3327"/>
    <b v="0"/>
    <n v="4"/>
    <b v="0"/>
    <x v="6"/>
    <n v="0"/>
    <n v="10.5"/>
    <x v="0"/>
    <x v="6"/>
  </r>
  <r>
    <n v="1182"/>
    <s v="J &amp; D Rolling Smoke BBQ expansion"/>
    <s v="Two  years ago this business was started to help a local non-profit.  We have since expanded and provide jobs in our small community."/>
    <x v="114"/>
    <n v="42"/>
    <x v="2"/>
    <x v="0"/>
    <s v="USD"/>
    <n v="1484239320"/>
    <x v="3306"/>
    <n v="1482609087"/>
    <x v="3328"/>
    <b v="0"/>
    <n v="4"/>
    <b v="0"/>
    <x v="29"/>
    <n v="4"/>
    <n v="10.5"/>
    <x v="4"/>
    <x v="29"/>
  </r>
  <r>
    <n v="1101"/>
    <s v="Strain Wars"/>
    <s v="Different strains of marijuana leafs battling to the death to see which one is the top strain."/>
    <x v="4"/>
    <n v="41"/>
    <x v="2"/>
    <x v="0"/>
    <s v="USD"/>
    <n v="1468519920"/>
    <x v="3307"/>
    <n v="1466188337"/>
    <x v="3329"/>
    <b v="0"/>
    <n v="6"/>
    <b v="0"/>
    <x v="18"/>
    <n v="0"/>
    <n v="6.83"/>
    <x v="3"/>
    <x v="18"/>
  </r>
  <r>
    <n v="4107"/>
    <s v="Sacrifice"/>
    <s v="A new dramatic comedy dealing with a father's unwillingness to let go of his past causes major problems for the future of his daughter."/>
    <x v="151"/>
    <n v="41"/>
    <x v="2"/>
    <x v="0"/>
    <s v="USD"/>
    <n v="1411596001"/>
    <x v="3308"/>
    <n v="1409608800"/>
    <x v="3330"/>
    <b v="0"/>
    <n v="4"/>
    <b v="0"/>
    <x v="11"/>
    <n v="2"/>
    <n v="10.25"/>
    <x v="6"/>
    <x v="11"/>
  </r>
  <r>
    <n v="3106"/>
    <s v="Wild Men at the Bristol Cathedral"/>
    <s v="Help fund the exciting first collaboration between Hotel Echo and Bristol Cathedral: WILD MEN, a show commemorating those lost in WW1."/>
    <x v="114"/>
    <n v="41"/>
    <x v="2"/>
    <x v="1"/>
    <s v="GBP"/>
    <n v="1442440800"/>
    <x v="3309"/>
    <n v="1440497875"/>
    <x v="3331"/>
    <b v="0"/>
    <n v="4"/>
    <b v="0"/>
    <x v="9"/>
    <n v="4"/>
    <n v="10.25"/>
    <x v="6"/>
    <x v="9"/>
  </r>
  <r>
    <n v="1811"/>
    <s v="The Year of Sunsets"/>
    <s v="A collection of 365 color photographs of sunsets in 2014, beautifully presented in a hardcover book."/>
    <x v="221"/>
    <n v="40"/>
    <x v="2"/>
    <x v="0"/>
    <s v="USD"/>
    <n v="1414123200"/>
    <x v="3310"/>
    <n v="1408962269"/>
    <x v="3332"/>
    <b v="0"/>
    <n v="26"/>
    <b v="0"/>
    <x v="3"/>
    <n v="0"/>
    <n v="1.54"/>
    <x v="2"/>
    <x v="3"/>
  </r>
  <r>
    <n v="148"/>
    <s v="Space Gangstars (Canceled)"/>
    <s v="An aspiring pilot decides to take his Dad's ship for a joyride, and learns it was the biggest mistake of his life in this Sci-Fi comedy"/>
    <x v="6"/>
    <n v="40"/>
    <x v="1"/>
    <x v="0"/>
    <s v="USD"/>
    <n v="1456555536"/>
    <x v="3311"/>
    <n v="1453963535"/>
    <x v="3333"/>
    <b v="0"/>
    <n v="2"/>
    <b v="0"/>
    <x v="21"/>
    <n v="0"/>
    <n v="20"/>
    <x v="5"/>
    <x v="21"/>
  </r>
  <r>
    <n v="3053"/>
    <s v="Showroom"/>
    <s v="Showroom is a multi-disciplinary space providing unorthodox concerts, events &amp; a platform creatives can express their creative vision"/>
    <x v="26"/>
    <n v="40"/>
    <x v="2"/>
    <x v="0"/>
    <s v="USD"/>
    <n v="1412222340"/>
    <x v="3312"/>
    <n v="1407781012"/>
    <x v="3334"/>
    <b v="0"/>
    <n v="3"/>
    <b v="0"/>
    <x v="9"/>
    <n v="0"/>
    <n v="13.33"/>
    <x v="6"/>
    <x v="9"/>
  </r>
  <r>
    <n v="1789"/>
    <s v="Paintball: Beyond The Paint"/>
    <s v="I want to create a portfolio to show all the aspects of the adrenaline filled game of paintball. Focusing on tournament players"/>
    <x v="36"/>
    <n v="40"/>
    <x v="2"/>
    <x v="0"/>
    <s v="USD"/>
    <n v="1421042403"/>
    <x v="3313"/>
    <n v="1415858402"/>
    <x v="3335"/>
    <b v="1"/>
    <n v="4"/>
    <b v="0"/>
    <x v="3"/>
    <n v="1"/>
    <n v="10"/>
    <x v="2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n v="40"/>
    <x v="1"/>
    <x v="0"/>
    <s v="USD"/>
    <n v="1381090870"/>
    <x v="3314"/>
    <n v="1377030069"/>
    <x v="3336"/>
    <b v="0"/>
    <n v="1"/>
    <b v="0"/>
    <x v="37"/>
    <n v="1"/>
    <n v="40"/>
    <x v="7"/>
    <x v="37"/>
  </r>
  <r>
    <n v="2693"/>
    <s v="Chili dog"/>
    <s v="I want to start a food truck that specializes in chili cheese dogs, using new kinds of meats, cheeses and toppings you wouldn't imagine"/>
    <x v="1"/>
    <n v="40"/>
    <x v="2"/>
    <x v="0"/>
    <s v="USD"/>
    <n v="1407899966"/>
    <x v="3315"/>
    <n v="1405307965"/>
    <x v="3337"/>
    <b v="0"/>
    <n v="3"/>
    <b v="0"/>
    <x v="29"/>
    <n v="1"/>
    <n v="13.33"/>
    <x v="4"/>
    <x v="29"/>
  </r>
  <r>
    <n v="937"/>
    <s v="&quot;Antoine Roney Trio&quot; at Cuba's Havana Jazz Festival 2013"/>
    <s v="We've been invited to perform at Jazz Festival 2013. We must request funding to successfully manage this special invitation"/>
    <x v="113"/>
    <n v="40"/>
    <x v="2"/>
    <x v="0"/>
    <s v="USD"/>
    <n v="1383509357"/>
    <x v="3316"/>
    <n v="1380913756"/>
    <x v="3338"/>
    <b v="0"/>
    <n v="2"/>
    <b v="0"/>
    <x v="33"/>
    <n v="1"/>
    <n v="20"/>
    <x v="7"/>
    <x v="33"/>
  </r>
  <r>
    <n v="1793"/>
    <s v="Live to Learn, Learn to Fight, Fight to Live - The Karen"/>
    <s v="The beginning of a long term project to document life of the Karen ethnic group on the border of Thailand and Burma."/>
    <x v="121"/>
    <n v="40"/>
    <x v="2"/>
    <x v="8"/>
    <s v="AUD"/>
    <n v="1417127040"/>
    <x v="3317"/>
    <n v="1414531439"/>
    <x v="3339"/>
    <b v="1"/>
    <n v="2"/>
    <b v="0"/>
    <x v="3"/>
    <n v="1"/>
    <n v="20"/>
    <x v="2"/>
    <x v="3"/>
  </r>
  <r>
    <n v="4005"/>
    <s v="Bringing more Art to the Community"/>
    <s v="Help us bring more Art to the Community. It's our second production, Fences by August Wilson. Help us make it a success!"/>
    <x v="121"/>
    <n v="40"/>
    <x v="2"/>
    <x v="0"/>
    <s v="USD"/>
    <n v="1413832985"/>
    <x v="3318"/>
    <n v="1408648984"/>
    <x v="3340"/>
    <b v="0"/>
    <n v="2"/>
    <b v="0"/>
    <x v="11"/>
    <n v="1"/>
    <n v="20"/>
    <x v="6"/>
    <x v="11"/>
  </r>
  <r>
    <n v="939"/>
    <s v="Takeshi Asai French Trio - a lingua franca to break barriers"/>
    <s v="Jazz to jazz, New York to France, a piano trio of cutting-edge French jazzmen and a NY-based Japanese jazz pianist. Superbly different!"/>
    <x v="231"/>
    <n v="40"/>
    <x v="2"/>
    <x v="0"/>
    <s v="USD"/>
    <n v="1372622280"/>
    <x v="3319"/>
    <n v="1369246737"/>
    <x v="3341"/>
    <b v="0"/>
    <n v="2"/>
    <b v="0"/>
    <x v="33"/>
    <n v="1"/>
    <n v="20"/>
    <x v="7"/>
    <x v="33"/>
  </r>
  <r>
    <n v="2864"/>
    <s v="'Haunting Julia' by Alan Ayckbourn"/>
    <s v="Accessible, original theatre for all!"/>
    <x v="60"/>
    <n v="40"/>
    <x v="2"/>
    <x v="1"/>
    <s v="GBP"/>
    <n v="1437139080"/>
    <x v="3320"/>
    <n v="1434552206"/>
    <x v="3342"/>
    <b v="0"/>
    <n v="3"/>
    <b v="0"/>
    <x v="11"/>
    <n v="2"/>
    <n v="13.33"/>
    <x v="6"/>
    <x v="11"/>
  </r>
  <r>
    <n v="154"/>
    <s v="Quantum Alterations: Sci-fi, Stop Motion &amp; Fantasy Fan Film"/>
    <s v="Fiction Becomes Reality in this non-profit science fiction, stop motion, and fantasy fan film."/>
    <x v="186"/>
    <n v="40"/>
    <x v="1"/>
    <x v="0"/>
    <s v="USD"/>
    <n v="1433336895"/>
    <x v="3321"/>
    <n v="1429621694"/>
    <x v="3343"/>
    <b v="0"/>
    <n v="3"/>
    <b v="0"/>
    <x v="21"/>
    <n v="3"/>
    <n v="13.33"/>
    <x v="5"/>
    <x v="21"/>
  </r>
  <r>
    <n v="3871"/>
    <s v="Pocket Monsters: A Musical Parody (Canceled)"/>
    <s v="Our musical is finally ready to come to life, and we're raising funds to help make that happen!"/>
    <x v="186"/>
    <n v="40"/>
    <x v="1"/>
    <x v="0"/>
    <s v="USD"/>
    <n v="1490809450"/>
    <x v="3322"/>
    <n v="1485629049"/>
    <x v="3344"/>
    <b v="0"/>
    <n v="3"/>
    <b v="0"/>
    <x v="19"/>
    <n v="3"/>
    <n v="13.33"/>
    <x v="6"/>
    <x v="19"/>
  </r>
  <r>
    <n v="2346"/>
    <s v="Ez 2c 3D Viewers (Canceled)"/>
    <s v="Watch and Make FREE 3D Videos &amp; Pics - No Viewer needed. To Help Learn we have Training and Instant 3D viewers."/>
    <x v="24"/>
    <n v="39"/>
    <x v="1"/>
    <x v="0"/>
    <s v="USD"/>
    <n v="1476731431"/>
    <x v="3323"/>
    <n v="1472843430"/>
    <x v="3345"/>
    <b v="0"/>
    <n v="3"/>
    <b v="0"/>
    <x v="26"/>
    <n v="0"/>
    <n v="13"/>
    <x v="0"/>
    <x v="26"/>
  </r>
  <r>
    <n v="2903"/>
    <s v="GettingTeensSaved.org Play in Richmond, California 2016"/>
    <s v="We are raising funds to rent a theater hall for a play to help educate teenagers and parents on the pitfalls teenagers currently face."/>
    <x v="1"/>
    <n v="39"/>
    <x v="2"/>
    <x v="0"/>
    <s v="USD"/>
    <n v="1441771218"/>
    <x v="3324"/>
    <n v="1436587217"/>
    <x v="3346"/>
    <b v="0"/>
    <n v="4"/>
    <b v="0"/>
    <x v="11"/>
    <n v="1"/>
    <n v="9.75"/>
    <x v="6"/>
    <x v="11"/>
  </r>
  <r>
    <n v="3850"/>
    <s v="The Vagina Monologues 2015"/>
    <s v="V-Day is a global activist movement to end violence against women and girls."/>
    <x v="114"/>
    <n v="38"/>
    <x v="2"/>
    <x v="0"/>
    <s v="USD"/>
    <n v="1420081143"/>
    <x v="3325"/>
    <n v="1417489142"/>
    <x v="3347"/>
    <b v="1"/>
    <n v="4"/>
    <b v="0"/>
    <x v="11"/>
    <n v="4"/>
    <n v="9.5"/>
    <x v="6"/>
    <x v="11"/>
  </r>
  <r>
    <n v="4073"/>
    <s v="OTHELLO, by William Shakespeare ( FUNDRAISER)"/>
    <s v="OTHELLO, directed by Daniel Echevarria. A tragedy that highlights political corruption and the madness that can come out of love."/>
    <x v="113"/>
    <n v="37"/>
    <x v="2"/>
    <x v="0"/>
    <s v="USD"/>
    <n v="1431144000"/>
    <x v="3326"/>
    <n v="1426407425"/>
    <x v="3348"/>
    <b v="0"/>
    <n v="2"/>
    <b v="0"/>
    <x v="11"/>
    <n v="1"/>
    <n v="18.5"/>
    <x v="6"/>
    <x v="11"/>
  </r>
  <r>
    <n v="2683"/>
    <s v="Just Cereal - Mobile Cereal Bar"/>
    <s v="Cereal isn't only for breakfast! Help me bring cereal to the 92% of Americans who eat cereal everyday. Out of the home and to you!"/>
    <x v="51"/>
    <n v="36"/>
    <x v="2"/>
    <x v="0"/>
    <s v="USD"/>
    <n v="1425233240"/>
    <x v="3327"/>
    <n v="1422641239"/>
    <x v="3349"/>
    <b v="0"/>
    <n v="3"/>
    <b v="0"/>
    <x v="29"/>
    <n v="0"/>
    <n v="12"/>
    <x v="4"/>
    <x v="29"/>
  </r>
  <r>
    <n v="1873"/>
    <s v="The Red Card Blue Card Game"/>
    <s v="It's time for The Red Card Blue Card Game to be available everywhere! Help save the sanity of ALL parent's! Help make it an App!!"/>
    <x v="36"/>
    <n v="36"/>
    <x v="2"/>
    <x v="11"/>
    <s v="CAD"/>
    <n v="1436373900"/>
    <x v="3328"/>
    <n v="1433861209"/>
    <x v="3350"/>
    <b v="0"/>
    <n v="2"/>
    <b v="0"/>
    <x v="28"/>
    <n v="0"/>
    <n v="18"/>
    <x v="3"/>
    <x v="28"/>
  </r>
  <r>
    <n v="2761"/>
    <s v="Learn U.S. Geography: Dreaming my way across The U.S."/>
    <s v="Help me give away 500 copies of my picture book so more kids will know US geography!"/>
    <x v="1"/>
    <n v="36"/>
    <x v="2"/>
    <x v="0"/>
    <s v="USD"/>
    <n v="1357176693"/>
    <x v="3329"/>
    <n v="1354584692"/>
    <x v="3351"/>
    <b v="0"/>
    <n v="4"/>
    <b v="0"/>
    <x v="39"/>
    <n v="1"/>
    <n v="9"/>
    <x v="1"/>
    <x v="39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n v="36"/>
    <x v="1"/>
    <x v="11"/>
    <s v="CAD"/>
    <n v="1439533019"/>
    <x v="3330"/>
    <n v="1436941018"/>
    <x v="3352"/>
    <b v="0"/>
    <n v="3"/>
    <b v="0"/>
    <x v="4"/>
    <n v="1"/>
    <n v="12"/>
    <x v="0"/>
    <x v="4"/>
  </r>
  <r>
    <n v="2691"/>
    <s v="Cook"/>
    <s v="A Great New local Food Truck serving up ethnic fusion inspired eats in Ottawa."/>
    <x v="43"/>
    <n v="35"/>
    <x v="2"/>
    <x v="11"/>
    <s v="CAD"/>
    <n v="1431278557"/>
    <x v="3331"/>
    <n v="1427390556"/>
    <x v="3353"/>
    <b v="0"/>
    <n v="2"/>
    <b v="0"/>
    <x v="29"/>
    <n v="0"/>
    <n v="17.5"/>
    <x v="4"/>
    <x v="29"/>
  </r>
  <r>
    <n v="1162"/>
    <s v="Super Natural Kooking"/>
    <s v="Solar Powered, Recycled Fryer Oil for Truck Fuel, Locally Grown Organic &amp; Hormone Free Foods, Pop-up Bands, Private Party and Functions"/>
    <x v="24"/>
    <n v="35"/>
    <x v="2"/>
    <x v="0"/>
    <s v="USD"/>
    <n v="1411662264"/>
    <x v="3332"/>
    <n v="1408983863"/>
    <x v="3354"/>
    <b v="0"/>
    <n v="2"/>
    <b v="0"/>
    <x v="29"/>
    <n v="0"/>
    <n v="17.5"/>
    <x v="4"/>
    <x v="29"/>
  </r>
  <r>
    <n v="3792"/>
    <s v="BorikÃ©n: The Show"/>
    <s v="A cultural and historic journey through Puerto Rico's music and dance!"/>
    <x v="66"/>
    <n v="35"/>
    <x v="2"/>
    <x v="0"/>
    <s v="USD"/>
    <n v="1436957022"/>
    <x v="3333"/>
    <n v="1434365021"/>
    <x v="3355"/>
    <b v="0"/>
    <n v="2"/>
    <b v="0"/>
    <x v="19"/>
    <n v="0"/>
    <n v="17.5"/>
    <x v="6"/>
    <x v="19"/>
  </r>
  <r>
    <n v="2741"/>
    <s v="Mrs. Brown and Her Lost Puppy."/>
    <s v="Help me publish my 1st children's book as an aspiring author!"/>
    <x v="36"/>
    <n v="35"/>
    <x v="2"/>
    <x v="0"/>
    <s v="USD"/>
    <n v="1413770820"/>
    <x v="3334"/>
    <n v="1412005601"/>
    <x v="3356"/>
    <b v="0"/>
    <n v="4"/>
    <b v="0"/>
    <x v="39"/>
    <n v="0"/>
    <n v="8.75"/>
    <x v="1"/>
    <x v="39"/>
  </r>
  <r>
    <n v="1158"/>
    <s v="Help me build my Tiny House Cupcake Bakery - Phase 1"/>
    <s v="It's been my dream to start my own cupcake bakery and it's now or never. Help me take the first steps toward building my dream."/>
    <x v="82"/>
    <n v="35"/>
    <x v="2"/>
    <x v="0"/>
    <s v="USD"/>
    <n v="1418091128"/>
    <x v="3335"/>
    <n v="1415499127"/>
    <x v="3357"/>
    <b v="0"/>
    <n v="3"/>
    <b v="0"/>
    <x v="29"/>
    <n v="0"/>
    <n v="11.67"/>
    <x v="4"/>
    <x v="29"/>
  </r>
  <r>
    <n v="1724"/>
    <s v="Die Another Day 1st CD (Christian Rock)"/>
    <s v="We are just some guys who Love the Lord and want to share our personal experiences of what GOD has done for us through our music."/>
    <x v="70"/>
    <n v="35"/>
    <x v="2"/>
    <x v="0"/>
    <s v="USD"/>
    <n v="1414707762"/>
    <x v="3336"/>
    <n v="1412115761"/>
    <x v="3358"/>
    <b v="0"/>
    <n v="4"/>
    <b v="0"/>
    <x v="14"/>
    <n v="1"/>
    <n v="8.75"/>
    <x v="7"/>
    <x v="14"/>
  </r>
  <r>
    <n v="550"/>
    <s v="Business &amp; Event Directory in Kingston, Ontario"/>
    <s v="Help us shine the spotlight on our local businesses and contractors by providing a cost-effective ecommerce &amp; marketing platform"/>
    <x v="1"/>
    <n v="35"/>
    <x v="2"/>
    <x v="11"/>
    <s v="CAD"/>
    <n v="1485838800"/>
    <x v="3337"/>
    <n v="1484756244"/>
    <x v="3359"/>
    <b v="0"/>
    <n v="4"/>
    <b v="0"/>
    <x v="26"/>
    <n v="1"/>
    <n v="8.75"/>
    <x v="0"/>
    <x v="26"/>
  </r>
  <r>
    <n v="1719"/>
    <s v="Messiah's Call &quot;He'll Do It Today&quot; 2014"/>
    <s v="Building the foundation for a great work! Join us on our journey to bring a fresh approach to ministry through song and testimony!"/>
    <x v="38"/>
    <n v="35"/>
    <x v="2"/>
    <x v="0"/>
    <s v="USD"/>
    <n v="1410958191"/>
    <x v="3338"/>
    <n v="1408366190"/>
    <x v="3360"/>
    <b v="0"/>
    <n v="3"/>
    <b v="0"/>
    <x v="14"/>
    <n v="1"/>
    <n v="11.67"/>
    <x v="7"/>
    <x v="14"/>
  </r>
  <r>
    <n v="2859"/>
    <s v="Grover Theatre Company (GTC)"/>
    <s v="A theatre company that will create works to inspire young people and get everyone involved."/>
    <x v="151"/>
    <n v="35"/>
    <x v="2"/>
    <x v="8"/>
    <s v="AUD"/>
    <n v="1444984904"/>
    <x v="3339"/>
    <n v="1439800903"/>
    <x v="3361"/>
    <b v="0"/>
    <n v="1"/>
    <b v="0"/>
    <x v="11"/>
    <n v="2"/>
    <n v="35"/>
    <x v="6"/>
    <x v="11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n v="35"/>
    <x v="1"/>
    <x v="0"/>
    <s v="USD"/>
    <n v="1430517600"/>
    <x v="3340"/>
    <n v="1426538128"/>
    <x v="3362"/>
    <b v="0"/>
    <n v="2"/>
    <b v="0"/>
    <x v="19"/>
    <n v="2"/>
    <n v="17.5"/>
    <x v="6"/>
    <x v="19"/>
  </r>
  <r>
    <n v="1558"/>
    <s v="Lucy Wood's Calendar - English Countryside 2016"/>
    <s v="A large 2016 wall-calendar (A3 when open) featuring 12 stunning photographs by Lucy Wood."/>
    <x v="150"/>
    <n v="35"/>
    <x v="2"/>
    <x v="1"/>
    <s v="GBP"/>
    <n v="1440763920"/>
    <x v="3341"/>
    <n v="1435656758"/>
    <x v="3363"/>
    <b v="0"/>
    <n v="3"/>
    <b v="0"/>
    <x v="38"/>
    <n v="5"/>
    <n v="11.67"/>
    <x v="2"/>
    <x v="38"/>
  </r>
  <r>
    <n v="4068"/>
    <s v="Produce BELLE DAME SANS MERCI a stage play"/>
    <s v="Be a PRODUCER of the Original stage play BELLE DAME SANS MERCI by Michael Fenlason! :-) :-( !"/>
    <x v="378"/>
    <n v="34.950000000000003"/>
    <x v="2"/>
    <x v="0"/>
    <s v="USD"/>
    <n v="1484348700"/>
    <x v="3342"/>
    <n v="1481756854"/>
    <x v="3364"/>
    <b v="0"/>
    <n v="1"/>
    <b v="0"/>
    <x v="11"/>
    <n v="1"/>
    <n v="34.950000000000003"/>
    <x v="6"/>
    <x v="11"/>
  </r>
  <r>
    <n v="2153"/>
    <s v="It's The GOD Complex"/>
    <s v="Crowdfunding the Gamers Way. An online game with real world consequences.Do you dare to play? Can you turn the world around?"/>
    <x v="379"/>
    <n v="34"/>
    <x v="2"/>
    <x v="0"/>
    <s v="USD"/>
    <n v="1420876740"/>
    <x v="3343"/>
    <n v="1417470717"/>
    <x v="3365"/>
    <b v="0"/>
    <n v="4"/>
    <b v="0"/>
    <x v="18"/>
    <n v="0"/>
    <n v="8.5"/>
    <x v="3"/>
    <x v="18"/>
  </r>
  <r>
    <n v="1710"/>
    <s v="Producing a live album of our upcoming Europe tour"/>
    <s v="We want to create a gospel live album which has never been produced before."/>
    <x v="1"/>
    <n v="34"/>
    <x v="2"/>
    <x v="4"/>
    <s v="EUR"/>
    <n v="1453122000"/>
    <x v="3344"/>
    <n v="1449151887"/>
    <x v="3366"/>
    <b v="0"/>
    <n v="1"/>
    <b v="0"/>
    <x v="14"/>
    <n v="1"/>
    <n v="34"/>
    <x v="7"/>
    <x v="14"/>
  </r>
  <r>
    <n v="2767"/>
    <s v="the Giant Turnip"/>
    <s v="An animated bedtime story with Dedka, Babka and the rest of the family working together on a BIG problem"/>
    <x v="38"/>
    <n v="34"/>
    <x v="2"/>
    <x v="11"/>
    <s v="CAD"/>
    <n v="1439766050"/>
    <x v="3345"/>
    <n v="1434582049"/>
    <x v="3367"/>
    <b v="0"/>
    <n v="3"/>
    <b v="0"/>
    <x v="39"/>
    <n v="1"/>
    <n v="11.33"/>
    <x v="1"/>
    <x v="39"/>
  </r>
  <r>
    <n v="773"/>
    <s v="Expansion of The Mortis Chronicles"/>
    <s v="The Mortis Chronicles is a hard hitting, thought provoking and action packed indie published series. You know you want to read!"/>
    <x v="380"/>
    <n v="32"/>
    <x v="2"/>
    <x v="1"/>
    <s v="GBP"/>
    <n v="1431298860"/>
    <x v="3346"/>
    <n v="1428341984"/>
    <x v="3368"/>
    <b v="0"/>
    <n v="2"/>
    <b v="0"/>
    <x v="35"/>
    <n v="1"/>
    <n v="16"/>
    <x v="1"/>
    <x v="35"/>
  </r>
  <r>
    <n v="3988"/>
    <s v="Folk-Tales: What Stories Do Your Folks Tell?"/>
    <s v="An evening of of stories based both in myth and truth."/>
    <x v="186"/>
    <n v="32"/>
    <x v="2"/>
    <x v="0"/>
    <s v="USD"/>
    <n v="1440813413"/>
    <x v="3347"/>
    <n v="1439517412"/>
    <x v="3369"/>
    <b v="0"/>
    <n v="4"/>
    <b v="0"/>
    <x v="11"/>
    <n v="2"/>
    <n v="8"/>
    <x v="6"/>
    <x v="11"/>
  </r>
  <r>
    <n v="4090"/>
    <s v="&quot; Sweet O'l Mama &quot; Theater Production"/>
    <s v="A gripping re-enactment of a true breast cancer survival story, highlighted with inspiration and laughter!"/>
    <x v="114"/>
    <n v="32"/>
    <x v="2"/>
    <x v="0"/>
    <s v="USD"/>
    <n v="1438959600"/>
    <x v="3348"/>
    <n v="1437754136"/>
    <x v="3370"/>
    <b v="0"/>
    <n v="3"/>
    <b v="0"/>
    <x v="11"/>
    <n v="3"/>
    <n v="10.67"/>
    <x v="6"/>
    <x v="11"/>
  </r>
  <r>
    <n v="599"/>
    <s v="Mail 4 Jail"/>
    <s v="We send care packages to incarcerated individuals throughout the country that include specific items hand picked by the sender."/>
    <x v="6"/>
    <n v="31"/>
    <x v="2"/>
    <x v="0"/>
    <s v="USD"/>
    <n v="1425827760"/>
    <x v="3349"/>
    <n v="1423769401"/>
    <x v="3371"/>
    <b v="0"/>
    <n v="2"/>
    <b v="0"/>
    <x v="26"/>
    <n v="0"/>
    <n v="15.5"/>
    <x v="0"/>
    <x v="26"/>
  </r>
  <r>
    <n v="494"/>
    <s v="The Grigori"/>
    <s v="Angels come to Earth in human disguise to deceive mankind, rule the Earth as gods, create a hybrid army &amp; destroy all who oppose them."/>
    <x v="16"/>
    <n v="31"/>
    <x v="2"/>
    <x v="0"/>
    <s v="USD"/>
    <n v="1404356400"/>
    <x v="3350"/>
    <n v="1402343764"/>
    <x v="3372"/>
    <b v="0"/>
    <n v="3"/>
    <b v="0"/>
    <x v="23"/>
    <n v="0"/>
    <n v="10.33"/>
    <x v="5"/>
    <x v="23"/>
  </r>
  <r>
    <n v="152"/>
    <s v="The Great Dark (Canceled)"/>
    <s v="The Great Dark is a journey through the unimaginable...and un foreseeable..."/>
    <x v="381"/>
    <n v="30"/>
    <x v="1"/>
    <x v="0"/>
    <s v="USD"/>
    <n v="1411437100"/>
    <x v="3351"/>
    <n v="1408845099"/>
    <x v="3373"/>
    <b v="0"/>
    <n v="2"/>
    <b v="0"/>
    <x v="21"/>
    <n v="0"/>
    <n v="15"/>
    <x v="5"/>
    <x v="21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n v="30"/>
    <x v="2"/>
    <x v="0"/>
    <s v="USD"/>
    <n v="1438576057"/>
    <x v="3352"/>
    <n v="1435552056"/>
    <x v="3374"/>
    <b v="0"/>
    <n v="1"/>
    <b v="0"/>
    <x v="29"/>
    <n v="0"/>
    <n v="30"/>
    <x v="4"/>
    <x v="29"/>
  </r>
  <r>
    <n v="2389"/>
    <s v="Et si Kiwwi vous trouvait un job ? (Canceled)"/>
    <s v="Kiwwi va dÃ©poussiÃ©rer le marchÃ© de l'emploi, avec peu de moyens mais de trÃ¨s bonnes idÃ©es, cependant, nous avons besoin de vous !"/>
    <x v="76"/>
    <n v="30"/>
    <x v="1"/>
    <x v="16"/>
    <s v="EUR"/>
    <n v="1437861540"/>
    <x v="3353"/>
    <n v="1435160451"/>
    <x v="3375"/>
    <b v="0"/>
    <n v="1"/>
    <b v="0"/>
    <x v="26"/>
    <n v="0"/>
    <n v="30"/>
    <x v="0"/>
    <x v="26"/>
  </r>
  <r>
    <n v="2408"/>
    <s v="Sabroso On Wheels"/>
    <s v="A US Army Vet trying to get a Peruvian food truck going! Really good Peruvian food now mobile!"/>
    <x v="51"/>
    <n v="30"/>
    <x v="2"/>
    <x v="0"/>
    <s v="USD"/>
    <n v="1415247757"/>
    <x v="3354"/>
    <n v="1412652156"/>
    <x v="3376"/>
    <b v="0"/>
    <n v="2"/>
    <b v="0"/>
    <x v="29"/>
    <n v="0"/>
    <n v="15"/>
    <x v="4"/>
    <x v="29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n v="30"/>
    <x v="2"/>
    <x v="0"/>
    <s v="USD"/>
    <n v="1405305000"/>
    <x v="3355"/>
    <n v="1402612729"/>
    <x v="3377"/>
    <b v="0"/>
    <n v="1"/>
    <b v="0"/>
    <x v="33"/>
    <n v="1"/>
    <n v="30"/>
    <x v="7"/>
    <x v="33"/>
  </r>
  <r>
    <n v="2506"/>
    <s v="Bowlz Cafe, Hull"/>
    <s v="Love cereal as much as we do? Then we need your help! We are opening a worldwide cereal cafe, serving the best in imported cereals!"/>
    <x v="1"/>
    <n v="30"/>
    <x v="2"/>
    <x v="1"/>
    <s v="GBP"/>
    <n v="1443906000"/>
    <x v="3356"/>
    <n v="1441955268"/>
    <x v="3378"/>
    <b v="0"/>
    <n v="2"/>
    <b v="0"/>
    <x v="40"/>
    <n v="1"/>
    <n v="15"/>
    <x v="4"/>
    <x v="40"/>
  </r>
  <r>
    <n v="497"/>
    <s v="Galaxy Probe Kids"/>
    <s v="live-action/animated series pilot."/>
    <x v="382"/>
    <n v="30"/>
    <x v="2"/>
    <x v="0"/>
    <s v="USD"/>
    <n v="1419483600"/>
    <x v="3357"/>
    <n v="1414889664"/>
    <x v="3379"/>
    <b v="0"/>
    <n v="3"/>
    <b v="0"/>
    <x v="23"/>
    <n v="1"/>
    <n v="10"/>
    <x v="5"/>
    <x v="23"/>
  </r>
  <r>
    <n v="1492"/>
    <s v="The Grym Brothers Series"/>
    <s v="The Grym Brothers is a series about two brothers who are grim reapers, hunting down souls that canâ€™t or wonâ€™t move on the afterlife."/>
    <x v="38"/>
    <n v="30"/>
    <x v="2"/>
    <x v="0"/>
    <s v="USD"/>
    <n v="1308431646"/>
    <x v="3358"/>
    <n v="1305839645"/>
    <x v="3380"/>
    <b v="0"/>
    <n v="2"/>
    <b v="0"/>
    <x v="35"/>
    <n v="1"/>
    <n v="15"/>
    <x v="1"/>
    <x v="35"/>
  </r>
  <r>
    <n v="881"/>
    <s v="Funding the new album by Chris Reed and the Anime Raiders"/>
    <s v="To raise funds to finish the latest album by Chris Reed and the Anime Raiders, called &quot;Deep City Diving&quot;"/>
    <x v="212"/>
    <n v="30"/>
    <x v="2"/>
    <x v="0"/>
    <s v="USD"/>
    <n v="1326520886"/>
    <x v="3359"/>
    <n v="1322632885"/>
    <x v="3381"/>
    <b v="0"/>
    <n v="1"/>
    <b v="0"/>
    <x v="12"/>
    <n v="1"/>
    <n v="30"/>
    <x v="7"/>
    <x v="12"/>
  </r>
  <r>
    <n v="912"/>
    <s v="Triad a new album by James Murrell"/>
    <s v="My new album will be called Triad, an album of original music performed by me &amp; guest musical artists."/>
    <x v="113"/>
    <n v="30"/>
    <x v="2"/>
    <x v="0"/>
    <s v="USD"/>
    <n v="1355197047"/>
    <x v="3360"/>
    <n v="1350009446"/>
    <x v="3382"/>
    <b v="0"/>
    <n v="2"/>
    <b v="0"/>
    <x v="33"/>
    <n v="1"/>
    <n v="15"/>
    <x v="7"/>
    <x v="33"/>
  </r>
  <r>
    <n v="2844"/>
    <s v="KabarettstÃ¼ck &quot;Dicht in da Nochtschicht&quot;"/>
    <s v="Zwei ausgebildete Schauspieler, ein Musiker - gemeinsam bringt man ein waschechtes KabarettstÃ¼ck auf die BÃ¼hne."/>
    <x v="302"/>
    <n v="30"/>
    <x v="2"/>
    <x v="3"/>
    <s v="EUR"/>
    <n v="1483535180"/>
    <x v="3361"/>
    <n v="1480943179"/>
    <x v="3383"/>
    <b v="0"/>
    <n v="1"/>
    <b v="0"/>
    <x v="11"/>
    <n v="5"/>
    <n v="30"/>
    <x v="6"/>
    <x v="11"/>
  </r>
  <r>
    <n v="3647"/>
    <s v="Zachariah Sheldon: A musical to chill your blood"/>
    <s v="Zachariah Sheldon is a brilliant, darkly twisted brand new musical with music from Mark Newton and script by Anthony Wilkes"/>
    <x v="207"/>
    <n v="30"/>
    <x v="2"/>
    <x v="1"/>
    <s v="GBP"/>
    <n v="1475258327"/>
    <x v="3362"/>
    <n v="1471370326"/>
    <x v="3384"/>
    <b v="0"/>
    <n v="2"/>
    <b v="0"/>
    <x v="19"/>
    <n v="6"/>
    <n v="15"/>
    <x v="6"/>
    <x v="19"/>
  </r>
  <r>
    <n v="1755"/>
    <s v="Just One Block: The Extraordinary Journey Around The Block"/>
    <s v="For about a year I've been taking pictures while walking around the block with my dog. Want to publish a ebook of what I captured."/>
    <x v="360"/>
    <n v="30"/>
    <x v="0"/>
    <x v="0"/>
    <s v="USD"/>
    <n v="1444071361"/>
    <x v="3363"/>
    <n v="1441479360"/>
    <x v="3385"/>
    <b v="0"/>
    <n v="4"/>
    <b v="1"/>
    <x v="3"/>
    <n v="120"/>
    <n v="7.5"/>
    <x v="2"/>
    <x v="3"/>
  </r>
  <r>
    <n v="1121"/>
    <s v="Pwincess"/>
    <s v="An action packed, side scrolling, platform jumping, laser shooting ADVENTURE that will be fun for everyone."/>
    <x v="12"/>
    <n v="29"/>
    <x v="2"/>
    <x v="0"/>
    <s v="USD"/>
    <n v="1457904316"/>
    <x v="3364"/>
    <n v="1455315915"/>
    <x v="3386"/>
    <b v="0"/>
    <n v="5"/>
    <b v="0"/>
    <x v="18"/>
    <n v="0"/>
    <n v="5.8"/>
    <x v="3"/>
    <x v="18"/>
  </r>
  <r>
    <n v="2879"/>
    <s v="Girls, Ladies and Women - A Gospel Drama"/>
    <s v="She that fines a husband? Wait, is that right? Girl... you better check yourself, before you wreck yourself!"/>
    <x v="383"/>
    <n v="29"/>
    <x v="2"/>
    <x v="0"/>
    <s v="USD"/>
    <n v="1453310661"/>
    <x v="3365"/>
    <n v="1450718660"/>
    <x v="3387"/>
    <b v="0"/>
    <n v="1"/>
    <b v="0"/>
    <x v="11"/>
    <n v="0"/>
    <n v="29"/>
    <x v="6"/>
    <x v="11"/>
  </r>
  <r>
    <n v="4019"/>
    <s v="We Don't Play Fight"/>
    <s v="Finally a crossover of the arts takes place! Theater &amp; LIVE Pro Wrestling. A unique story featuring TV Pro Wrestling without the TV."/>
    <x v="113"/>
    <n v="29"/>
    <x v="2"/>
    <x v="0"/>
    <s v="USD"/>
    <n v="1460737680"/>
    <x v="3366"/>
    <n v="1455725595"/>
    <x v="3388"/>
    <b v="0"/>
    <n v="4"/>
    <b v="0"/>
    <x v="11"/>
    <n v="1"/>
    <n v="7.25"/>
    <x v="6"/>
    <x v="11"/>
  </r>
  <r>
    <n v="2536"/>
    <s v="Become the subject of my next composition!"/>
    <s v="I create my solo piano Vignettes by encrypting someone's name in the melody. Next up is the fourth Vignette, and I need a subject!"/>
    <x v="360"/>
    <n v="29"/>
    <x v="0"/>
    <x v="0"/>
    <s v="USD"/>
    <n v="1375151566"/>
    <x v="3367"/>
    <n v="1373337165"/>
    <x v="3389"/>
    <b v="0"/>
    <n v="4"/>
    <b v="1"/>
    <x v="25"/>
    <n v="116"/>
    <n v="7.25"/>
    <x v="7"/>
    <x v="25"/>
  </r>
  <r>
    <n v="1312"/>
    <s v="GoSolo Hat for GoPro (Canceled)"/>
    <s v="People loved the original Black and Gray GoSolo hats and asked for more. So we received sample for 3 more colors!"/>
    <x v="189"/>
    <n v="28"/>
    <x v="1"/>
    <x v="0"/>
    <s v="USD"/>
    <n v="1429375922"/>
    <x v="3368"/>
    <n v="1426783921"/>
    <x v="3390"/>
    <b v="0"/>
    <n v="1"/>
    <b v="0"/>
    <x v="1"/>
    <n v="1"/>
    <n v="28"/>
    <x v="0"/>
    <x v="1"/>
  </r>
  <r>
    <n v="1579"/>
    <s v="psyÂ·choÂ·miÂ·metÂ·ic: The EsÂ·sence of Life (Canceled)"/>
    <s v="'Compilation of visual and literary art through fine art photography, graphic art, and poetry."/>
    <x v="384"/>
    <n v="28"/>
    <x v="1"/>
    <x v="0"/>
    <s v="USD"/>
    <n v="1377734091"/>
    <x v="3369"/>
    <n v="1374882890"/>
    <x v="3391"/>
    <b v="0"/>
    <n v="2"/>
    <b v="0"/>
    <x v="32"/>
    <n v="1"/>
    <n v="14"/>
    <x v="1"/>
    <x v="32"/>
  </r>
  <r>
    <n v="4065"/>
    <s v="A Midsummer's Night's Dream"/>
    <s v="A classical/ fantasy version of midsummers done by professionally trained actors in Tulsa!"/>
    <x v="38"/>
    <n v="27"/>
    <x v="2"/>
    <x v="0"/>
    <s v="USD"/>
    <n v="1407883811"/>
    <x v="3370"/>
    <n v="1405291810"/>
    <x v="3392"/>
    <b v="0"/>
    <n v="4"/>
    <b v="0"/>
    <x v="11"/>
    <n v="1"/>
    <n v="6.75"/>
    <x v="6"/>
    <x v="11"/>
  </r>
  <r>
    <n v="2698"/>
    <s v="Baja Babes Shrimp Tacos wants to spread the taco love!"/>
    <s v="We 'd love to give some TLC to our vintage pink taco trailer so we can continue to cook our signature Baja style shrimp tacos!"/>
    <x v="36"/>
    <n v="26.01"/>
    <x v="2"/>
    <x v="0"/>
    <s v="USD"/>
    <n v="1403904808"/>
    <x v="3371"/>
    <n v="1401312807"/>
    <x v="3393"/>
    <b v="0"/>
    <n v="2"/>
    <b v="0"/>
    <x v="29"/>
    <n v="0"/>
    <n v="13.01"/>
    <x v="4"/>
    <x v="29"/>
  </r>
  <r>
    <n v="3124"/>
    <s v="Theater &amp; Arts &amp; Day Care (Canceled)"/>
    <s v="A place where kids/ teens' dreams come true, and one finds there home without sparkly red shoes!"/>
    <x v="385"/>
    <n v="26"/>
    <x v="1"/>
    <x v="0"/>
    <s v="USD"/>
    <n v="1422902601"/>
    <x v="3372"/>
    <n v="1417718600"/>
    <x v="3394"/>
    <b v="0"/>
    <n v="4"/>
    <b v="0"/>
    <x v="9"/>
    <n v="0"/>
    <n v="6.5"/>
    <x v="6"/>
    <x v="9"/>
  </r>
  <r>
    <n v="1874"/>
    <s v="PATH to Reading Brain Training"/>
    <s v="PATH to Reading (PATH) is a patented break-through technology  that dramatically and permanently improves attention, reading, memory"/>
    <x v="5"/>
    <n v="26"/>
    <x v="2"/>
    <x v="0"/>
    <s v="USD"/>
    <n v="1467155733"/>
    <x v="3373"/>
    <n v="1465427732"/>
    <x v="3395"/>
    <b v="0"/>
    <n v="2"/>
    <b v="0"/>
    <x v="28"/>
    <n v="0"/>
    <n v="13"/>
    <x v="3"/>
    <x v="28"/>
  </r>
  <r>
    <n v="3853"/>
    <s v="The Original Laughter Therapist"/>
    <s v="A dose of One-woman &quot;Dramedy&quot; to cure those daily blues is just what the doctor ordered!"/>
    <x v="4"/>
    <n v="26"/>
    <x v="2"/>
    <x v="0"/>
    <s v="USD"/>
    <n v="1409602178"/>
    <x v="3374"/>
    <n v="1406578177"/>
    <x v="3396"/>
    <b v="0"/>
    <n v="2"/>
    <b v="0"/>
    <x v="11"/>
    <n v="0"/>
    <n v="13"/>
    <x v="6"/>
    <x v="11"/>
  </r>
  <r>
    <n v="453"/>
    <s v="Jamboni Brothers Pizza Pilot"/>
    <s v="A 7 minute broadcast-quality web pilot (in 3D animation) of Jamboni Brothers Pizza {the ultimate goal being a cartoon TV series}."/>
    <x v="386"/>
    <n v="26"/>
    <x v="2"/>
    <x v="0"/>
    <s v="USD"/>
    <n v="1424375279"/>
    <x v="3375"/>
    <n v="1422992878"/>
    <x v="3397"/>
    <b v="0"/>
    <n v="2"/>
    <b v="0"/>
    <x v="23"/>
    <n v="0"/>
    <n v="13"/>
    <x v="5"/>
    <x v="23"/>
  </r>
  <r>
    <n v="3108"/>
    <s v="Funding a home for our Children's Theater"/>
    <s v="We need a permanent home for the theater!"/>
    <x v="6"/>
    <n v="26"/>
    <x v="2"/>
    <x v="0"/>
    <s v="USD"/>
    <n v="1430234394"/>
    <x v="3376"/>
    <n v="1425053993"/>
    <x v="3398"/>
    <b v="0"/>
    <n v="2"/>
    <b v="0"/>
    <x v="9"/>
    <n v="0"/>
    <n v="13"/>
    <x v="6"/>
    <x v="9"/>
  </r>
  <r>
    <n v="594"/>
    <s v="Unleashed Fitness"/>
    <s v="Creating a fitness site that will change the fitness game forever!"/>
    <x v="17"/>
    <n v="26"/>
    <x v="2"/>
    <x v="0"/>
    <s v="USD"/>
    <n v="1460832206"/>
    <x v="3377"/>
    <n v="1458240205"/>
    <x v="3399"/>
    <b v="0"/>
    <n v="2"/>
    <b v="0"/>
    <x v="26"/>
    <n v="0"/>
    <n v="13"/>
    <x v="0"/>
    <x v="26"/>
  </r>
  <r>
    <n v="990"/>
    <s v="The HotSeat child safety carseat with temperature alarm"/>
    <s v="The revolutionized carseat, where no child will be left alone in a hot vehicle ever again. This alarm will save multiple babie's lives."/>
    <x v="17"/>
    <n v="26"/>
    <x v="2"/>
    <x v="0"/>
    <s v="USD"/>
    <n v="1409770164"/>
    <x v="3378"/>
    <n v="1407178163"/>
    <x v="3400"/>
    <b v="0"/>
    <n v="2"/>
    <b v="0"/>
    <x v="1"/>
    <n v="0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n v="26"/>
    <x v="2"/>
    <x v="15"/>
    <s v="NZD"/>
    <n v="1474436704"/>
    <x v="3379"/>
    <n v="1471844703"/>
    <x v="3401"/>
    <b v="0"/>
    <n v="2"/>
    <b v="0"/>
    <x v="31"/>
    <n v="0"/>
    <n v="13"/>
    <x v="1"/>
    <x v="31"/>
  </r>
  <r>
    <n v="2434"/>
    <s v="Fresh fruit and veggies for the hood!"/>
    <s v="Mobile food truck loaded with locally grown fresh fruits and veggies. Caters to the inner-city and zip codes known as food deserts."/>
    <x v="16"/>
    <n v="26"/>
    <x v="2"/>
    <x v="0"/>
    <s v="USD"/>
    <n v="1438662474"/>
    <x v="3380"/>
    <n v="1435206473"/>
    <x v="3402"/>
    <b v="0"/>
    <n v="2"/>
    <b v="0"/>
    <x v="29"/>
    <n v="0"/>
    <n v="13"/>
    <x v="4"/>
    <x v="29"/>
  </r>
  <r>
    <n v="2159"/>
    <s v="DeadRealm RPG Series for Android and iOS"/>
    <s v="The world is dead, humans are nearly extinct._x000a_Vampires and Werewolves hunt the survivors. Zombies hunt us all._x000a_How will you survive?"/>
    <x v="145"/>
    <n v="26"/>
    <x v="2"/>
    <x v="0"/>
    <s v="USD"/>
    <n v="1310837574"/>
    <x v="3381"/>
    <n v="1308245573"/>
    <x v="3403"/>
    <b v="0"/>
    <n v="2"/>
    <b v="0"/>
    <x v="18"/>
    <n v="1"/>
    <n v="13"/>
    <x v="3"/>
    <x v="18"/>
  </r>
  <r>
    <n v="4013"/>
    <s v="Harriet Tubman Woman Of Faith"/>
    <s v="Harriet Tubman Woman of Faith is a remarkable narrative about the life and faith of Harriet Tubman, told through a dream of a teenager."/>
    <x v="151"/>
    <n v="26"/>
    <x v="2"/>
    <x v="0"/>
    <s v="USD"/>
    <n v="1424070823"/>
    <x v="3382"/>
    <n v="1421478822"/>
    <x v="3404"/>
    <b v="0"/>
    <n v="2"/>
    <b v="0"/>
    <x v="11"/>
    <n v="1"/>
    <n v="13"/>
    <x v="6"/>
    <x v="11"/>
  </r>
  <r>
    <n v="2591"/>
    <s v="patent pending"/>
    <s v="Hi everyone I am a 26 year old single mom trying to start her own food business! I need to first afford the patent to reveal more!"/>
    <x v="186"/>
    <n v="26"/>
    <x v="2"/>
    <x v="0"/>
    <s v="USD"/>
    <n v="1457901924"/>
    <x v="3383"/>
    <n v="1452721523"/>
    <x v="3405"/>
    <b v="0"/>
    <n v="2"/>
    <b v="0"/>
    <x v="29"/>
    <n v="2"/>
    <n v="13"/>
    <x v="4"/>
    <x v="29"/>
  </r>
  <r>
    <n v="2902"/>
    <s v="Bring the iconic story of Leontyne Price to the stage."/>
    <s v="Help me honor and bring &quot;The American Soprano&quot; Leontyne Price back to the stage one more time."/>
    <x v="25"/>
    <n v="25"/>
    <x v="2"/>
    <x v="0"/>
    <s v="USD"/>
    <n v="1440412396"/>
    <x v="3384"/>
    <n v="1437820395"/>
    <x v="3406"/>
    <b v="0"/>
    <n v="1"/>
    <b v="0"/>
    <x v="11"/>
    <n v="0"/>
    <n v="25"/>
    <x v="6"/>
    <x v="11"/>
  </r>
  <r>
    <n v="3094"/>
    <s v="Nothing Up My Sleeves Tour: Summer 2016"/>
    <s v="This is a Kickstarter to help with the start up costs for Illusionist, Chris Lengyel's Summer 2016 Tour!"/>
    <x v="4"/>
    <n v="25"/>
    <x v="2"/>
    <x v="0"/>
    <s v="USD"/>
    <n v="1442775956"/>
    <x v="3385"/>
    <n v="1437591955"/>
    <x v="3407"/>
    <b v="0"/>
    <n v="1"/>
    <b v="0"/>
    <x v="9"/>
    <n v="0"/>
    <n v="25"/>
    <x v="6"/>
    <x v="9"/>
  </r>
  <r>
    <n v="459"/>
    <s v="Little Lamb Kidz - multi-faith characters in their 1st DVD"/>
    <s v="Little Lamb Kidz is a first of its kind set of multi-faith children's characters that will come to life in this 21 minute animated DVD."/>
    <x v="351"/>
    <n v="25"/>
    <x v="2"/>
    <x v="0"/>
    <s v="USD"/>
    <n v="1321201327"/>
    <x v="3386"/>
    <n v="1316013726"/>
    <x v="3408"/>
    <b v="0"/>
    <n v="1"/>
    <b v="0"/>
    <x v="23"/>
    <n v="0"/>
    <n v="25"/>
    <x v="5"/>
    <x v="23"/>
  </r>
  <r>
    <n v="2354"/>
    <s v="Dissertation (Canceled)"/>
    <s v="Almost done with doctorate degree but need funding of $35,000 to complete research of project."/>
    <x v="23"/>
    <n v="25"/>
    <x v="1"/>
    <x v="0"/>
    <s v="USD"/>
    <n v="1420910460"/>
    <x v="3387"/>
    <n v="1415726459"/>
    <x v="3409"/>
    <b v="0"/>
    <n v="1"/>
    <b v="0"/>
    <x v="26"/>
    <n v="0"/>
    <n v="25"/>
    <x v="0"/>
    <x v="26"/>
  </r>
  <r>
    <n v="3952"/>
    <s v="ThÃ©Ã¢tre Polichinelle Show &quot;Clown-Ballet&quot;"/>
    <s v="This is the story about dreams of the kindly clown who indulge in reverie to be a ballet dancer! Every act is a funny sentimental story"/>
    <x v="93"/>
    <n v="25"/>
    <x v="2"/>
    <x v="0"/>
    <s v="USD"/>
    <n v="1445885890"/>
    <x v="3388"/>
    <n v="1440701889"/>
    <x v="3410"/>
    <b v="0"/>
    <n v="1"/>
    <b v="0"/>
    <x v="11"/>
    <n v="0"/>
    <n v="25"/>
    <x v="6"/>
    <x v="11"/>
  </r>
  <r>
    <n v="1171"/>
    <s v="The Mean Green Purple Machine"/>
    <s v="Tulsa's first true biodiesel, alternative energy powered food truck! Oh yeah, and delicious food!"/>
    <x v="17"/>
    <n v="25"/>
    <x v="2"/>
    <x v="0"/>
    <s v="USD"/>
    <n v="1415909927"/>
    <x v="3389"/>
    <n v="1414351126"/>
    <x v="3411"/>
    <b v="0"/>
    <n v="1"/>
    <b v="0"/>
    <x v="29"/>
    <n v="0"/>
    <n v="25"/>
    <x v="4"/>
    <x v="29"/>
  </r>
  <r>
    <n v="2391"/>
    <s v="oToBOTS.com - Freedom from high cost auto repairs (Canceled)"/>
    <s v="Using the power of internet to help people save hundreds in car repair."/>
    <x v="16"/>
    <n v="25"/>
    <x v="1"/>
    <x v="0"/>
    <s v="USD"/>
    <n v="1427825044"/>
    <x v="3390"/>
    <n v="1425236643"/>
    <x v="3412"/>
    <b v="0"/>
    <n v="1"/>
    <b v="0"/>
    <x v="26"/>
    <n v="0"/>
    <n v="25"/>
    <x v="0"/>
    <x v="26"/>
  </r>
  <r>
    <n v="2128"/>
    <s v="Makayla's Quest"/>
    <s v="The Royal Snail has misdelivered all the invitations to the Royal Ball.  It's up to Makayla to set things right in the Fairy Forest"/>
    <x v="51"/>
    <n v="25"/>
    <x v="2"/>
    <x v="11"/>
    <s v="CAD"/>
    <n v="1411324369"/>
    <x v="3391"/>
    <n v="1406140368"/>
    <x v="3413"/>
    <b v="0"/>
    <n v="1"/>
    <b v="0"/>
    <x v="18"/>
    <n v="0"/>
    <n v="25"/>
    <x v="3"/>
    <x v="18"/>
  </r>
  <r>
    <n v="4066"/>
    <s v="Divine Connection Performing Arts Leadership Program"/>
    <s v="We have created an outstanding mobile Performing Arts Program that has great impact on the social development in multiple communities."/>
    <x v="51"/>
    <n v="25"/>
    <x v="2"/>
    <x v="0"/>
    <s v="USD"/>
    <n v="1463619388"/>
    <x v="3392"/>
    <n v="1461027387"/>
    <x v="3414"/>
    <b v="0"/>
    <n v="1"/>
    <b v="0"/>
    <x v="11"/>
    <n v="0"/>
    <n v="25"/>
    <x v="6"/>
    <x v="11"/>
  </r>
  <r>
    <n v="460"/>
    <s v="Darwin's Kiss"/>
    <s v="An animated web series about biological evolution gone haywire."/>
    <x v="141"/>
    <n v="25"/>
    <x v="2"/>
    <x v="0"/>
    <s v="USD"/>
    <n v="1401595200"/>
    <x v="3393"/>
    <n v="1398862874"/>
    <x v="3415"/>
    <b v="0"/>
    <n v="2"/>
    <b v="0"/>
    <x v="23"/>
    <n v="0"/>
    <n v="12.5"/>
    <x v="5"/>
    <x v="23"/>
  </r>
  <r>
    <n v="938"/>
    <s v="Celebrating American Jazz &amp; Soul Music"/>
    <s v="Creating new avenues of exposure for young Jazz &amp; Soul artists_x000a_to express their Art of Music."/>
    <x v="40"/>
    <n v="25"/>
    <x v="2"/>
    <x v="0"/>
    <s v="USD"/>
    <n v="1346585448"/>
    <x v="3394"/>
    <n v="1343993447"/>
    <x v="3416"/>
    <b v="0"/>
    <n v="1"/>
    <b v="0"/>
    <x v="33"/>
    <n v="0"/>
    <n v="25"/>
    <x v="7"/>
    <x v="33"/>
  </r>
  <r>
    <n v="1988"/>
    <s v="Phillip Michael Photography"/>
    <s v="Expressing art in an image!"/>
    <x v="70"/>
    <n v="25"/>
    <x v="2"/>
    <x v="0"/>
    <s v="USD"/>
    <n v="1440094742"/>
    <x v="3395"/>
    <n v="1437502741"/>
    <x v="3417"/>
    <b v="0"/>
    <n v="1"/>
    <b v="0"/>
    <x v="36"/>
    <n v="0"/>
    <n v="25"/>
    <x v="2"/>
    <x v="36"/>
  </r>
  <r>
    <n v="1099"/>
    <s v="Xeno - A Sci-Fi FPS"/>
    <s v="Xeno is an FPS which combines all the best elements of old school and modern games to create a fresh and unique gameplay experience."/>
    <x v="1"/>
    <n v="25"/>
    <x v="2"/>
    <x v="1"/>
    <s v="GBP"/>
    <n v="1431547468"/>
    <x v="3396"/>
    <n v="1428955467"/>
    <x v="3418"/>
    <b v="0"/>
    <n v="1"/>
    <b v="0"/>
    <x v="18"/>
    <n v="1"/>
    <n v="25"/>
    <x v="3"/>
    <x v="18"/>
  </r>
  <r>
    <n v="2893"/>
    <s v="REDISCOVERING KIA THE PLAY"/>
    <s v="Fundraising for REDISCOVERING KIA THE PLAY"/>
    <x v="1"/>
    <n v="25"/>
    <x v="2"/>
    <x v="0"/>
    <s v="USD"/>
    <n v="1420768800"/>
    <x v="3397"/>
    <n v="1415644394"/>
    <x v="3419"/>
    <b v="0"/>
    <n v="2"/>
    <b v="0"/>
    <x v="11"/>
    <n v="1"/>
    <n v="12.5"/>
    <x v="6"/>
    <x v="11"/>
  </r>
  <r>
    <n v="541"/>
    <s v="Deviations"/>
    <s v="A website dedicated to local Kink Communities; to find others with matching interests and bring them together."/>
    <x v="169"/>
    <n v="25"/>
    <x v="2"/>
    <x v="0"/>
    <s v="USD"/>
    <n v="1446080834"/>
    <x v="3398"/>
    <n v="1443488833"/>
    <x v="3420"/>
    <b v="0"/>
    <n v="1"/>
    <b v="0"/>
    <x v="26"/>
    <n v="1"/>
    <n v="25"/>
    <x v="0"/>
    <x v="26"/>
  </r>
  <r>
    <n v="3950"/>
    <s v="The Great Elephant Repertory Company"/>
    <s v="With the Great Elephant Repertory we can reach those children who are perceived unreachable, educating them through performance art."/>
    <x v="38"/>
    <n v="25"/>
    <x v="2"/>
    <x v="0"/>
    <s v="USD"/>
    <n v="1460140500"/>
    <x v="3399"/>
    <n v="1457628679"/>
    <x v="3421"/>
    <b v="0"/>
    <n v="1"/>
    <b v="0"/>
    <x v="11"/>
    <n v="1"/>
    <n v="25"/>
    <x v="6"/>
    <x v="11"/>
  </r>
  <r>
    <n v="2692"/>
    <s v="&quot;Sami j's Food Truck&quot;"/>
    <s v="Our food truck will bring you -_x000a_                       Fast, Fresh, Food -_x000a_                            Throughout the Omaha area"/>
    <x v="113"/>
    <n v="25"/>
    <x v="2"/>
    <x v="0"/>
    <s v="USD"/>
    <n v="1427266860"/>
    <x v="3400"/>
    <n v="1424678459"/>
    <x v="3422"/>
    <b v="0"/>
    <n v="1"/>
    <b v="0"/>
    <x v="29"/>
    <n v="1"/>
    <n v="25"/>
    <x v="4"/>
    <x v="29"/>
  </r>
  <r>
    <n v="2762"/>
    <s v="How to Create Your Own Magic World. Toy-making guide."/>
    <s v="How-to book of toys and games constructed from materials found in nature, recyclable and easily available."/>
    <x v="222"/>
    <n v="25"/>
    <x v="2"/>
    <x v="0"/>
    <s v="USD"/>
    <n v="1332114795"/>
    <x v="3401"/>
    <n v="1326934394"/>
    <x v="3423"/>
    <b v="0"/>
    <n v="1"/>
    <b v="0"/>
    <x v="39"/>
    <n v="1"/>
    <n v="25"/>
    <x v="1"/>
    <x v="39"/>
  </r>
  <r>
    <n v="2413"/>
    <s v="Lone Pine Coffee Brewery"/>
    <s v="Lone Pine Coffee Brewery will be a portable third-wave coffee shop available for wedding receptions and other events!"/>
    <x v="121"/>
    <n v="25"/>
    <x v="2"/>
    <x v="0"/>
    <s v="USD"/>
    <n v="1401579000"/>
    <x v="3402"/>
    <n v="1398911881"/>
    <x v="3424"/>
    <b v="0"/>
    <n v="3"/>
    <b v="0"/>
    <x v="29"/>
    <n v="1"/>
    <n v="8.33"/>
    <x v="4"/>
    <x v="29"/>
  </r>
  <r>
    <n v="3901"/>
    <s v="De Lewe: A Youth Movement(Traveling Show)"/>
    <s v="&quot;De Lewe&quot; deals with the critical issues within today's youth. It reminds us that standing together is stronger than falling apart."/>
    <x v="121"/>
    <n v="25"/>
    <x v="2"/>
    <x v="0"/>
    <s v="USD"/>
    <n v="1450554599"/>
    <x v="3403"/>
    <n v="1447098598"/>
    <x v="3425"/>
    <b v="0"/>
    <n v="1"/>
    <b v="0"/>
    <x v="11"/>
    <n v="1"/>
    <n v="25"/>
    <x v="6"/>
    <x v="11"/>
  </r>
  <r>
    <n v="1229"/>
    <s v="Agni Varsha - opera by Vanraj Bhatia - world premiere"/>
    <s v="Bollywood composer Vanraj Bhatia, age 86, has written an opera based on a myth from the epic Mahabhatata. Presented in Queens May 11&amp;12"/>
    <x v="231"/>
    <n v="25"/>
    <x v="1"/>
    <x v="0"/>
    <s v="USD"/>
    <n v="1334592000"/>
    <x v="3404"/>
    <n v="1331982126"/>
    <x v="3426"/>
    <b v="0"/>
    <n v="1"/>
    <b v="0"/>
    <x v="37"/>
    <n v="1"/>
    <n v="25"/>
    <x v="7"/>
    <x v="37"/>
  </r>
  <r>
    <n v="3747"/>
    <s v="Counting Stars"/>
    <s v="The world premiere of an astonishing new play by acclaimed writer Atiha Sen Gupta."/>
    <x v="60"/>
    <n v="25"/>
    <x v="2"/>
    <x v="1"/>
    <s v="GBP"/>
    <n v="1436137140"/>
    <x v="3405"/>
    <n v="1433833895"/>
    <x v="3427"/>
    <b v="0"/>
    <n v="1"/>
    <b v="0"/>
    <x v="11"/>
    <n v="1"/>
    <n v="25"/>
    <x v="6"/>
    <x v="11"/>
  </r>
  <r>
    <n v="3927"/>
    <s v="'Journey's End' Tour of Dorset commemorating WW1"/>
    <s v="Brand new graduate theater company 'FMP Theatre' proudly presents the definitive WW1 play, Journey's End, with a little help from you."/>
    <x v="60"/>
    <n v="25"/>
    <x v="2"/>
    <x v="1"/>
    <s v="GBP"/>
    <n v="1407565504"/>
    <x v="3406"/>
    <n v="1404973503"/>
    <x v="3428"/>
    <b v="0"/>
    <n v="2"/>
    <b v="0"/>
    <x v="11"/>
    <n v="1"/>
    <n v="12.5"/>
    <x v="6"/>
    <x v="11"/>
  </r>
  <r>
    <n v="3201"/>
    <s v="Nothing Changes"/>
    <s v="Nothing Changes is a modern musical version of the Ragged Trousered Philanthropists exploring the inequalities of &quot;austerity Britain&quot;"/>
    <x v="151"/>
    <n v="25"/>
    <x v="2"/>
    <x v="1"/>
    <s v="GBP"/>
    <n v="1409509477"/>
    <x v="3407"/>
    <n v="1407695076"/>
    <x v="3429"/>
    <b v="0"/>
    <n v="2"/>
    <b v="0"/>
    <x v="19"/>
    <n v="1"/>
    <n v="12.5"/>
    <x v="6"/>
    <x v="19"/>
  </r>
  <r>
    <n v="1819"/>
    <s v="Claim Your Glacier: What's your legacy? Denali, AK"/>
    <s v="Reach the ends of the earth! Claim a piece of alaskan wilderness- your name in a glacier and receive photo book our Denali Expedition"/>
    <x v="181"/>
    <n v="25"/>
    <x v="2"/>
    <x v="0"/>
    <s v="USD"/>
    <n v="1406743396"/>
    <x v="3408"/>
    <n v="1404151395"/>
    <x v="3430"/>
    <b v="0"/>
    <n v="4"/>
    <b v="0"/>
    <x v="3"/>
    <n v="2"/>
    <n v="6.25"/>
    <x v="2"/>
    <x v="3"/>
  </r>
  <r>
    <n v="2949"/>
    <s v="Spiritual Enlightenment Center - Help raise our vibrations!"/>
    <s v="This center will be open to any and all people regardless of their religion.   We will be offering art, music, empowerment, and more!"/>
    <x v="114"/>
    <n v="25"/>
    <x v="2"/>
    <x v="0"/>
    <s v="USD"/>
    <n v="1447965917"/>
    <x v="3409"/>
    <n v="1445370316"/>
    <x v="3431"/>
    <b v="0"/>
    <n v="2"/>
    <b v="0"/>
    <x v="9"/>
    <n v="3"/>
    <n v="12.5"/>
    <x v="6"/>
    <x v="9"/>
  </r>
  <r>
    <n v="3855"/>
    <s v="The Happy Family and Devoted Dreams new theater plays NYC"/>
    <s v="TWO NEW DARK COMEDIES OPENING IN NYC THIS APRIL AND MAY BY CHRISTOPHER B. LATRO _x000a_ABOUT FAMILY, AMBITION, LOVE AND GREED"/>
    <x v="114"/>
    <n v="25"/>
    <x v="2"/>
    <x v="0"/>
    <s v="USD"/>
    <n v="1427408271"/>
    <x v="3410"/>
    <n v="1424819870"/>
    <x v="3432"/>
    <b v="0"/>
    <n v="1"/>
    <b v="0"/>
    <x v="11"/>
    <n v="3"/>
    <n v="25"/>
    <x v="6"/>
    <x v="11"/>
  </r>
  <r>
    <n v="2131"/>
    <s v="Scout's Honor"/>
    <s v="From frightened girl to empowered woman, Scout's Honor is a tale about facing your fears and overcoming odds."/>
    <x v="207"/>
    <n v="25"/>
    <x v="2"/>
    <x v="0"/>
    <s v="USD"/>
    <n v="1436677091"/>
    <x v="3411"/>
    <n v="1434085090"/>
    <x v="3433"/>
    <b v="0"/>
    <n v="3"/>
    <b v="0"/>
    <x v="18"/>
    <n v="5"/>
    <n v="8.33"/>
    <x v="3"/>
    <x v="18"/>
  </r>
  <r>
    <n v="3881"/>
    <s v="My Real Mother's Name is... (Canceled)"/>
    <s v="A musical journey coming to the Blue Venue at the 2017 Orlando Fringe Festival!"/>
    <x v="207"/>
    <n v="25"/>
    <x v="1"/>
    <x v="0"/>
    <s v="USD"/>
    <n v="1487550399"/>
    <x v="3412"/>
    <n v="1484958398"/>
    <x v="3434"/>
    <b v="0"/>
    <n v="1"/>
    <b v="0"/>
    <x v="19"/>
    <n v="5"/>
    <n v="25"/>
    <x v="6"/>
    <x v="19"/>
  </r>
  <r>
    <n v="1091"/>
    <s v="London Revolution - Open World RPG Minecraft Server"/>
    <s v="London Revolution is a Minecraft server in development. This is an open world RPG FPS server with questing and ruthless gangs."/>
    <x v="317"/>
    <n v="25"/>
    <x v="2"/>
    <x v="1"/>
    <s v="GBP"/>
    <n v="1460313672"/>
    <x v="3413"/>
    <n v="1457725271"/>
    <x v="3435"/>
    <b v="0"/>
    <n v="2"/>
    <b v="0"/>
    <x v="18"/>
    <n v="13"/>
    <n v="12.5"/>
    <x v="3"/>
    <x v="18"/>
  </r>
  <r>
    <n v="2948"/>
    <s v="Xenu's Space Opera"/>
    <s v="The Space Opera is an action packed reenactment of Xenu's story, a sacred teaching thats considered a secret of the Scientology church"/>
    <x v="62"/>
    <n v="24"/>
    <x v="2"/>
    <x v="0"/>
    <s v="USD"/>
    <n v="1433259293"/>
    <x v="3414"/>
    <n v="1428075292"/>
    <x v="3436"/>
    <b v="0"/>
    <n v="9"/>
    <b v="0"/>
    <x v="9"/>
    <n v="0"/>
    <n v="2.67"/>
    <x v="6"/>
    <x v="9"/>
  </r>
  <r>
    <n v="430"/>
    <s v="&quot;I'll Take You Back&quot; Animated Music Video"/>
    <s v="Freddy Flint is creating an animated music video to the new &quot;Buttonpusher&quot; single, &quot;I'll Take You Back&quot;"/>
    <x v="114"/>
    <n v="24"/>
    <x v="2"/>
    <x v="0"/>
    <s v="USD"/>
    <n v="1378866867"/>
    <x v="3415"/>
    <n v="1377570866"/>
    <x v="3437"/>
    <b v="0"/>
    <n v="5"/>
    <b v="0"/>
    <x v="23"/>
    <n v="2"/>
    <n v="4.8"/>
    <x v="5"/>
    <x v="23"/>
  </r>
  <r>
    <n v="4002"/>
    <s v="Terry Pratchett's Wyrd Sisters"/>
    <s v="Bring Wyrd Sisters, a comedy of Shakespearean proportions, to small-town Texas. Loosely parodies the â€œScottish Play.â€"/>
    <x v="258"/>
    <n v="23"/>
    <x v="2"/>
    <x v="0"/>
    <s v="USD"/>
    <n v="1411779761"/>
    <x v="3416"/>
    <n v="1409187760"/>
    <x v="3438"/>
    <b v="0"/>
    <n v="4"/>
    <b v="0"/>
    <x v="11"/>
    <n v="2"/>
    <n v="5.75"/>
    <x v="6"/>
    <x v="11"/>
  </r>
  <r>
    <n v="2895"/>
    <s v="Alice In Wonderland (Polish) ALICJA W KRAINIE CZARÃ“W"/>
    <s v="Alice on stage with a magical twist to brighten your smile and warm your heart. Project is in Polish with semi-pro actors and children."/>
    <x v="207"/>
    <n v="23"/>
    <x v="2"/>
    <x v="0"/>
    <s v="USD"/>
    <n v="1403470800"/>
    <x v="3417"/>
    <n v="1403356791"/>
    <x v="3439"/>
    <b v="0"/>
    <n v="4"/>
    <b v="0"/>
    <x v="11"/>
    <n v="5"/>
    <n v="5.75"/>
    <x v="6"/>
    <x v="1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n v="22"/>
    <x v="2"/>
    <x v="16"/>
    <s v="EUR"/>
    <n v="1457617359"/>
    <x v="3418"/>
    <n v="1455025358"/>
    <x v="3440"/>
    <b v="0"/>
    <n v="3"/>
    <b v="0"/>
    <x v="9"/>
    <n v="0"/>
    <n v="7.33"/>
    <x v="6"/>
    <x v="9"/>
  </r>
  <r>
    <n v="1736"/>
    <s v="In His Presence"/>
    <s v="A unique meditative album reflecting on the life of Christ, inviting Him into your presence"/>
    <x v="121"/>
    <n v="22"/>
    <x v="2"/>
    <x v="0"/>
    <s v="USD"/>
    <n v="1447018833"/>
    <x v="3419"/>
    <n v="1444423232"/>
    <x v="3441"/>
    <b v="0"/>
    <n v="1"/>
    <b v="0"/>
    <x v="14"/>
    <n v="1"/>
    <n v="22"/>
    <x v="7"/>
    <x v="14"/>
  </r>
  <r>
    <n v="1129"/>
    <s v="Angry words with Friends"/>
    <s v="This app will provide you with the ability to use your most favorite profanities while playing a game with your friends."/>
    <x v="16"/>
    <n v="21"/>
    <x v="2"/>
    <x v="0"/>
    <s v="USD"/>
    <n v="1465107693"/>
    <x v="3420"/>
    <n v="1462515692"/>
    <x v="3442"/>
    <b v="0"/>
    <n v="2"/>
    <b v="0"/>
    <x v="28"/>
    <n v="0"/>
    <n v="10.5"/>
    <x v="3"/>
    <x v="28"/>
  </r>
  <r>
    <n v="4042"/>
    <s v="Messages"/>
    <s v="Acting group and production for inner city youth, about inner city youth. The problems and stuation that they see everyday."/>
    <x v="26"/>
    <n v="21"/>
    <x v="2"/>
    <x v="0"/>
    <s v="USD"/>
    <n v="1421781360"/>
    <x v="3421"/>
    <n v="1419213663"/>
    <x v="3443"/>
    <b v="0"/>
    <n v="3"/>
    <b v="0"/>
    <x v="11"/>
    <n v="0"/>
    <n v="7"/>
    <x v="6"/>
    <x v="11"/>
  </r>
  <r>
    <n v="900"/>
    <s v="Project Revive: Protecting the Creative Impulse"/>
    <s v="With Project Revive, I aim to protect and nurture the creative impulse through music."/>
    <x v="1"/>
    <n v="21"/>
    <x v="2"/>
    <x v="0"/>
    <s v="USD"/>
    <n v="1459365802"/>
    <x v="3422"/>
    <n v="1456777401"/>
    <x v="3444"/>
    <b v="0"/>
    <n v="2"/>
    <b v="0"/>
    <x v="33"/>
    <n v="0"/>
    <n v="10.5"/>
    <x v="7"/>
    <x v="33"/>
  </r>
  <r>
    <n v="3961"/>
    <s v="New Edinburgh play"/>
    <s v="I've written a fun new play exploring the reality of gay stereotypes in 2014 - with accommodation and venue hire it needs some dough :)"/>
    <x v="1"/>
    <n v="21"/>
    <x v="2"/>
    <x v="1"/>
    <s v="GBP"/>
    <n v="1399584210"/>
    <x v="3423"/>
    <n v="1397683409"/>
    <x v="3445"/>
    <b v="0"/>
    <n v="2"/>
    <b v="0"/>
    <x v="11"/>
    <n v="0"/>
    <n v="10.5"/>
    <x v="6"/>
    <x v="11"/>
  </r>
  <r>
    <n v="4041"/>
    <s v="In the Land of Gold"/>
    <s v="A bold, colouful, vibrant play centred around the last remaining monarchy of Africa."/>
    <x v="1"/>
    <n v="21"/>
    <x v="2"/>
    <x v="1"/>
    <s v="GBP"/>
    <n v="1473160954"/>
    <x v="3424"/>
    <n v="1467976953"/>
    <x v="3446"/>
    <b v="0"/>
    <n v="2"/>
    <b v="0"/>
    <x v="11"/>
    <n v="0"/>
    <n v="10.5"/>
    <x v="6"/>
    <x v="11"/>
  </r>
  <r>
    <n v="777"/>
    <s v="One Minute Gone: Manhattan Noir: a novel and backstory book"/>
    <s v="One Minute Gone is a murder mystery drawn from real people and events. Read Chapter One at http://davidhansardblog.wordpress.com."/>
    <x v="121"/>
    <n v="21"/>
    <x v="2"/>
    <x v="0"/>
    <s v="USD"/>
    <n v="1375313577"/>
    <x v="3425"/>
    <n v="1372721576"/>
    <x v="3447"/>
    <b v="0"/>
    <n v="3"/>
    <b v="0"/>
    <x v="35"/>
    <n v="1"/>
    <n v="7"/>
    <x v="1"/>
    <x v="35"/>
  </r>
  <r>
    <n v="2430"/>
    <s v="It's so cute! - Great food!"/>
    <s v="This little guy will be circling the streets of Brickell &amp; Wynwood in Miami serving Venezuelan dishes. It needs TLC and some equipment"/>
    <x v="121"/>
    <n v="21"/>
    <x v="2"/>
    <x v="0"/>
    <s v="USD"/>
    <n v="1455246504"/>
    <x v="3426"/>
    <n v="1452654503"/>
    <x v="3448"/>
    <b v="0"/>
    <n v="2"/>
    <b v="0"/>
    <x v="29"/>
    <n v="1"/>
    <n v="10.5"/>
    <x v="4"/>
    <x v="29"/>
  </r>
  <r>
    <n v="1092"/>
    <s v="toggleme. - the next phenom in mobile gaming"/>
    <s v="toggleme. is the next breakout mobile game.Addictive gameplay, phenomenal design, real life rewards for achievements, and a great story"/>
    <x v="151"/>
    <n v="21"/>
    <x v="2"/>
    <x v="0"/>
    <s v="USD"/>
    <n v="1357432638"/>
    <x v="3427"/>
    <n v="1354840637"/>
    <x v="3449"/>
    <b v="0"/>
    <n v="7"/>
    <b v="0"/>
    <x v="18"/>
    <n v="1"/>
    <n v="3"/>
    <x v="3"/>
    <x v="18"/>
  </r>
  <r>
    <n v="2890"/>
    <s v="the Savannah Disputation"/>
    <s v="This Theological Comedy tells a story of when seemingly similar beliefs are discovered to be worlds apart; Damnation-Southern Style."/>
    <x v="151"/>
    <n v="21"/>
    <x v="2"/>
    <x v="0"/>
    <s v="USD"/>
    <n v="1407553200"/>
    <x v="3428"/>
    <n v="1405100991"/>
    <x v="3450"/>
    <b v="0"/>
    <n v="3"/>
    <b v="0"/>
    <x v="11"/>
    <n v="1"/>
    <n v="7"/>
    <x v="6"/>
    <x v="11"/>
  </r>
  <r>
    <n v="2909"/>
    <s v="CONVERSATIONS WITH AN AVERAGE JOE"/>
    <s v="CONVERSATIONS WITH AN AVERAGE JOE tells our stories exposing those in charge of our lives and tells how to take control of country back"/>
    <x v="256"/>
    <n v="20"/>
    <x v="2"/>
    <x v="0"/>
    <s v="USD"/>
    <n v="1416944760"/>
    <x v="3429"/>
    <n v="1413527000"/>
    <x v="3451"/>
    <b v="0"/>
    <n v="1"/>
    <b v="0"/>
    <x v="11"/>
    <n v="0"/>
    <n v="20"/>
    <x v="6"/>
    <x v="11"/>
  </r>
  <r>
    <n v="4092"/>
    <s v="A CRY FOR HELP"/>
    <s v="&quot;A Cry for Help is Riveting, Inspiring, and Mesmerizing. You will laugh, cry, and be thinking about your own Cry for Help&quot;"/>
    <x v="50"/>
    <n v="20"/>
    <x v="2"/>
    <x v="0"/>
    <s v="USD"/>
    <n v="1428205247"/>
    <x v="3430"/>
    <n v="1423024846"/>
    <x v="3452"/>
    <b v="0"/>
    <n v="1"/>
    <b v="0"/>
    <x v="11"/>
    <n v="0"/>
    <n v="20"/>
    <x v="6"/>
    <x v="11"/>
  </r>
  <r>
    <n v="213"/>
    <s v="Hart Blvd. A feature film by Andrew Greve"/>
    <s v="A family dramedy about a grandfather  and grandson who are both on their path to redemption."/>
    <x v="6"/>
    <n v="20"/>
    <x v="2"/>
    <x v="0"/>
    <s v="USD"/>
    <n v="1439734001"/>
    <x v="3431"/>
    <n v="1437142546"/>
    <x v="3453"/>
    <b v="0"/>
    <n v="1"/>
    <b v="0"/>
    <x v="10"/>
    <n v="0"/>
    <n v="20"/>
    <x v="5"/>
    <x v="10"/>
  </r>
  <r>
    <n v="2863"/>
    <s v="Equality Theatre"/>
    <s v="I would like to start a Acting Company that supports and includes LGBTQ youth and young adults in very conservative North Texas"/>
    <x v="6"/>
    <n v="20"/>
    <x v="2"/>
    <x v="0"/>
    <s v="USD"/>
    <n v="1410279123"/>
    <x v="3432"/>
    <n v="1405095122"/>
    <x v="3454"/>
    <b v="0"/>
    <n v="1"/>
    <b v="0"/>
    <x v="11"/>
    <n v="0"/>
    <n v="20"/>
    <x v="6"/>
    <x v="11"/>
  </r>
  <r>
    <n v="3852"/>
    <s v="Rob Base Presents Unequally Yoked The Stage Play"/>
    <s v="Writer/Director Lynette J. Blackwell presents the hilarious entangled love story of when evil and good attempt to coexist."/>
    <x v="26"/>
    <n v="20"/>
    <x v="2"/>
    <x v="0"/>
    <s v="USD"/>
    <n v="1427427276"/>
    <x v="3433"/>
    <n v="1425270875"/>
    <x v="3455"/>
    <b v="0"/>
    <n v="2"/>
    <b v="0"/>
    <x v="11"/>
    <n v="0"/>
    <n v="10"/>
    <x v="6"/>
    <x v="11"/>
  </r>
  <r>
    <n v="597"/>
    <s v="Rolodex: One Contact List to Rule Them All"/>
    <s v="Rolodex is a web application that strives to nurture business to business relationships by connecting users via email."/>
    <x v="82"/>
    <n v="20"/>
    <x v="2"/>
    <x v="0"/>
    <s v="USD"/>
    <n v="1469980800"/>
    <x v="3434"/>
    <n v="1466787334"/>
    <x v="3456"/>
    <b v="0"/>
    <n v="2"/>
    <b v="0"/>
    <x v="26"/>
    <n v="0"/>
    <n v="10"/>
    <x v="0"/>
    <x v="26"/>
  </r>
  <r>
    <n v="1738"/>
    <s v="The Flashing Lights"/>
    <s v="Music that inspires and gives hope for overcoming and change. And it is good music."/>
    <x v="1"/>
    <n v="20"/>
    <x v="2"/>
    <x v="0"/>
    <s v="USD"/>
    <n v="1412283542"/>
    <x v="3435"/>
    <n v="1409691541"/>
    <x v="3457"/>
    <b v="0"/>
    <n v="1"/>
    <b v="0"/>
    <x v="14"/>
    <n v="0"/>
    <n v="20"/>
    <x v="7"/>
    <x v="14"/>
  </r>
  <r>
    <n v="1133"/>
    <s v="Ping"/>
    <s v="Ping is a simple game currently in the design process, where the player lives off of the power of their connection to the internet."/>
    <x v="121"/>
    <n v="20"/>
    <x v="2"/>
    <x v="1"/>
    <s v="GBP"/>
    <n v="1406799981"/>
    <x v="3436"/>
    <n v="1404207980"/>
    <x v="3458"/>
    <b v="0"/>
    <n v="1"/>
    <b v="0"/>
    <x v="28"/>
    <n v="1"/>
    <n v="20"/>
    <x v="3"/>
    <x v="28"/>
  </r>
  <r>
    <n v="569"/>
    <s v="Mioti"/>
    <s v="Mioti is an indie game marketplace that doubles as a community for developers to join networks and discuss projects."/>
    <x v="60"/>
    <n v="20"/>
    <x v="2"/>
    <x v="11"/>
    <s v="CAD"/>
    <n v="1451679612"/>
    <x v="3437"/>
    <n v="1449087611"/>
    <x v="3459"/>
    <b v="0"/>
    <n v="1"/>
    <b v="0"/>
    <x v="26"/>
    <n v="1"/>
    <n v="20"/>
    <x v="0"/>
    <x v="26"/>
  </r>
  <r>
    <n v="884"/>
    <s v="Angwish &quot;I Wanna Be Your Monkey&quot; Music Video"/>
    <s v="We need to hire an animal trainer to have a chimpanzee actor perform in our music video with us!"/>
    <x v="151"/>
    <n v="20"/>
    <x v="2"/>
    <x v="0"/>
    <s v="USD"/>
    <n v="1336789860"/>
    <x v="3438"/>
    <n v="1331666145"/>
    <x v="3460"/>
    <b v="0"/>
    <n v="2"/>
    <b v="0"/>
    <x v="12"/>
    <n v="1"/>
    <n v="10"/>
    <x v="7"/>
    <x v="12"/>
  </r>
  <r>
    <n v="1542"/>
    <s v="From student to beekeeper"/>
    <s v="The photography project aims to show challenges &amp; successes of a  student attempting to continue his family beekeeping heritage."/>
    <x v="207"/>
    <n v="20"/>
    <x v="2"/>
    <x v="11"/>
    <s v="CAD"/>
    <n v="1435708500"/>
    <x v="3439"/>
    <n v="1434412499"/>
    <x v="3461"/>
    <b v="0"/>
    <n v="1"/>
    <b v="0"/>
    <x v="38"/>
    <n v="4"/>
    <n v="20"/>
    <x v="2"/>
    <x v="38"/>
  </r>
  <r>
    <n v="3735"/>
    <s v="Women Beware Women"/>
    <s v="Young Actor's taking on a Jacobean tragedy. Family, betrayal, love, lust, sex and death."/>
    <x v="277"/>
    <n v="20"/>
    <x v="2"/>
    <x v="1"/>
    <s v="GBP"/>
    <n v="1432831089"/>
    <x v="3440"/>
    <n v="1430239088"/>
    <x v="3462"/>
    <b v="0"/>
    <n v="2"/>
    <b v="0"/>
    <x v="11"/>
    <n v="13"/>
    <n v="10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x v="16"/>
    <n v="19"/>
    <x v="1"/>
    <x v="0"/>
    <s v="USD"/>
    <n v="1448388418"/>
    <x v="3441"/>
    <n v="1443200817"/>
    <x v="3463"/>
    <b v="0"/>
    <n v="5"/>
    <b v="0"/>
    <x v="4"/>
    <n v="0"/>
    <n v="3.8"/>
    <x v="0"/>
    <x v="4"/>
  </r>
  <r>
    <n v="4011"/>
    <s v="Just Bryan, a radio drama"/>
    <s v="Radio drama about a failed comedian with the help of his Dictaphone friend Alan, tries to become a success whilst fighting his demons."/>
    <x v="303"/>
    <n v="19"/>
    <x v="2"/>
    <x v="1"/>
    <s v="GBP"/>
    <n v="1422450278"/>
    <x v="3442"/>
    <n v="1419858277"/>
    <x v="3464"/>
    <b v="0"/>
    <n v="4"/>
    <b v="0"/>
    <x v="11"/>
    <n v="8"/>
    <n v="4.75"/>
    <x v="6"/>
    <x v="11"/>
  </r>
  <r>
    <n v="638"/>
    <s v="W (Canceled)"/>
    <s v="O0"/>
    <x v="19"/>
    <n v="18"/>
    <x v="1"/>
    <x v="4"/>
    <s v="EUR"/>
    <n v="1490447662"/>
    <x v="3443"/>
    <n v="1485267261"/>
    <x v="3465"/>
    <b v="0"/>
    <n v="6"/>
    <b v="0"/>
    <x v="26"/>
    <n v="0"/>
    <n v="3"/>
    <x v="0"/>
    <x v="26"/>
  </r>
  <r>
    <n v="1686"/>
    <s v="The Torah: World's First Complete Musical Transcription"/>
    <s v="I will transcribe, into Western musical notation and Romanized transliteration, the complete Torah as sung in the Ashkenazic tradition."/>
    <x v="1"/>
    <n v="18"/>
    <x v="3"/>
    <x v="11"/>
    <s v="CAD"/>
    <n v="1493320519"/>
    <x v="3444"/>
    <n v="1488140118"/>
    <x v="3466"/>
    <b v="0"/>
    <n v="1"/>
    <b v="0"/>
    <x v="14"/>
    <n v="0"/>
    <n v="18"/>
    <x v="7"/>
    <x v="14"/>
  </r>
  <r>
    <n v="192"/>
    <s v="&quot;SHADY BIZZNESS' The Eminem Movie Beyond 8 Mile&quot;"/>
    <s v="This Eminem Tell All details the good times, hardships, drug abuse, domestic violence, scandals, sex, near-death experiences and murder"/>
    <x v="11"/>
    <n v="17"/>
    <x v="2"/>
    <x v="0"/>
    <s v="USD"/>
    <n v="1413572432"/>
    <x v="3445"/>
    <n v="1410980431"/>
    <x v="3467"/>
    <b v="0"/>
    <n v="3"/>
    <b v="0"/>
    <x v="10"/>
    <n v="0"/>
    <n v="5.67"/>
    <x v="5"/>
    <x v="10"/>
  </r>
  <r>
    <n v="1169"/>
    <s v="FREE Shuttle Service in Downtown Los Angeles"/>
    <s v="Our service provides door-to-door shuttle transportation in Downtown Los Angeles. FREE to passengers - driver tip appreciated."/>
    <x v="26"/>
    <n v="17"/>
    <x v="2"/>
    <x v="0"/>
    <s v="USD"/>
    <n v="1424593763"/>
    <x v="3446"/>
    <n v="1422001762"/>
    <x v="3468"/>
    <b v="0"/>
    <n v="3"/>
    <b v="0"/>
    <x v="29"/>
    <n v="0"/>
    <n v="5.67"/>
    <x v="4"/>
    <x v="29"/>
  </r>
  <r>
    <n v="4049"/>
    <s v="The Hounds of Reservoir - A Shakesperian Heist film"/>
    <s v="A caravan heist goes horribly wrong. When the rogues meet up to discuss the matter, they suspect one of them is the King's guard."/>
    <x v="16"/>
    <n v="16"/>
    <x v="2"/>
    <x v="0"/>
    <s v="USD"/>
    <n v="1436914815"/>
    <x v="3447"/>
    <n v="1434322814"/>
    <x v="3469"/>
    <b v="0"/>
    <n v="1"/>
    <b v="0"/>
    <x v="11"/>
    <n v="0"/>
    <n v="16"/>
    <x v="6"/>
    <x v="11"/>
  </r>
  <r>
    <n v="2133"/>
    <s v="Waddle Slide - An App for iPhone and Android"/>
    <s v="Waddle Slide is an iPhone/Android application. The app is based around a penguin, who's objective is to find his way back to his igloo."/>
    <x v="114"/>
    <n v="16"/>
    <x v="2"/>
    <x v="0"/>
    <s v="USD"/>
    <n v="1303628340"/>
    <x v="3448"/>
    <n v="1300328398"/>
    <x v="3470"/>
    <b v="0"/>
    <n v="3"/>
    <b v="0"/>
    <x v="18"/>
    <n v="2"/>
    <n v="5.33"/>
    <x v="3"/>
    <x v="18"/>
  </r>
  <r>
    <n v="674"/>
    <s v="Something To Wear For Hearing Sounds By Feeling Vibrations"/>
    <s v="Listen to sounds by feeling an array of vibrational patterns against your body."/>
    <x v="6"/>
    <n v="15"/>
    <x v="2"/>
    <x v="0"/>
    <s v="USD"/>
    <n v="1407811627"/>
    <x v="3449"/>
    <n v="1402627626"/>
    <x v="3471"/>
    <b v="0"/>
    <n v="2"/>
    <b v="0"/>
    <x v="1"/>
    <n v="0"/>
    <n v="7.5"/>
    <x v="0"/>
    <x v="1"/>
  </r>
  <r>
    <n v="1583"/>
    <s v="Follow in footsteps an awesome book adventure"/>
    <s v="I am a photographer who is inspired by the original Jules Verne story. I will make a thousands of photo and video materials for You."/>
    <x v="16"/>
    <n v="15"/>
    <x v="2"/>
    <x v="1"/>
    <s v="GBP"/>
    <n v="1411681391"/>
    <x v="3450"/>
    <n v="1409089390"/>
    <x v="3472"/>
    <b v="0"/>
    <n v="1"/>
    <b v="0"/>
    <x v="34"/>
    <n v="0"/>
    <n v="15"/>
    <x v="2"/>
    <x v="34"/>
  </r>
  <r>
    <n v="1086"/>
    <s v="Cyber Universe Online"/>
    <s v="Humanity's future in the Galaxy"/>
    <x v="53"/>
    <n v="15"/>
    <x v="2"/>
    <x v="0"/>
    <s v="USD"/>
    <n v="1408913291"/>
    <x v="3451"/>
    <n v="1406321290"/>
    <x v="3473"/>
    <b v="0"/>
    <n v="2"/>
    <b v="0"/>
    <x v="18"/>
    <n v="0"/>
    <n v="7.5"/>
    <x v="3"/>
    <x v="18"/>
  </r>
  <r>
    <n v="1435"/>
    <s v="Trilogy of Crystals, book 1, translation"/>
    <s v="English translation of the first book from a sword and sorcery Fantasy trilogy, by Paolo Parente"/>
    <x v="51"/>
    <n v="15"/>
    <x v="2"/>
    <x v="6"/>
    <s v="EUR"/>
    <n v="1444589020"/>
    <x v="3452"/>
    <n v="1441997019"/>
    <x v="3474"/>
    <b v="0"/>
    <n v="2"/>
    <b v="0"/>
    <x v="31"/>
    <n v="0"/>
    <n v="7.5"/>
    <x v="1"/>
    <x v="31"/>
  </r>
  <r>
    <n v="1406"/>
    <s v="Man Down! Translation project"/>
    <s v="The White coat and the battle dress uniform"/>
    <x v="32"/>
    <n v="15"/>
    <x v="2"/>
    <x v="6"/>
    <s v="EUR"/>
    <n v="1449914400"/>
    <x v="3453"/>
    <n v="1445336606"/>
    <x v="3475"/>
    <b v="0"/>
    <n v="3"/>
    <b v="0"/>
    <x v="31"/>
    <n v="0"/>
    <n v="5"/>
    <x v="1"/>
    <x v="31"/>
  </r>
  <r>
    <n v="3926"/>
    <s v="Caryl Churchill's 'Top Girls' - NSW HSC Text"/>
    <s v="Producing syllabus-relevant theatre targeted to HSC students on the NSW Central Coast"/>
    <x v="1"/>
    <n v="15"/>
    <x v="2"/>
    <x v="8"/>
    <s v="AUD"/>
    <n v="1419645748"/>
    <x v="3454"/>
    <n v="1417053747"/>
    <x v="3476"/>
    <b v="0"/>
    <n v="1"/>
    <b v="0"/>
    <x v="11"/>
    <n v="0"/>
    <n v="15"/>
    <x v="6"/>
    <x v="11"/>
  </r>
  <r>
    <n v="1407"/>
    <s v="My life, My travel, My past - time to share"/>
    <s v="I traveled, I took pictures, I met people, I ate. Then I wrote a travel journal that needs editing, translation, and publishing."/>
    <x v="121"/>
    <n v="15"/>
    <x v="2"/>
    <x v="0"/>
    <s v="USD"/>
    <n v="1407847978"/>
    <x v="3455"/>
    <n v="1405687977"/>
    <x v="3477"/>
    <b v="0"/>
    <n v="2"/>
    <b v="0"/>
    <x v="31"/>
    <n v="1"/>
    <n v="7.5"/>
    <x v="1"/>
    <x v="31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n v="15"/>
    <x v="1"/>
    <x v="5"/>
    <s v="EUR"/>
    <n v="1461535140"/>
    <x v="3456"/>
    <n v="1459716479"/>
    <x v="3478"/>
    <b v="0"/>
    <n v="1"/>
    <b v="0"/>
    <x v="31"/>
    <n v="1"/>
    <n v="15"/>
    <x v="1"/>
    <x v="31"/>
  </r>
  <r>
    <n v="1053"/>
    <s v="A day in the life of...(podcast) (Canceled)"/>
    <s v="How well do you know the stranger walking past you or the neighbor up the street? Extraordinary stories told by everyday people."/>
    <x v="186"/>
    <n v="15"/>
    <x v="1"/>
    <x v="0"/>
    <s v="USD"/>
    <n v="1488773332"/>
    <x v="3457"/>
    <n v="1486613331"/>
    <x v="3479"/>
    <b v="0"/>
    <n v="1"/>
    <b v="0"/>
    <x v="30"/>
    <n v="1"/>
    <n v="15"/>
    <x v="8"/>
    <x v="30"/>
  </r>
  <r>
    <n v="2641"/>
    <s v="Build Flying Saucer Artificial Intelligent from sea shell"/>
    <s v="Building a Flying saucer that has Artificial Intelligent made from sea shell."/>
    <x v="186"/>
    <n v="15"/>
    <x v="2"/>
    <x v="0"/>
    <s v="USD"/>
    <n v="1410811740"/>
    <x v="3458"/>
    <n v="1409341862"/>
    <x v="3480"/>
    <b v="0"/>
    <n v="1"/>
    <b v="0"/>
    <x v="4"/>
    <n v="1"/>
    <n v="15"/>
    <x v="0"/>
    <x v="4"/>
  </r>
  <r>
    <n v="2347"/>
    <s v="Course: Create Complete Web Apps without Coding (Canceled)"/>
    <s v="Back this project and get access to a course about building COMPLETE web applications without coding."/>
    <x v="114"/>
    <n v="15"/>
    <x v="1"/>
    <x v="0"/>
    <s v="USD"/>
    <n v="1472135676"/>
    <x v="3459"/>
    <n v="1469543675"/>
    <x v="3481"/>
    <b v="0"/>
    <n v="1"/>
    <b v="0"/>
    <x v="26"/>
    <n v="2"/>
    <n v="15"/>
    <x v="0"/>
    <x v="26"/>
  </r>
  <r>
    <n v="3642"/>
    <s v="My own musical"/>
    <s v="All the world's a stage..._x000a_It is my biggest dream to perform my own, selfcreated musical with lots of kids as big as I am able to."/>
    <x v="251"/>
    <n v="15"/>
    <x v="2"/>
    <x v="4"/>
    <s v="EUR"/>
    <n v="1448902800"/>
    <x v="3460"/>
    <n v="1445369726"/>
    <x v="3482"/>
    <b v="0"/>
    <n v="2"/>
    <b v="0"/>
    <x v="19"/>
    <n v="2"/>
    <n v="7.5"/>
    <x v="6"/>
    <x v="19"/>
  </r>
  <r>
    <n v="1810"/>
    <s v="Film Speed"/>
    <s v="Film Speed is a series of Zines focusing on architecture shot completely on 35 and 120mm film."/>
    <x v="314"/>
    <n v="15"/>
    <x v="2"/>
    <x v="0"/>
    <s v="USD"/>
    <n v="1408657826"/>
    <x v="3461"/>
    <n v="1407621025"/>
    <x v="3483"/>
    <b v="0"/>
    <n v="2"/>
    <b v="0"/>
    <x v="3"/>
    <n v="3"/>
    <n v="7.5"/>
    <x v="2"/>
    <x v="3"/>
  </r>
  <r>
    <n v="3925"/>
    <s v="Help Save High School Theater"/>
    <s v="Help Save High School Theater Program_x000a_Your donations will be used to purchase props, build sets, and costumes."/>
    <x v="277"/>
    <n v="15"/>
    <x v="2"/>
    <x v="0"/>
    <s v="USD"/>
    <n v="1406753639"/>
    <x v="3462"/>
    <n v="1404161638"/>
    <x v="3484"/>
    <b v="0"/>
    <n v="3"/>
    <b v="0"/>
    <x v="11"/>
    <n v="10"/>
    <n v="5"/>
    <x v="6"/>
    <x v="11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n v="14.5"/>
    <x v="2"/>
    <x v="0"/>
    <s v="USD"/>
    <n v="1394772031"/>
    <x v="3463"/>
    <n v="1392183630"/>
    <x v="3485"/>
    <b v="0"/>
    <n v="3"/>
    <b v="0"/>
    <x v="23"/>
    <n v="0"/>
    <n v="4.83"/>
    <x v="5"/>
    <x v="23"/>
  </r>
  <r>
    <n v="578"/>
    <s v="weBuy Crowdsourced Shopping"/>
    <s v="weBuy trade built on technology and Crowd Sourced Power"/>
    <x v="10"/>
    <n v="14"/>
    <x v="2"/>
    <x v="1"/>
    <s v="GBP"/>
    <n v="1441633993"/>
    <x v="3464"/>
    <n v="1439560392"/>
    <x v="3486"/>
    <b v="0"/>
    <n v="7"/>
    <b v="0"/>
    <x v="26"/>
    <n v="0"/>
    <n v="2"/>
    <x v="0"/>
    <x v="26"/>
  </r>
  <r>
    <n v="31"/>
    <s v="The Alan Katz Show"/>
    <s v="After a two-year hiatus, The Alan Katz Show is coming back! But it can't unless we can get a 16gb flash drive valued at $12.71!"/>
    <x v="387"/>
    <n v="13"/>
    <x v="0"/>
    <x v="0"/>
    <s v="USD"/>
    <n v="1453748434"/>
    <x v="3465"/>
    <n v="1452193233"/>
    <x v="3487"/>
    <b v="0"/>
    <n v="1"/>
    <b v="1"/>
    <x v="16"/>
    <n v="100"/>
    <n v="13"/>
    <x v="5"/>
    <x v="16"/>
  </r>
  <r>
    <n v="3600"/>
    <s v="Pariah"/>
    <s v="The First Play From The Man Who Brought You The Black James Bond!"/>
    <x v="85"/>
    <n v="13"/>
    <x v="0"/>
    <x v="0"/>
    <s v="USD"/>
    <n v="1476390164"/>
    <x v="3466"/>
    <n v="1473970963"/>
    <x v="3488"/>
    <b v="0"/>
    <n v="4"/>
    <b v="1"/>
    <x v="11"/>
    <n v="130"/>
    <n v="3.25"/>
    <x v="6"/>
    <x v="11"/>
  </r>
  <r>
    <n v="560"/>
    <s v="DOWNLOAD THE INTERNET,...."/>
    <s v="In the future the possibility exists that the internet it's self could be felled, we have world seed banks, it's time for a net bank,.."/>
    <x v="4"/>
    <n v="12"/>
    <x v="2"/>
    <x v="11"/>
    <s v="CAD"/>
    <n v="1418841045"/>
    <x v="3467"/>
    <n v="1416249044"/>
    <x v="3489"/>
    <b v="0"/>
    <n v="3"/>
    <b v="0"/>
    <x v="26"/>
    <n v="0"/>
    <n v="4"/>
    <x v="0"/>
    <x v="26"/>
  </r>
  <r>
    <n v="1081"/>
    <s v="The Creature"/>
    <s v="Finishing your last job before you retire until a disaster strikes the cargo ship can you survive The Creature?"/>
    <x v="34"/>
    <n v="12"/>
    <x v="2"/>
    <x v="0"/>
    <s v="USD"/>
    <n v="1422483292"/>
    <x v="3468"/>
    <n v="1419891291"/>
    <x v="3490"/>
    <b v="0"/>
    <n v="4"/>
    <b v="0"/>
    <x v="18"/>
    <n v="0"/>
    <n v="3"/>
    <x v="3"/>
    <x v="18"/>
  </r>
  <r>
    <n v="1902"/>
    <s v="Cardboard reality"/>
    <s v="Virtual reality is expensive, here is the solution. I've created a VR device out of cardboard. I present: World's cheapest VR Device."/>
    <x v="114"/>
    <n v="12"/>
    <x v="2"/>
    <x v="13"/>
    <s v="EUR"/>
    <n v="1425495447"/>
    <x v="3469"/>
    <n v="1422903446"/>
    <x v="3491"/>
    <b v="0"/>
    <n v="3"/>
    <b v="0"/>
    <x v="6"/>
    <n v="1"/>
    <n v="4"/>
    <x v="0"/>
    <x v="6"/>
  </r>
  <r>
    <n v="167"/>
    <s v="Past"/>
    <s v="A young man experiences a tragedy and has the opportunity to go back and learn from his mistakes and find out his true self."/>
    <x v="50"/>
    <n v="11"/>
    <x v="2"/>
    <x v="0"/>
    <s v="USD"/>
    <n v="1438726535"/>
    <x v="3470"/>
    <n v="1433542534"/>
    <x v="3492"/>
    <b v="0"/>
    <n v="2"/>
    <b v="0"/>
    <x v="10"/>
    <n v="0"/>
    <n v="5.5"/>
    <x v="5"/>
    <x v="10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n v="11"/>
    <x v="2"/>
    <x v="0"/>
    <s v="USD"/>
    <n v="1407624222"/>
    <x v="3471"/>
    <n v="1405032221"/>
    <x v="3493"/>
    <b v="0"/>
    <n v="4"/>
    <b v="0"/>
    <x v="1"/>
    <n v="0"/>
    <n v="2.75"/>
    <x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n v="11"/>
    <x v="2"/>
    <x v="0"/>
    <s v="USD"/>
    <n v="1460925811"/>
    <x v="3472"/>
    <n v="1458333810"/>
    <x v="3494"/>
    <b v="0"/>
    <n v="2"/>
    <b v="0"/>
    <x v="11"/>
    <n v="0"/>
    <n v="5.5"/>
    <x v="6"/>
    <x v="11"/>
  </r>
  <r>
    <n v="512"/>
    <s v="Otherkin The Animated Series"/>
    <s v="We have a fully developed 2D animated series that requires more professional animation. Our first 2 home-animated eps are up online."/>
    <x v="36"/>
    <n v="11"/>
    <x v="2"/>
    <x v="0"/>
    <s v="USD"/>
    <n v="1479667727"/>
    <x v="3473"/>
    <n v="1475776126"/>
    <x v="3495"/>
    <b v="0"/>
    <n v="2"/>
    <b v="0"/>
    <x v="23"/>
    <n v="0"/>
    <n v="5.5"/>
    <x v="5"/>
    <x v="23"/>
  </r>
  <r>
    <n v="1123"/>
    <s v="Droplets"/>
    <s v="Fast paced mobile game where you control a rain drop by tilting your screen. Absorb other rain drops to go faster, but avoid clouds."/>
    <x v="1"/>
    <n v="11"/>
    <x v="2"/>
    <x v="0"/>
    <s v="USD"/>
    <n v="1397910848"/>
    <x v="3474"/>
    <n v="1395318847"/>
    <x v="3496"/>
    <b v="0"/>
    <n v="3"/>
    <b v="0"/>
    <x v="18"/>
    <n v="0"/>
    <n v="3.67"/>
    <x v="3"/>
    <x v="18"/>
  </r>
  <r>
    <n v="1130"/>
    <s v="Terror Interceptor Mobile Video Game"/>
    <s v="A modernized version of the classic aerial combat arcade game 1942.  Use real fighter jets to take down terrorists on a global scale."/>
    <x v="1"/>
    <n v="11"/>
    <x v="2"/>
    <x v="0"/>
    <s v="USD"/>
    <n v="1416963300"/>
    <x v="3475"/>
    <n v="1411775699"/>
    <x v="3497"/>
    <b v="0"/>
    <n v="3"/>
    <b v="0"/>
    <x v="28"/>
    <n v="0"/>
    <n v="3.67"/>
    <x v="3"/>
    <x v="28"/>
  </r>
  <r>
    <n v="1715"/>
    <s v="The Heart of a P.K."/>
    <s v="Kimberly Stokes the daughter of Elder Baby Stokes Jr, of Bibleway C.O.G.I.C, is currently working on a EP. She is sharing her heart"/>
    <x v="1"/>
    <n v="11"/>
    <x v="2"/>
    <x v="0"/>
    <s v="USD"/>
    <n v="1427772120"/>
    <x v="3476"/>
    <n v="1425186784"/>
    <x v="3498"/>
    <b v="0"/>
    <n v="2"/>
    <b v="0"/>
    <x v="14"/>
    <n v="0"/>
    <n v="5.5"/>
    <x v="7"/>
    <x v="14"/>
  </r>
  <r>
    <n v="3940"/>
    <s v="Attraction"/>
    <s v="A Stage Play that will bring you to the edge of your seat , leave you thinkin and will also have you laughing while enjoyin the talent"/>
    <x v="1"/>
    <n v="11"/>
    <x v="2"/>
    <x v="0"/>
    <s v="USD"/>
    <n v="1420199351"/>
    <x v="3477"/>
    <n v="1416311350"/>
    <x v="3499"/>
    <b v="0"/>
    <n v="2"/>
    <b v="0"/>
    <x v="11"/>
    <n v="0"/>
    <n v="5.5"/>
    <x v="6"/>
    <x v="11"/>
  </r>
  <r>
    <n v="3103"/>
    <s v="Professional Venue for local artists!!"/>
    <s v="Creating a place for local artists to perform, at substantially less cost for them"/>
    <x v="311"/>
    <n v="11"/>
    <x v="2"/>
    <x v="0"/>
    <s v="USD"/>
    <n v="1434080706"/>
    <x v="3478"/>
    <n v="1428896705"/>
    <x v="3500"/>
    <b v="0"/>
    <n v="2"/>
    <b v="0"/>
    <x v="9"/>
    <n v="0"/>
    <n v="5.5"/>
    <x v="6"/>
    <x v="9"/>
  </r>
  <r>
    <n v="3866"/>
    <s v="a feminine ending, brought to you by the East End Theatre Co"/>
    <s v="A funny, moving, witty piece about a girl, her oboe, and her dreams."/>
    <x v="151"/>
    <n v="11"/>
    <x v="2"/>
    <x v="0"/>
    <s v="USD"/>
    <n v="1458703740"/>
    <x v="3479"/>
    <n v="1454453020"/>
    <x v="3501"/>
    <b v="0"/>
    <n v="2"/>
    <b v="0"/>
    <x v="11"/>
    <n v="1"/>
    <n v="5.5"/>
    <x v="6"/>
    <x v="11"/>
  </r>
  <r>
    <n v="159"/>
    <s v="Rosette: Sci-Fi/Action Feature Film to Cast Hollywood Talent"/>
    <s v="Love, Robots... and Time Travel._x000a_Rosette: A Sci-Fi/Action/Adventure Feature Film, set to cast three A-list Hollywood actors."/>
    <x v="62"/>
    <n v="10"/>
    <x v="1"/>
    <x v="0"/>
    <s v="USD"/>
    <n v="1467541545"/>
    <x v="3480"/>
    <n v="1464085544"/>
    <x v="3502"/>
    <b v="0"/>
    <n v="1"/>
    <b v="0"/>
    <x v="21"/>
    <n v="0"/>
    <n v="10"/>
    <x v="5"/>
    <x v="21"/>
  </r>
  <r>
    <n v="1176"/>
    <s v="Mirlin's Sushi"/>
    <s v="Mirlins Sushi!_x000a_Find us on Facebook!_x000a_(Gives backers a voice, and a direct link to us! No kickstarter disappearing act here!)"/>
    <x v="388"/>
    <n v="10"/>
    <x v="2"/>
    <x v="8"/>
    <s v="AUD"/>
    <n v="1488805200"/>
    <x v="3481"/>
    <n v="1484094497"/>
    <x v="3503"/>
    <b v="0"/>
    <n v="1"/>
    <b v="0"/>
    <x v="29"/>
    <n v="0"/>
    <n v="10"/>
    <x v="4"/>
    <x v="29"/>
  </r>
  <r>
    <n v="120"/>
    <s v="Time Live: A short film (Canceled)"/>
    <s v="Now, you can chat with people from the history, by our sport cam with the time machine. However, the girl had some trouble to use it."/>
    <x v="45"/>
    <n v="10"/>
    <x v="1"/>
    <x v="7"/>
    <s v="HKD"/>
    <n v="1475457107"/>
    <x v="3482"/>
    <n v="1472865106"/>
    <x v="3504"/>
    <b v="0"/>
    <n v="1"/>
    <b v="0"/>
    <x v="21"/>
    <n v="0"/>
    <n v="10"/>
    <x v="5"/>
    <x v="21"/>
  </r>
  <r>
    <n v="2685"/>
    <s v="Nana's Home Cooking on Wheels"/>
    <s v="Home cooked meals made by Nana. Indiana's famous tenderloin sandwiches, Nana's homemade cole slaw and so much more."/>
    <x v="6"/>
    <n v="10"/>
    <x v="2"/>
    <x v="0"/>
    <s v="USD"/>
    <n v="1430149330"/>
    <x v="3483"/>
    <n v="1424968929"/>
    <x v="3505"/>
    <b v="0"/>
    <n v="1"/>
    <b v="0"/>
    <x v="29"/>
    <n v="0"/>
    <n v="10"/>
    <x v="4"/>
    <x v="29"/>
  </r>
  <r>
    <n v="1911"/>
    <s v="Charge Furniture"/>
    <s v="Charge furniture, making it simple and comfortable to charge your USB devices without leaving the comfort of your couch or armchair"/>
    <x v="389"/>
    <n v="10"/>
    <x v="2"/>
    <x v="15"/>
    <s v="NZD"/>
    <n v="1407545334"/>
    <x v="3484"/>
    <n v="1404953333"/>
    <x v="3506"/>
    <b v="0"/>
    <n v="1"/>
    <b v="0"/>
    <x v="6"/>
    <n v="0"/>
    <n v="10"/>
    <x v="0"/>
    <x v="6"/>
  </r>
  <r>
    <n v="771"/>
    <s v="Donald Trump Presidential Stress Cube"/>
    <s v="A satire gift, the stress cube has original artwork, comes on a custom mahogany stand and has a funny exercise booklet."/>
    <x v="46"/>
    <n v="10"/>
    <x v="2"/>
    <x v="0"/>
    <s v="USD"/>
    <n v="1454183202"/>
    <x v="3485"/>
    <n v="1449863201"/>
    <x v="3507"/>
    <b v="0"/>
    <n v="1"/>
    <b v="0"/>
    <x v="35"/>
    <n v="0"/>
    <n v="10"/>
    <x v="1"/>
    <x v="35"/>
  </r>
  <r>
    <n v="3132"/>
    <s v="A Bite of a Snake Play"/>
    <s v="Smells Like Money, Drips Like Honey, Taste Like Mocha, Better Run AWAY"/>
    <x v="0"/>
    <n v="10"/>
    <x v="3"/>
    <x v="0"/>
    <s v="USD"/>
    <n v="1492759460"/>
    <x v="3486"/>
    <n v="1487579059"/>
    <x v="3508"/>
    <b v="0"/>
    <n v="1"/>
    <b v="0"/>
    <x v="11"/>
    <n v="0"/>
    <n v="10"/>
    <x v="6"/>
    <x v="11"/>
  </r>
  <r>
    <n v="3065"/>
    <s v="The Castle Project"/>
    <s v="A castle themed events center with large and small spaces to support a variety of arts i.e. performing, visual, music, theater, dance"/>
    <x v="17"/>
    <n v="10"/>
    <x v="2"/>
    <x v="0"/>
    <s v="USD"/>
    <n v="1406683172"/>
    <x v="3487"/>
    <n v="1404523171"/>
    <x v="3509"/>
    <b v="0"/>
    <n v="2"/>
    <b v="0"/>
    <x v="9"/>
    <n v="0"/>
    <n v="5"/>
    <x v="6"/>
    <x v="9"/>
  </r>
  <r>
    <n v="3110"/>
    <s v="Hip Justice Catmunity Center"/>
    <s v="Cat People Unite! It's time we get a space of our own to relax, socialize and learn! Join the Catmunity!"/>
    <x v="17"/>
    <n v="10"/>
    <x v="2"/>
    <x v="0"/>
    <s v="USD"/>
    <n v="1487465119"/>
    <x v="3488"/>
    <n v="1484009118"/>
    <x v="3510"/>
    <b v="0"/>
    <n v="1"/>
    <b v="0"/>
    <x v="9"/>
    <n v="0"/>
    <n v="10"/>
    <x v="6"/>
    <x v="9"/>
  </r>
  <r>
    <n v="2374"/>
    <s v="Alcohol On Call (Canceled)"/>
    <s v="Next time you want a beer, put down your keys and pick up your phone. We prevent drunk driving by delivering alcohol to you at home."/>
    <x v="65"/>
    <n v="10"/>
    <x v="1"/>
    <x v="0"/>
    <s v="USD"/>
    <n v="1423772060"/>
    <x v="3489"/>
    <n v="1421180059"/>
    <x v="3511"/>
    <b v="0"/>
    <n v="1"/>
    <b v="0"/>
    <x v="26"/>
    <n v="0"/>
    <n v="10"/>
    <x v="0"/>
    <x v="26"/>
  </r>
  <r>
    <n v="1867"/>
    <s v="Meme Wars - Dank Age"/>
    <s v="A mix of PokemonGo, Game of War- Fire Age, DragonSoul, &amp; Throwdown. Join a clan, collect meme, upgrade features, fight, &amp; compete."/>
    <x v="16"/>
    <n v="10"/>
    <x v="2"/>
    <x v="0"/>
    <s v="USD"/>
    <n v="1478383912"/>
    <x v="3490"/>
    <n v="1475791911"/>
    <x v="3512"/>
    <b v="0"/>
    <n v="1"/>
    <b v="0"/>
    <x v="28"/>
    <n v="0"/>
    <n v="10"/>
    <x v="3"/>
    <x v="28"/>
  </r>
  <r>
    <n v="2126"/>
    <s v="DodgeBall Blitz"/>
    <s v="Lead your team to victory in this fast-paced, action, sports game! Use Power-ups and avoid attacks as you fight for victory!"/>
    <x v="16"/>
    <n v="10"/>
    <x v="2"/>
    <x v="0"/>
    <s v="USD"/>
    <n v="1418080887"/>
    <x v="3491"/>
    <n v="1415488886"/>
    <x v="3513"/>
    <b v="0"/>
    <n v="2"/>
    <b v="0"/>
    <x v="18"/>
    <n v="0"/>
    <n v="5"/>
    <x v="3"/>
    <x v="18"/>
  </r>
  <r>
    <n v="3878"/>
    <s v="Boys In The Arts Scholarship Program (Canceled)"/>
    <s v="Encouraging young males to engage in vocational development in the art of musical theater and related dance classes."/>
    <x v="53"/>
    <n v="10"/>
    <x v="1"/>
    <x v="0"/>
    <s v="USD"/>
    <n v="1435636740"/>
    <x v="3492"/>
    <n v="1433014745"/>
    <x v="3514"/>
    <b v="0"/>
    <n v="1"/>
    <b v="0"/>
    <x v="19"/>
    <n v="0"/>
    <n v="10"/>
    <x v="6"/>
    <x v="19"/>
  </r>
  <r>
    <n v="630"/>
    <s v="Ecosteader (Canceled)"/>
    <s v="Land development network for an eco-conscious collective. Community portal features ideas on lean design, green building, urban ecology"/>
    <x v="390"/>
    <n v="10"/>
    <x v="1"/>
    <x v="0"/>
    <s v="USD"/>
    <n v="1441516200"/>
    <x v="3493"/>
    <n v="1438959120"/>
    <x v="3515"/>
    <b v="0"/>
    <n v="1"/>
    <b v="0"/>
    <x v="26"/>
    <n v="0"/>
    <n v="10"/>
    <x v="0"/>
    <x v="26"/>
  </r>
  <r>
    <n v="443"/>
    <s v="Bad Teddy Studios"/>
    <s v="We love cartoons!! We want to make more but it costs money to so. Be apart of your daily dose of WTF!?! Pledge now!!"/>
    <x v="26"/>
    <n v="10"/>
    <x v="2"/>
    <x v="11"/>
    <s v="CAD"/>
    <n v="1391991701"/>
    <x v="3494"/>
    <n v="1389399700"/>
    <x v="3516"/>
    <b v="0"/>
    <n v="2"/>
    <b v="0"/>
    <x v="23"/>
    <n v="0"/>
    <n v="5"/>
    <x v="5"/>
    <x v="23"/>
  </r>
  <r>
    <n v="482"/>
    <s v="Animated Stand-up Routines Shenanigans"/>
    <s v="Help me quit my day job and also create animated Stand-up routines from local up and coming comedians."/>
    <x v="26"/>
    <n v="10"/>
    <x v="2"/>
    <x v="0"/>
    <s v="USD"/>
    <n v="1460644440"/>
    <x v="3495"/>
    <n v="1458336689"/>
    <x v="3517"/>
    <b v="0"/>
    <n v="1"/>
    <b v="0"/>
    <x v="23"/>
    <n v="0"/>
    <n v="10"/>
    <x v="5"/>
    <x v="23"/>
  </r>
  <r>
    <n v="1564"/>
    <s v="coming apart at the stitches... (Canceled)"/>
    <s v="This is a book of art and poetry that highlights the highs and lows of a young 20 something coming to terms with her bipolar."/>
    <x v="26"/>
    <n v="10"/>
    <x v="1"/>
    <x v="0"/>
    <s v="USD"/>
    <n v="1432843500"/>
    <x v="3496"/>
    <n v="1430124508"/>
    <x v="3518"/>
    <b v="0"/>
    <n v="1"/>
    <b v="0"/>
    <x v="32"/>
    <n v="0"/>
    <n v="10"/>
    <x v="1"/>
    <x v="32"/>
  </r>
  <r>
    <n v="4000"/>
    <s v="The Escorts"/>
    <s v="An Enticing Trip into the World of Assisted Dying"/>
    <x v="36"/>
    <n v="10"/>
    <x v="2"/>
    <x v="0"/>
    <s v="USD"/>
    <n v="1462631358"/>
    <x v="3497"/>
    <n v="1457450957"/>
    <x v="3519"/>
    <b v="0"/>
    <n v="1"/>
    <b v="0"/>
    <x v="11"/>
    <n v="0"/>
    <n v="10"/>
    <x v="6"/>
    <x v="11"/>
  </r>
  <r>
    <n v="1114"/>
    <s v="TeleRide"/>
    <s v="SciFi racing game for Android &amp; iOS platforms. Player gets a unique weapon which introduces an additional dimension to the competition."/>
    <x v="70"/>
    <n v="10"/>
    <x v="2"/>
    <x v="1"/>
    <s v="GBP"/>
    <n v="1381306687"/>
    <x v="3498"/>
    <n v="1378714686"/>
    <x v="3520"/>
    <b v="0"/>
    <n v="3"/>
    <b v="0"/>
    <x v="18"/>
    <n v="0"/>
    <n v="3.33"/>
    <x v="3"/>
    <x v="18"/>
  </r>
  <r>
    <n v="1701"/>
    <s v="&quot;Holy Realm Music Group&quot; Anointed Purpose, Heavenly Good"/>
    <s v="The passion I have for music is intense, super natural and uniquely divine.The encompassing vibe of a great song dressed in great beat"/>
    <x v="391"/>
    <n v="10"/>
    <x v="2"/>
    <x v="0"/>
    <s v="USD"/>
    <n v="1421337405"/>
    <x v="3499"/>
    <n v="1418745404"/>
    <x v="3521"/>
    <b v="0"/>
    <n v="2"/>
    <b v="0"/>
    <x v="14"/>
    <n v="0"/>
    <n v="5"/>
    <x v="7"/>
    <x v="14"/>
  </r>
  <r>
    <n v="509"/>
    <s v="Indian in Chelsea - Web Animated series"/>
    <s v="A hilarious comedy podcast being turned into an animated series  about an indian servant and his boss."/>
    <x v="1"/>
    <n v="10"/>
    <x v="2"/>
    <x v="1"/>
    <s v="GBP"/>
    <n v="1435504170"/>
    <x v="3500"/>
    <n v="1432912169"/>
    <x v="3522"/>
    <b v="0"/>
    <n v="1"/>
    <b v="0"/>
    <x v="23"/>
    <n v="0"/>
    <n v="10"/>
    <x v="5"/>
    <x v="23"/>
  </r>
  <r>
    <n v="577"/>
    <s v="everydayrelay"/>
    <s v="Emails are one of pervasively used mode of communication today. However, emails can be personal and sometimes discretion is needed."/>
    <x v="1"/>
    <n v="10"/>
    <x v="2"/>
    <x v="0"/>
    <s v="USD"/>
    <n v="1463753302"/>
    <x v="3501"/>
    <n v="1458569301"/>
    <x v="3523"/>
    <b v="0"/>
    <n v="1"/>
    <b v="0"/>
    <x v="26"/>
    <n v="0"/>
    <n v="10"/>
    <x v="0"/>
    <x v="26"/>
  </r>
  <r>
    <n v="606"/>
    <s v="All in One Cloud Business Management - Extendix Panel"/>
    <s v="No more expensive, difficult and seperated packages for your business management. It's time for an All-in-One solution for your company"/>
    <x v="1"/>
    <n v="10"/>
    <x v="1"/>
    <x v="13"/>
    <s v="EUR"/>
    <n v="1432479600"/>
    <x v="3502"/>
    <n v="1428507408"/>
    <x v="3524"/>
    <b v="0"/>
    <n v="1"/>
    <b v="0"/>
    <x v="26"/>
    <n v="0"/>
    <n v="10"/>
    <x v="0"/>
    <x v="26"/>
  </r>
  <r>
    <n v="2396"/>
    <s v="Projektwebseite (Canceled)"/>
    <s v="I'm creating a website with projects which I'll create later / Ich erstelle eine Webseite mit Projekten, welche ich spÃ¤ter erstelle."/>
    <x v="1"/>
    <n v="10"/>
    <x v="1"/>
    <x v="19"/>
    <s v="CHF"/>
    <n v="1444940558"/>
    <x v="3503"/>
    <n v="1442348557"/>
    <x v="3525"/>
    <b v="0"/>
    <n v="1"/>
    <b v="0"/>
    <x v="26"/>
    <n v="0"/>
    <n v="10"/>
    <x v="0"/>
    <x v="26"/>
  </r>
  <r>
    <n v="2440"/>
    <s v="The first green Food Truck in Phnom Penh"/>
    <s v="Starting a entire clean energy food truck and set a new standard for Cambodia"/>
    <x v="1"/>
    <n v="10"/>
    <x v="2"/>
    <x v="20"/>
    <s v="EUR"/>
    <n v="1455399313"/>
    <x v="3504"/>
    <n v="1452807312"/>
    <x v="3526"/>
    <b v="0"/>
    <n v="2"/>
    <b v="0"/>
    <x v="29"/>
    <n v="0"/>
    <n v="5"/>
    <x v="4"/>
    <x v="29"/>
  </r>
  <r>
    <n v="3868"/>
    <s v="1000 words (Canceled)"/>
    <s v="New collection of music by Scott Evan Davis!"/>
    <x v="1"/>
    <n v="10"/>
    <x v="1"/>
    <x v="1"/>
    <s v="GBP"/>
    <n v="1410191405"/>
    <x v="3505"/>
    <n v="1408031404"/>
    <x v="3527"/>
    <b v="0"/>
    <n v="1"/>
    <b v="0"/>
    <x v="19"/>
    <n v="0"/>
    <n v="10"/>
    <x v="6"/>
    <x v="19"/>
  </r>
  <r>
    <n v="215"/>
    <s v="Invisible Scars"/>
    <s v="A short drama based on a true events. Story of a British Soldier who comes back home suffering from Post Traumatic Stress Disorder."/>
    <x v="199"/>
    <n v="10"/>
    <x v="2"/>
    <x v="1"/>
    <s v="GBP"/>
    <n v="1455753540"/>
    <x v="3506"/>
    <n v="1452058281"/>
    <x v="3528"/>
    <b v="0"/>
    <n v="1"/>
    <b v="0"/>
    <x v="10"/>
    <n v="0"/>
    <n v="10"/>
    <x v="5"/>
    <x v="10"/>
  </r>
  <r>
    <n v="3917"/>
    <s v="Romeo and Juliet by Cry of Curs"/>
    <s v="We place the actors and script to the fore, with productions stripped down to barest level, aiming to make theatre accessible."/>
    <x v="113"/>
    <n v="10"/>
    <x v="2"/>
    <x v="1"/>
    <s v="GBP"/>
    <n v="1410439161"/>
    <x v="3507"/>
    <n v="1407847160"/>
    <x v="3529"/>
    <b v="0"/>
    <n v="1"/>
    <b v="0"/>
    <x v="11"/>
    <n v="0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x v="113"/>
    <n v="10"/>
    <x v="2"/>
    <x v="0"/>
    <s v="USD"/>
    <n v="1427169540"/>
    <x v="3508"/>
    <n v="1424701774"/>
    <x v="3530"/>
    <b v="0"/>
    <n v="1"/>
    <b v="0"/>
    <x v="11"/>
    <n v="0"/>
    <n v="10"/>
    <x v="6"/>
    <x v="11"/>
  </r>
  <r>
    <n v="142"/>
    <s v="SAMANTHA  SHADOW (Canceled)"/>
    <s v="A science fiction series about a women trying to stave off a mysterious appearance of monsters from getting out of a dark alley."/>
    <x v="121"/>
    <n v="10"/>
    <x v="1"/>
    <x v="0"/>
    <s v="USD"/>
    <n v="1416176778"/>
    <x v="3509"/>
    <n v="1414358777"/>
    <x v="3531"/>
    <b v="0"/>
    <n v="1"/>
    <b v="0"/>
    <x v="21"/>
    <n v="0"/>
    <n v="10"/>
    <x v="5"/>
    <x v="21"/>
  </r>
  <r>
    <n v="2777"/>
    <s v="Mystical Woods    Micheal learns a lesson.     (Thank-you)"/>
    <s v="Thisis a children's story.It teaches family values and about other animals in the forest.It teaches the value of friendship also.Thanks"/>
    <x v="121"/>
    <n v="10"/>
    <x v="2"/>
    <x v="0"/>
    <s v="USD"/>
    <n v="1437149004"/>
    <x v="3510"/>
    <n v="1434557003"/>
    <x v="3532"/>
    <b v="0"/>
    <n v="1"/>
    <b v="0"/>
    <x v="39"/>
    <n v="0"/>
    <n v="10"/>
    <x v="1"/>
    <x v="39"/>
  </r>
  <r>
    <n v="4084"/>
    <s v="WANTS (We Are Not The Same)"/>
    <s v="WANTS deals with diversity in all its various facets._x000a_The drama is set in a futuristic society where no diversity si accepted."/>
    <x v="121"/>
    <n v="10"/>
    <x v="2"/>
    <x v="6"/>
    <s v="EUR"/>
    <n v="1476008906"/>
    <x v="3511"/>
    <n v="1473416905"/>
    <x v="3533"/>
    <b v="0"/>
    <n v="1"/>
    <b v="0"/>
    <x v="11"/>
    <n v="0"/>
    <n v="10"/>
    <x v="6"/>
    <x v="11"/>
  </r>
  <r>
    <n v="1863"/>
    <s v="Project: 20M813"/>
    <s v="This is an Android game where you take control of the zombies and try to eat your way to world domination!"/>
    <x v="60"/>
    <n v="10"/>
    <x v="2"/>
    <x v="0"/>
    <s v="USD"/>
    <n v="1402600085"/>
    <x v="3512"/>
    <n v="1400008084"/>
    <x v="3534"/>
    <b v="0"/>
    <n v="2"/>
    <b v="0"/>
    <x v="28"/>
    <n v="0"/>
    <n v="5"/>
    <x v="3"/>
    <x v="28"/>
  </r>
  <r>
    <n v="1543"/>
    <s v="Sunrises in the MidWest"/>
    <s v="I plan to take pictures of the sunrise in the MidWest every day in 2015 and compile them in a slide show for distribution."/>
    <x v="234"/>
    <n v="10"/>
    <x v="2"/>
    <x v="0"/>
    <s v="USD"/>
    <n v="1416662034"/>
    <x v="3513"/>
    <n v="1414066433"/>
    <x v="3535"/>
    <b v="0"/>
    <n v="1"/>
    <b v="0"/>
    <x v="38"/>
    <n v="0"/>
    <n v="10"/>
    <x v="2"/>
    <x v="38"/>
  </r>
  <r>
    <n v="1126"/>
    <s v="GAMING TO LEARN"/>
    <s v="Imagine a science class where the teacher walks in a says &quot;Take out your cell phone and play a game.&quot;"/>
    <x v="151"/>
    <n v="10"/>
    <x v="2"/>
    <x v="0"/>
    <s v="USD"/>
    <n v="1468482694"/>
    <x v="3514"/>
    <n v="1465890693"/>
    <x v="3536"/>
    <b v="0"/>
    <n v="2"/>
    <b v="0"/>
    <x v="28"/>
    <n v="1"/>
    <n v="5"/>
    <x v="3"/>
    <x v="28"/>
  </r>
  <r>
    <n v="2757"/>
    <s v="C is for Crooked"/>
    <s v="A children's letter book that Lampoons Hillary Clinton"/>
    <x v="186"/>
    <n v="10"/>
    <x v="2"/>
    <x v="0"/>
    <s v="USD"/>
    <n v="1470498332"/>
    <x v="3515"/>
    <n v="1469202331"/>
    <x v="3537"/>
    <b v="0"/>
    <n v="2"/>
    <b v="0"/>
    <x v="39"/>
    <n v="1"/>
    <n v="5"/>
    <x v="1"/>
    <x v="39"/>
  </r>
  <r>
    <n v="3121"/>
    <s v="Ant Farm Theatre Project (Canceled)"/>
    <s v="I going to build a theatre for a local ant farm so that Ants can put on their theatre productions."/>
    <x v="186"/>
    <n v="10"/>
    <x v="1"/>
    <x v="11"/>
    <s v="CAD"/>
    <n v="1411748335"/>
    <x v="3516"/>
    <n v="1406564334"/>
    <x v="3538"/>
    <b v="0"/>
    <n v="1"/>
    <b v="0"/>
    <x v="9"/>
    <n v="1"/>
    <n v="10"/>
    <x v="6"/>
    <x v="9"/>
  </r>
  <r>
    <n v="3736"/>
    <s v="Hot Dogs a new play by Suhayla El-Bushra"/>
    <s v="Hot Dogs is a new play that tackles sexism in schools and addresses issues that current sex/relationship education fails to."/>
    <x v="186"/>
    <n v="10"/>
    <x v="2"/>
    <x v="1"/>
    <s v="GBP"/>
    <n v="1427133600"/>
    <x v="3517"/>
    <n v="1423847092"/>
    <x v="3539"/>
    <b v="0"/>
    <n v="1"/>
    <b v="0"/>
    <x v="11"/>
    <n v="1"/>
    <n v="10"/>
    <x v="6"/>
    <x v="11"/>
  </r>
  <r>
    <n v="3129"/>
    <s v="Marcus Rashad's &quot;The Domino Effect Stage Play&quot;"/>
    <s v="The DE sheds light on the reality of what happens in college. Marcus Rashad created this play to help prepare future/current students"/>
    <x v="258"/>
    <n v="10"/>
    <x v="3"/>
    <x v="0"/>
    <s v="USD"/>
    <n v="1492542819"/>
    <x v="3518"/>
    <n v="1489090418"/>
    <x v="3540"/>
    <b v="0"/>
    <n v="1"/>
    <b v="0"/>
    <x v="11"/>
    <n v="1"/>
    <n v="10"/>
    <x v="6"/>
    <x v="11"/>
  </r>
  <r>
    <n v="584"/>
    <s v="scriptCall - The Personal Presentation Platform"/>
    <s v="Script Call takes your presentation from the wall to your audience; from your device to theirs."/>
    <x v="114"/>
    <n v="10"/>
    <x v="2"/>
    <x v="0"/>
    <s v="USD"/>
    <n v="1426522316"/>
    <x v="3519"/>
    <n v="1423933915"/>
    <x v="3541"/>
    <b v="0"/>
    <n v="2"/>
    <b v="0"/>
    <x v="26"/>
    <n v="1"/>
    <n v="5"/>
    <x v="0"/>
    <x v="26"/>
  </r>
  <r>
    <n v="2841"/>
    <s v="The Dead Loss"/>
    <s v="1920's London; two brothers try to make a name for themselves in the underground crime world but encounter a ruthless Irish mob boss."/>
    <x v="114"/>
    <n v="10"/>
    <x v="2"/>
    <x v="1"/>
    <s v="GBP"/>
    <n v="1450032297"/>
    <x v="3520"/>
    <n v="1444844696"/>
    <x v="3542"/>
    <b v="0"/>
    <n v="1"/>
    <b v="0"/>
    <x v="11"/>
    <n v="1"/>
    <n v="10"/>
    <x v="6"/>
    <x v="11"/>
  </r>
  <r>
    <n v="4024"/>
    <s v="Super Date, The Dating Game Show for Superheroes"/>
    <s v="Ever wonder what Wonder Woman wants in a super man? Can you be both a lover, and a fighter? And, whatâ€™s with all the spandex?"/>
    <x v="268"/>
    <n v="10"/>
    <x v="2"/>
    <x v="0"/>
    <s v="USD"/>
    <n v="1441037097"/>
    <x v="3521"/>
    <n v="1438445096"/>
    <x v="3543"/>
    <b v="0"/>
    <n v="1"/>
    <b v="0"/>
    <x v="11"/>
    <n v="1"/>
    <n v="10"/>
    <x v="6"/>
    <x v="11"/>
  </r>
  <r>
    <n v="1073"/>
    <s v="Rainbow Ball to the Iphone"/>
    <s v="We want to bring our Game Rainbow Ball to the iphone and to do that we need a little help"/>
    <x v="150"/>
    <n v="10"/>
    <x v="2"/>
    <x v="0"/>
    <s v="USD"/>
    <n v="1318806541"/>
    <x v="3522"/>
    <n v="1316214540"/>
    <x v="3544"/>
    <b v="0"/>
    <n v="1"/>
    <b v="0"/>
    <x v="18"/>
    <n v="1"/>
    <n v="10"/>
    <x v="3"/>
    <x v="18"/>
  </r>
  <r>
    <n v="1042"/>
    <s v="Ben's Top 5 podcast (Canceled)"/>
    <s v="Hello! I'm Ben and I have been wanting to start a podcast for a while. I am looking to kickstart the process and get into the game!"/>
    <x v="240"/>
    <n v="10"/>
    <x v="1"/>
    <x v="0"/>
    <s v="USD"/>
    <n v="1410516000"/>
    <x v="3523"/>
    <n v="1406824947"/>
    <x v="3545"/>
    <b v="0"/>
    <n v="1"/>
    <b v="0"/>
    <x v="30"/>
    <n v="2"/>
    <n v="10"/>
    <x v="8"/>
    <x v="30"/>
  </r>
  <r>
    <n v="3795"/>
    <s v="Duodeca"/>
    <s v="Poppin Productions are currently entering the development stage of their very first production -  &quot;Duodeca&quot;."/>
    <x v="260"/>
    <n v="10"/>
    <x v="2"/>
    <x v="1"/>
    <s v="GBP"/>
    <n v="1440801000"/>
    <x v="3524"/>
    <n v="1437042489"/>
    <x v="3546"/>
    <b v="0"/>
    <n v="2"/>
    <b v="0"/>
    <x v="19"/>
    <n v="2"/>
    <n v="5"/>
    <x v="6"/>
    <x v="19"/>
  </r>
  <r>
    <n v="3858"/>
    <s v="Hamlet by CattyWhamPuss (with non-traditional casting)"/>
    <s v="With non-gender specific casting, CattyWhamPuss Theatre dismiss traditional casting biases in this, their ambitious first venture."/>
    <x v="207"/>
    <n v="10"/>
    <x v="2"/>
    <x v="1"/>
    <s v="GBP"/>
    <n v="1432328400"/>
    <x v="3525"/>
    <n v="1430734843"/>
    <x v="3547"/>
    <b v="0"/>
    <n v="1"/>
    <b v="0"/>
    <x v="11"/>
    <n v="2"/>
    <n v="10"/>
    <x v="6"/>
    <x v="11"/>
  </r>
  <r>
    <n v="2886"/>
    <s v="Artists' tickets to VARIATIONS ON FAMILY"/>
    <s v="Help us provide half-price tickets to the 11th annual Variations Project, allowing our fellow artists to see this wonderful production."/>
    <x v="317"/>
    <n v="10"/>
    <x v="2"/>
    <x v="0"/>
    <s v="USD"/>
    <n v="1442635140"/>
    <x v="3526"/>
    <n v="1442243483"/>
    <x v="3548"/>
    <b v="0"/>
    <n v="1"/>
    <b v="0"/>
    <x v="11"/>
    <n v="5"/>
    <n v="10"/>
    <x v="6"/>
    <x v="11"/>
  </r>
  <r>
    <n v="3745"/>
    <s v="Tyke Theatre Web Show"/>
    <s v="Tyke wants to expand her puppet theater show to weekly online web shows and is looking for backers."/>
    <x v="292"/>
    <n v="10"/>
    <x v="2"/>
    <x v="0"/>
    <s v="USD"/>
    <n v="1407689102"/>
    <x v="3527"/>
    <n v="1405097101"/>
    <x v="3549"/>
    <b v="0"/>
    <n v="1"/>
    <b v="0"/>
    <x v="11"/>
    <n v="10"/>
    <n v="10"/>
    <x v="6"/>
    <x v="11"/>
  </r>
  <r>
    <n v="847"/>
    <s v="CENTROPYMUSIC"/>
    <s v="MUSIC WITH MEANING!  MUSIC THAT MATTERS!!!"/>
    <x v="85"/>
    <n v="10"/>
    <x v="0"/>
    <x v="0"/>
    <s v="USD"/>
    <n v="1436555376"/>
    <x v="3528"/>
    <n v="1433963375"/>
    <x v="3550"/>
    <b v="0"/>
    <n v="1"/>
    <b v="1"/>
    <x v="20"/>
    <n v="100"/>
    <n v="10"/>
    <x v="7"/>
    <x v="20"/>
  </r>
  <r>
    <n v="2213"/>
    <s v="WINTER WALK WITH ME ~ Hasenfang Album"/>
    <s v="NOTE: THIS PROJECT IS ALREADY 100% FUNDED!!! _x000a_This is an &quot;Extended Campaign Run&quot; for anyone who wants a CD of my seventh solo album."/>
    <x v="392"/>
    <n v="10"/>
    <x v="0"/>
    <x v="0"/>
    <s v="USD"/>
    <n v="1431719379"/>
    <x v="3529"/>
    <n v="1429127378"/>
    <x v="3551"/>
    <b v="0"/>
    <n v="1"/>
    <b v="1"/>
    <x v="13"/>
    <n v="200"/>
    <n v="10"/>
    <x v="7"/>
    <x v="13"/>
  </r>
  <r>
    <n v="548"/>
    <s v="Langwiser - video lessons with native speaking teachers"/>
    <s v="Teach your native language online or study a foreign language with native speaking teachers. Social Web service and apps."/>
    <x v="26"/>
    <n v="9"/>
    <x v="2"/>
    <x v="1"/>
    <s v="GBP"/>
    <n v="1446154848"/>
    <x v="3530"/>
    <n v="1443562847"/>
    <x v="3552"/>
    <b v="0"/>
    <n v="1"/>
    <b v="0"/>
    <x v="26"/>
    <n v="0"/>
    <n v="9"/>
    <x v="0"/>
    <x v="26"/>
  </r>
  <r>
    <n v="666"/>
    <s v="Ducky Diapers"/>
    <s v="Have you ever dreamed of having a pet duckling, but concerned about all the pooping, here is a a solution to help solve that issue."/>
    <x v="19"/>
    <n v="8"/>
    <x v="2"/>
    <x v="0"/>
    <s v="USD"/>
    <n v="1408305498"/>
    <x v="3531"/>
    <n v="1405713497"/>
    <x v="3553"/>
    <b v="0"/>
    <n v="4"/>
    <b v="0"/>
    <x v="1"/>
    <n v="0"/>
    <n v="2"/>
    <x v="0"/>
    <x v="1"/>
  </r>
  <r>
    <n v="2423"/>
    <s v="FBTR BBQ"/>
    <s v="FBTR is a Texas-style, North Carolina based, homemade BBQ company looking to bring good meat to the masses."/>
    <x v="24"/>
    <n v="8"/>
    <x v="2"/>
    <x v="0"/>
    <s v="USD"/>
    <n v="1420044890"/>
    <x v="3532"/>
    <n v="1417452889"/>
    <x v="3554"/>
    <b v="0"/>
    <n v="1"/>
    <b v="0"/>
    <x v="29"/>
    <n v="0"/>
    <n v="8"/>
    <x v="4"/>
    <x v="29"/>
  </r>
  <r>
    <n v="157"/>
    <s v="Forever Man (short film) (Canceled)"/>
    <s v="Man's cryogenic chamber and his soulmate's time travel from the distant future allows them to meet in the middle."/>
    <x v="393"/>
    <n v="8"/>
    <x v="1"/>
    <x v="0"/>
    <s v="USD"/>
    <n v="1456523572"/>
    <x v="3533"/>
    <n v="1453931571"/>
    <x v="3555"/>
    <b v="0"/>
    <n v="2"/>
    <b v="0"/>
    <x v="21"/>
    <n v="0"/>
    <n v="4"/>
    <x v="5"/>
    <x v="21"/>
  </r>
  <r>
    <n v="2384"/>
    <s v="Social Rewards - A new twist on social media (Canceled)"/>
    <s v="We're seeking to reward our members for their social behavior. The members win on two levels- compensation and increased viral sharing!"/>
    <x v="114"/>
    <n v="8"/>
    <x v="1"/>
    <x v="0"/>
    <s v="USD"/>
    <n v="1415932643"/>
    <x v="3534"/>
    <n v="1413337042"/>
    <x v="3556"/>
    <b v="0"/>
    <n v="8"/>
    <b v="0"/>
    <x v="26"/>
    <n v="1"/>
    <n v="1"/>
    <x v="0"/>
    <x v="26"/>
  </r>
  <r>
    <n v="1915"/>
    <s v="The Cat-Bath Contraption"/>
    <s v="The picture above is of our current prototype for the cat bath - we hope to move beyond a simple bin and create a cat bath revolution!"/>
    <x v="207"/>
    <n v="8"/>
    <x v="2"/>
    <x v="0"/>
    <s v="USD"/>
    <n v="1409620222"/>
    <x v="3535"/>
    <n v="1407892221"/>
    <x v="3557"/>
    <b v="0"/>
    <n v="4"/>
    <b v="0"/>
    <x v="6"/>
    <n v="2"/>
    <n v="2"/>
    <x v="0"/>
    <x v="6"/>
  </r>
  <r>
    <n v="3957"/>
    <s v="Yada.Yada.Yada. An Unauthorized Seinfeld Event. 9 in 90"/>
    <s v="A play about something, or maybe nothing. Four actors depicting all 9 seasons of Seinfeld in 90 minutes."/>
    <x v="88"/>
    <n v="7"/>
    <x v="2"/>
    <x v="0"/>
    <s v="USD"/>
    <n v="1468020354"/>
    <x v="3536"/>
    <n v="1464045953"/>
    <x v="3558"/>
    <b v="0"/>
    <n v="1"/>
    <b v="0"/>
    <x v="11"/>
    <n v="0"/>
    <n v="7"/>
    <x v="6"/>
    <x v="11"/>
  </r>
  <r>
    <n v="2875"/>
    <s v="Right Tracey!"/>
    <s v="Play about Tracey a gay man trapped in his room by his Bible thumping mother. He finds love but the room can not keep the love alive."/>
    <x v="16"/>
    <n v="7"/>
    <x v="2"/>
    <x v="0"/>
    <s v="USD"/>
    <n v="1462417493"/>
    <x v="3537"/>
    <n v="1459825492"/>
    <x v="3559"/>
    <b v="0"/>
    <n v="3"/>
    <b v="0"/>
    <x v="11"/>
    <n v="0"/>
    <n v="2.33"/>
    <x v="6"/>
    <x v="11"/>
  </r>
  <r>
    <n v="1411"/>
    <s v="The Divine Comedy- A New English Translation"/>
    <s v="There have been an exorbident number of translations of this most beautiful poem though none have ever been done by a nineteen year old"/>
    <x v="121"/>
    <n v="7"/>
    <x v="2"/>
    <x v="1"/>
    <s v="GBP"/>
    <n v="1423185900"/>
    <x v="3538"/>
    <n v="1420766699"/>
    <x v="3560"/>
    <b v="0"/>
    <n v="3"/>
    <b v="0"/>
    <x v="31"/>
    <n v="0"/>
    <n v="2.33"/>
    <x v="1"/>
    <x v="31"/>
  </r>
  <r>
    <n v="425"/>
    <s v="Patch Bo - Organic toons"/>
    <s v="Support new organic, gluten free cartoon! You'll enjoy this funny story about fruits &amp; vegies and will be able to see new episodes!"/>
    <x v="6"/>
    <n v="6"/>
    <x v="2"/>
    <x v="0"/>
    <s v="USD"/>
    <n v="1448660404"/>
    <x v="3539"/>
    <n v="1443472803"/>
    <x v="3561"/>
    <b v="0"/>
    <n v="2"/>
    <b v="0"/>
    <x v="23"/>
    <n v="0"/>
    <n v="3"/>
    <x v="5"/>
    <x v="23"/>
  </r>
  <r>
    <n v="596"/>
    <s v="DigitaliBook free library"/>
    <s v="We present digitaibook,com site which can become a free electronic library with your help,"/>
    <x v="16"/>
    <n v="6"/>
    <x v="2"/>
    <x v="0"/>
    <s v="USD"/>
    <n v="1478122292"/>
    <x v="3540"/>
    <n v="1475530291"/>
    <x v="3562"/>
    <b v="0"/>
    <n v="2"/>
    <b v="0"/>
    <x v="26"/>
    <n v="0"/>
    <n v="3"/>
    <x v="0"/>
    <x v="26"/>
  </r>
  <r>
    <n v="1541"/>
    <s v="The Panama Canal Bridge of the Americas"/>
    <s v="My Goal is to travel across Panama with my team and capture the beauty and wildlife throughout the canal."/>
    <x v="53"/>
    <n v="6"/>
    <x v="2"/>
    <x v="0"/>
    <s v="USD"/>
    <n v="1420045538"/>
    <x v="3541"/>
    <n v="1417453537"/>
    <x v="3563"/>
    <b v="0"/>
    <n v="2"/>
    <b v="0"/>
    <x v="38"/>
    <n v="0"/>
    <n v="3"/>
    <x v="2"/>
    <x v="38"/>
  </r>
  <r>
    <n v="1044"/>
    <s v="Podcast for fun! (Canceled)"/>
    <s v="Hi. I'm looking to raise some funds to get some microphones, some interfaces to hook XLR to my iPad/iPhone/iMac. Plus some other stuff."/>
    <x v="40"/>
    <n v="6"/>
    <x v="1"/>
    <x v="0"/>
    <s v="USD"/>
    <n v="1425587220"/>
    <x v="3542"/>
    <n v="1420668800"/>
    <x v="3564"/>
    <b v="0"/>
    <n v="2"/>
    <b v="0"/>
    <x v="30"/>
    <n v="0"/>
    <n v="3"/>
    <x v="8"/>
    <x v="30"/>
  </r>
  <r>
    <n v="1879"/>
    <s v="Alex and More"/>
    <s v="Juego de plataformas con 20 personajes. Cada personaje tiene cuatro habilidades distintas al resto de personajes y sus propias voces."/>
    <x v="1"/>
    <n v="6"/>
    <x v="2"/>
    <x v="5"/>
    <s v="EUR"/>
    <n v="1457966129"/>
    <x v="3543"/>
    <n v="1455377728"/>
    <x v="3565"/>
    <b v="0"/>
    <n v="2"/>
    <b v="0"/>
    <x v="28"/>
    <n v="0"/>
    <n v="3"/>
    <x v="3"/>
    <x v="28"/>
  </r>
  <r>
    <n v="1418"/>
    <s v="Realidades del Hombre"/>
    <s v="Â¿Y si hubiera una camino intermedio entre ciencia y religion?_x000a_Descubre la respuesta ayudando a publicar y traducir este libro."/>
    <x v="121"/>
    <n v="6"/>
    <x v="2"/>
    <x v="5"/>
    <s v="EUR"/>
    <n v="1456397834"/>
    <x v="3544"/>
    <n v="1453805833"/>
    <x v="3566"/>
    <b v="0"/>
    <n v="1"/>
    <b v="0"/>
    <x v="31"/>
    <n v="0"/>
    <n v="6"/>
    <x v="1"/>
    <x v="31"/>
  </r>
  <r>
    <n v="2901"/>
    <s v="Avarimor Series (Audio Plays)"/>
    <s v="How can the visual age appreciate something that cant see? With these Audio Plays I will show you, if your willing to listen."/>
    <x v="150"/>
    <n v="6"/>
    <x v="2"/>
    <x v="0"/>
    <s v="USD"/>
    <n v="1423345339"/>
    <x v="3545"/>
    <n v="1418161338"/>
    <x v="3567"/>
    <b v="0"/>
    <n v="2"/>
    <b v="0"/>
    <x v="11"/>
    <n v="1"/>
    <n v="3"/>
    <x v="6"/>
    <x v="11"/>
  </r>
  <r>
    <n v="544"/>
    <s v="Favowear - Shopping for your favorite clothes made simple"/>
    <s v="Do you have a favorite shirt? So does everyone else. Favowear is creating a platform to share the best clothes and shopping sources."/>
    <x v="207"/>
    <n v="6"/>
    <x v="2"/>
    <x v="0"/>
    <s v="USD"/>
    <n v="1467647160"/>
    <x v="3546"/>
    <n v="1465055159"/>
    <x v="3568"/>
    <b v="0"/>
    <n v="2"/>
    <b v="0"/>
    <x v="26"/>
    <n v="1"/>
    <n v="3"/>
    <x v="0"/>
    <x v="26"/>
  </r>
  <r>
    <n v="1178"/>
    <s v="Thella's, food, tacos, burritos, health"/>
    <s v="Hi, Thella's is an idea of a local inexpensive burrito truck, where we want take the delicious burritos and tacos to whole new level"/>
    <x v="35"/>
    <n v="5"/>
    <x v="2"/>
    <x v="0"/>
    <s v="USD"/>
    <n v="1408225452"/>
    <x v="3547"/>
    <n v="1405633451"/>
    <x v="3569"/>
    <b v="0"/>
    <n v="1"/>
    <b v="0"/>
    <x v="29"/>
    <n v="0"/>
    <n v="5"/>
    <x v="4"/>
    <x v="29"/>
  </r>
  <r>
    <n v="161"/>
    <s v="Midway: The Turning Point"/>
    <s v="Step 1 (script editing) to produce a dramatic film about the air/sea battle of WWII that turned the tide of victory for the US."/>
    <x v="6"/>
    <n v="5"/>
    <x v="2"/>
    <x v="0"/>
    <s v="USD"/>
    <n v="1404318595"/>
    <x v="3548"/>
    <n v="1401726594"/>
    <x v="3570"/>
    <b v="0"/>
    <n v="1"/>
    <b v="0"/>
    <x v="10"/>
    <n v="0"/>
    <n v="5"/>
    <x v="5"/>
    <x v="10"/>
  </r>
  <r>
    <n v="2589"/>
    <s v="TapiÃ³ca - Brazilian Street Food Truck"/>
    <s v="A Brazilian-inspired food truck in one of the busiest spots in Copenhagen, delicious pancakes made by the healthy tapiÃ³ca flour"/>
    <x v="6"/>
    <n v="5"/>
    <x v="2"/>
    <x v="9"/>
    <s v="DKK"/>
    <n v="1458733927"/>
    <x v="3549"/>
    <n v="1456145526"/>
    <x v="3571"/>
    <b v="0"/>
    <n v="1"/>
    <b v="0"/>
    <x v="29"/>
    <n v="0"/>
    <n v="5"/>
    <x v="4"/>
    <x v="29"/>
  </r>
  <r>
    <n v="447"/>
    <s v="Fat Rich Bastards Animated videos"/>
    <s v="10 tracks have been professionally recorded by CGI supergroup, The Fat Rich Bastards. Funding required for 10 animated music videos."/>
    <x v="0"/>
    <n v="5"/>
    <x v="2"/>
    <x v="1"/>
    <s v="GBP"/>
    <n v="1364041163"/>
    <x v="3550"/>
    <n v="1361884762"/>
    <x v="3572"/>
    <b v="0"/>
    <n v="1"/>
    <b v="0"/>
    <x v="23"/>
    <n v="0"/>
    <n v="5"/>
    <x v="5"/>
    <x v="23"/>
  </r>
  <r>
    <n v="2418"/>
    <s v="Mexican food truck"/>
    <s v="I want to start my food truck business."/>
    <x v="17"/>
    <n v="5"/>
    <x v="2"/>
    <x v="0"/>
    <s v="USD"/>
    <n v="1427225644"/>
    <x v="3551"/>
    <n v="1422045243"/>
    <x v="3573"/>
    <b v="0"/>
    <n v="5"/>
    <b v="0"/>
    <x v="29"/>
    <n v="0"/>
    <n v="1"/>
    <x v="4"/>
    <x v="29"/>
  </r>
  <r>
    <n v="2416"/>
    <s v="Smokin' J's BBQ. food truck"/>
    <s v="ex school bus redesigned into pickup truck complete with giant meat smoker in &quot;bed&quot; of truck and kitchen in the &quot;cab&quot; of the truck."/>
    <x v="16"/>
    <n v="5"/>
    <x v="2"/>
    <x v="0"/>
    <s v="USD"/>
    <n v="1426345200"/>
    <x v="3552"/>
    <n v="1421343742"/>
    <x v="3574"/>
    <b v="0"/>
    <n v="1"/>
    <b v="0"/>
    <x v="29"/>
    <n v="0"/>
    <n v="5"/>
    <x v="4"/>
    <x v="29"/>
  </r>
  <r>
    <n v="1090"/>
    <s v="Help Jumpy Punch Prosper!!"/>
    <s v="A sci-fi platformer game inspired by a certain blue hedgehog and Italian plumber. Jump, fight, dodge and sprint your way to victory."/>
    <x v="394"/>
    <n v="5"/>
    <x v="2"/>
    <x v="8"/>
    <s v="AUD"/>
    <n v="1432873653"/>
    <x v="3553"/>
    <n v="1430281652"/>
    <x v="3575"/>
    <b v="0"/>
    <n v="1"/>
    <b v="0"/>
    <x v="18"/>
    <n v="0"/>
    <n v="5"/>
    <x v="3"/>
    <x v="18"/>
  </r>
  <r>
    <n v="1694"/>
    <s v="Thundercreek Studios"/>
    <s v="Hey all I'm building out my Christian Recording studio in a new building. I have the building but lack the funds to build it out!!!"/>
    <x v="26"/>
    <n v="5"/>
    <x v="3"/>
    <x v="0"/>
    <s v="USD"/>
    <n v="1490589360"/>
    <x v="3554"/>
    <n v="1488038673"/>
    <x v="3576"/>
    <b v="0"/>
    <n v="1"/>
    <b v="0"/>
    <x v="14"/>
    <n v="0"/>
    <n v="5"/>
    <x v="7"/>
    <x v="14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n v="5"/>
    <x v="2"/>
    <x v="0"/>
    <s v="USD"/>
    <n v="1427414732"/>
    <x v="3555"/>
    <n v="1424826331"/>
    <x v="3577"/>
    <b v="0"/>
    <n v="1"/>
    <b v="0"/>
    <x v="9"/>
    <n v="0"/>
    <n v="5"/>
    <x v="6"/>
    <x v="9"/>
  </r>
  <r>
    <n v="1139"/>
    <s v="Soulwalker"/>
    <s v="Take control of the Void and bend it to your will as you perfect your strategy and amass your deck. The light gathers, your power grows"/>
    <x v="36"/>
    <n v="5"/>
    <x v="2"/>
    <x v="0"/>
    <s v="USD"/>
    <n v="1420100426"/>
    <x v="3556"/>
    <n v="1417508425"/>
    <x v="3578"/>
    <b v="0"/>
    <n v="1"/>
    <b v="0"/>
    <x v="28"/>
    <n v="0"/>
    <n v="5"/>
    <x v="3"/>
    <x v="28"/>
  </r>
  <r>
    <n v="3806"/>
    <s v="The Rhythm of Revolution - Charity Musical Production"/>
    <s v="A truly multicultural experience - Hip Hop, Bollywood, Classical Dancers #liveband #Revoultionary Script 19th July@NationalTheatre"/>
    <x v="82"/>
    <n v="5"/>
    <x v="2"/>
    <x v="8"/>
    <s v="AUD"/>
    <n v="1404022381"/>
    <x v="3557"/>
    <n v="1402294380"/>
    <x v="3579"/>
    <b v="0"/>
    <n v="1"/>
    <b v="0"/>
    <x v="19"/>
    <n v="0"/>
    <n v="5"/>
    <x v="6"/>
    <x v="19"/>
  </r>
  <r>
    <n v="440"/>
    <s v="Consumed"/>
    <s v="A stop-motion animation made by a one girl team, with a camera, creativity, and a lot of determination."/>
    <x v="1"/>
    <n v="5"/>
    <x v="2"/>
    <x v="0"/>
    <s v="USD"/>
    <n v="1458859153"/>
    <x v="3558"/>
    <n v="1456270752"/>
    <x v="3580"/>
    <b v="0"/>
    <n v="1"/>
    <b v="0"/>
    <x v="23"/>
    <n v="0"/>
    <n v="5"/>
    <x v="5"/>
    <x v="23"/>
  </r>
  <r>
    <n v="1482"/>
    <s v="Black Matter: Reality is in the eyes of the beholder"/>
    <s v="Those who believe, call them Gods._x000a_Those who don't believe, call them aliens._x000a_Either way, you can't stop the war."/>
    <x v="1"/>
    <n v="5"/>
    <x v="2"/>
    <x v="0"/>
    <s v="USD"/>
    <n v="1347004260"/>
    <x v="3559"/>
    <n v="1345062935"/>
    <x v="3581"/>
    <b v="0"/>
    <n v="1"/>
    <b v="0"/>
    <x v="35"/>
    <n v="0"/>
    <n v="5"/>
    <x v="1"/>
    <x v="35"/>
  </r>
  <r>
    <n v="3939"/>
    <s v="'Potter.' Funding 2015"/>
    <s v="'Potter.' is a parody of the popular Harry Potter series allowing aspiring actors a chance to work in a professional production."/>
    <x v="1"/>
    <n v="5"/>
    <x v="2"/>
    <x v="8"/>
    <s v="AUD"/>
    <n v="1412656200"/>
    <x v="3560"/>
    <n v="1412328978"/>
    <x v="3582"/>
    <b v="0"/>
    <n v="1"/>
    <b v="0"/>
    <x v="11"/>
    <n v="0"/>
    <n v="5"/>
    <x v="6"/>
    <x v="11"/>
  </r>
  <r>
    <n v="763"/>
    <s v="Highland Sabre - A Black Beast Books Project"/>
    <s v="Highland Sabre explores a possible yet terrifying explanation for the mystery big cats said to prowl the British countryside."/>
    <x v="395"/>
    <n v="5"/>
    <x v="2"/>
    <x v="1"/>
    <s v="GBP"/>
    <n v="1376563408"/>
    <x v="3561"/>
    <n v="1373971407"/>
    <x v="3583"/>
    <b v="0"/>
    <n v="1"/>
    <b v="0"/>
    <x v="35"/>
    <n v="0"/>
    <n v="5"/>
    <x v="1"/>
    <x v="35"/>
  </r>
  <r>
    <n v="2586"/>
    <s v="Inspire Healthy Eating"/>
    <s v="I would like to bring fresh salad and food to the streets of London at a reasonable price."/>
    <x v="121"/>
    <n v="5"/>
    <x v="2"/>
    <x v="1"/>
    <s v="GBP"/>
    <n v="1451030136"/>
    <x v="3562"/>
    <n v="1448438135"/>
    <x v="3584"/>
    <b v="0"/>
    <n v="1"/>
    <b v="0"/>
    <x v="29"/>
    <n v="0"/>
    <n v="5"/>
    <x v="4"/>
    <x v="29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n v="5"/>
    <x v="2"/>
    <x v="0"/>
    <s v="USD"/>
    <n v="1420971324"/>
    <x v="3563"/>
    <n v="1418379323"/>
    <x v="3585"/>
    <b v="0"/>
    <n v="1"/>
    <b v="0"/>
    <x v="11"/>
    <n v="0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x v="121"/>
    <n v="5"/>
    <x v="2"/>
    <x v="0"/>
    <s v="USD"/>
    <n v="1466375521"/>
    <x v="3564"/>
    <n v="1463783520"/>
    <x v="3586"/>
    <b v="0"/>
    <n v="1"/>
    <b v="0"/>
    <x v="11"/>
    <n v="0"/>
    <n v="5"/>
    <x v="6"/>
    <x v="11"/>
  </r>
  <r>
    <n v="1119"/>
    <s v="Island of Paws - A Dog and Cat RPG Game    0==]=====&gt;"/>
    <s v="Dog people and cat people unit!! Help save Paw Island from the monsters in this milti-player (50-100 Person at a time) online RPG game"/>
    <x v="238"/>
    <n v="5"/>
    <x v="2"/>
    <x v="0"/>
    <s v="USD"/>
    <n v="1396810864"/>
    <x v="3565"/>
    <n v="1395687663"/>
    <x v="3587"/>
    <b v="0"/>
    <n v="1"/>
    <b v="0"/>
    <x v="18"/>
    <n v="0"/>
    <n v="5"/>
    <x v="3"/>
    <x v="18"/>
  </r>
  <r>
    <n v="1499"/>
    <s v="The Second Renaissance"/>
    <s v="Coming soon, a new science fiction novel about human evolution and sorcery. In the near future, you are either forced to adapt or die"/>
    <x v="151"/>
    <n v="5"/>
    <x v="2"/>
    <x v="0"/>
    <s v="USD"/>
    <n v="1470355833"/>
    <x v="3566"/>
    <n v="1465171832"/>
    <x v="3588"/>
    <b v="0"/>
    <n v="1"/>
    <b v="0"/>
    <x v="35"/>
    <n v="0"/>
    <n v="5"/>
    <x v="1"/>
    <x v="35"/>
  </r>
  <r>
    <n v="3945"/>
    <s v="Camp Curtain Call: Star Wars (A Parody)"/>
    <s v="We do a theatre camp for kids every summer doing parady shows of diff stories for kids to learn theater. This year is Star Wars Parody."/>
    <x v="151"/>
    <n v="5"/>
    <x v="2"/>
    <x v="0"/>
    <s v="USD"/>
    <n v="1431717268"/>
    <x v="3567"/>
    <n v="1429125267"/>
    <x v="3589"/>
    <b v="0"/>
    <n v="1"/>
    <b v="0"/>
    <x v="11"/>
    <n v="0"/>
    <n v="5"/>
    <x v="6"/>
    <x v="11"/>
  </r>
  <r>
    <n v="3994"/>
    <s v="Poles Apart - A Play in 2 Acts"/>
    <s v="Is Henson willing to dare risk a theatrical speaking tour of his North Pole adventures...and more?"/>
    <x v="151"/>
    <n v="5"/>
    <x v="2"/>
    <x v="0"/>
    <s v="USD"/>
    <n v="1405761690"/>
    <x v="3568"/>
    <n v="1403169689"/>
    <x v="3590"/>
    <b v="0"/>
    <n v="1"/>
    <b v="0"/>
    <x v="11"/>
    <n v="0"/>
    <n v="5"/>
    <x v="6"/>
    <x v="11"/>
  </r>
  <r>
    <n v="4007"/>
    <s v="POLES APART - A PLAY IN 2 ACTS"/>
    <s v="Is the public ready to hear Matt's story? Is he willing to risk public speaking and the waning reputation among his own race?"/>
    <x v="151"/>
    <n v="5"/>
    <x v="2"/>
    <x v="0"/>
    <s v="USD"/>
    <n v="1409070480"/>
    <x v="3569"/>
    <n v="1406572380"/>
    <x v="3591"/>
    <b v="0"/>
    <n v="1"/>
    <b v="0"/>
    <x v="11"/>
    <n v="0"/>
    <n v="5"/>
    <x v="6"/>
    <x v="11"/>
  </r>
  <r>
    <n v="3915"/>
    <s v="Hardcross"/>
    <s v="Following the enormous success of Hardcross, we are looking for new ways to bring this wonderful play to a wider audience."/>
    <x v="186"/>
    <n v="5"/>
    <x v="2"/>
    <x v="1"/>
    <s v="GBP"/>
    <n v="1464824309"/>
    <x v="3570"/>
    <n v="1462232308"/>
    <x v="3592"/>
    <b v="0"/>
    <n v="1"/>
    <b v="0"/>
    <x v="11"/>
    <n v="0"/>
    <n v="5"/>
    <x v="6"/>
    <x v="11"/>
  </r>
  <r>
    <n v="1113"/>
    <s v="A YouTube Gaming Channel"/>
    <s v="A start up YouTube PC Gaming channel named ''Jeansie''. Comprised of witty banter and slightly above average  gaming skills :)"/>
    <x v="114"/>
    <n v="5"/>
    <x v="2"/>
    <x v="1"/>
    <s v="GBP"/>
    <n v="1408058820"/>
    <x v="3571"/>
    <n v="1405466819"/>
    <x v="3593"/>
    <b v="0"/>
    <n v="1"/>
    <b v="0"/>
    <x v="18"/>
    <n v="1"/>
    <n v="5"/>
    <x v="3"/>
    <x v="18"/>
  </r>
  <r>
    <n v="1581"/>
    <s v="The Sharper Image"/>
    <s v="Photographic canvas prints depicting different scenes from around the globe, including local images taken in Sussex England."/>
    <x v="114"/>
    <n v="5"/>
    <x v="2"/>
    <x v="1"/>
    <s v="GBP"/>
    <n v="1450521990"/>
    <x v="3572"/>
    <n v="1447757189"/>
    <x v="3594"/>
    <b v="0"/>
    <n v="1"/>
    <b v="0"/>
    <x v="34"/>
    <n v="1"/>
    <n v="5"/>
    <x v="2"/>
    <x v="34"/>
  </r>
  <r>
    <n v="2583"/>
    <s v="Crazy Daisy Food Truck"/>
    <s v="Crazy Daisy will become the newest member of the food truck distributors in Kansas City, Missouri."/>
    <x v="114"/>
    <n v="5"/>
    <x v="2"/>
    <x v="0"/>
    <s v="USD"/>
    <n v="1426526880"/>
    <x v="3573"/>
    <n v="1421346479"/>
    <x v="3595"/>
    <b v="0"/>
    <n v="5"/>
    <b v="0"/>
    <x v="29"/>
    <n v="1"/>
    <n v="1"/>
    <x v="4"/>
    <x v="29"/>
  </r>
  <r>
    <n v="1242"/>
    <s v="Add your voice to Cellphonia 9/11 (Canceled)"/>
    <s v="Cellphonia 9/11 (http://cellphonia.org/911/) is one of the performance pieces in the Music After marathon concert on 9.11.11"/>
    <x v="396"/>
    <n v="5"/>
    <x v="1"/>
    <x v="0"/>
    <s v="USD"/>
    <n v="1315747080"/>
    <x v="3574"/>
    <n v="1314417501"/>
    <x v="3596"/>
    <b v="0"/>
    <n v="1"/>
    <b v="0"/>
    <x v="37"/>
    <n v="1"/>
    <n v="5"/>
    <x v="7"/>
    <x v="37"/>
  </r>
  <r>
    <n v="609"/>
    <s v="Swap Anything (Canceled)"/>
    <s v="Can we swap, please? - everybody's said it. I want to create a website that enables anybody to trade their items, without money hassle."/>
    <x v="397"/>
    <n v="5"/>
    <x v="1"/>
    <x v="1"/>
    <s v="GBP"/>
    <n v="1448761744"/>
    <x v="3575"/>
    <n v="1446166143"/>
    <x v="3597"/>
    <b v="0"/>
    <n v="1"/>
    <b v="0"/>
    <x v="26"/>
    <n v="1"/>
    <n v="5"/>
    <x v="0"/>
    <x v="26"/>
  </r>
  <r>
    <n v="2849"/>
    <s v="100, Acre Wood"/>
    <s v="NonSens!cal tackles the struggles of four people with mental health issues/disorders inspired by A.A Milne's Winnie the Pooh"/>
    <x v="207"/>
    <n v="5"/>
    <x v="2"/>
    <x v="1"/>
    <s v="GBP"/>
    <n v="1461406600"/>
    <x v="3576"/>
    <n v="1458814599"/>
    <x v="3598"/>
    <b v="0"/>
    <n v="1"/>
    <b v="0"/>
    <x v="11"/>
    <n v="1"/>
    <n v="5"/>
    <x v="6"/>
    <x v="11"/>
  </r>
  <r>
    <n v="1865"/>
    <s v="THE RUNNING GAME"/>
    <s v="This game is an alternative to the boring morning jogs This game will make you excited to workout Following elite footballer movements!"/>
    <x v="50"/>
    <n v="4"/>
    <x v="2"/>
    <x v="1"/>
    <s v="GBP"/>
    <n v="1478425747"/>
    <x v="3577"/>
    <n v="1475398146"/>
    <x v="3599"/>
    <b v="0"/>
    <n v="2"/>
    <b v="0"/>
    <x v="28"/>
    <n v="0"/>
    <n v="2"/>
    <x v="3"/>
    <x v="28"/>
  </r>
  <r>
    <n v="1181"/>
    <s v="Gringo Loco Tacos Food Truck"/>
    <s v="Bringing the best tacos to the streets of Chicago!"/>
    <x v="6"/>
    <n v="4"/>
    <x v="2"/>
    <x v="0"/>
    <s v="USD"/>
    <n v="1425197321"/>
    <x v="3578"/>
    <n v="1422605320"/>
    <x v="3600"/>
    <b v="0"/>
    <n v="3"/>
    <b v="0"/>
    <x v="29"/>
    <n v="0"/>
    <n v="1.33"/>
    <x v="4"/>
    <x v="29"/>
  </r>
  <r>
    <n v="636"/>
    <s v="Keto Advice (Canceled)"/>
    <s v="With no central location for keto knowledge, keto advice will be a community run knowledge base."/>
    <x v="151"/>
    <n v="4"/>
    <x v="1"/>
    <x v="1"/>
    <s v="GBP"/>
    <n v="1433587620"/>
    <x v="3579"/>
    <n v="1430996149"/>
    <x v="3601"/>
    <b v="0"/>
    <n v="1"/>
    <b v="0"/>
    <x v="26"/>
    <n v="0"/>
    <n v="4"/>
    <x v="0"/>
    <x v="26"/>
  </r>
  <r>
    <n v="4072"/>
    <s v="Oh! What a Lovely War - Salute the Centenary"/>
    <s v="Salute the Centenary with this satirical and moving play. The centenary has national relevance, and we want to mark it in our community"/>
    <x v="114"/>
    <n v="4"/>
    <x v="2"/>
    <x v="1"/>
    <s v="GBP"/>
    <n v="1408646111"/>
    <x v="3580"/>
    <n v="1403462110"/>
    <x v="3602"/>
    <b v="0"/>
    <n v="2"/>
    <b v="0"/>
    <x v="11"/>
    <n v="0"/>
    <n v="2"/>
    <x v="6"/>
    <x v="11"/>
  </r>
  <r>
    <n v="3805"/>
    <s v="&quot;Sounds By The River&quot; ( Original Musical)"/>
    <s v="&quot;Sounds By The River&quot; tells the story of a Detroit composer through_x000a_his music, poetry, and dance."/>
    <x v="25"/>
    <n v="3"/>
    <x v="2"/>
    <x v="0"/>
    <s v="USD"/>
    <n v="1411852640"/>
    <x v="3581"/>
    <n v="1406668639"/>
    <x v="3603"/>
    <b v="0"/>
    <n v="2"/>
    <b v="0"/>
    <x v="19"/>
    <n v="0"/>
    <n v="1.5"/>
    <x v="6"/>
    <x v="19"/>
  </r>
  <r>
    <n v="435"/>
    <s v="Planet Earth Superheroes"/>
    <s v="Be a part of the Planet Earth Superheroes legacy by supporting the project. Mike and friends gain powers to save endangered animals."/>
    <x v="50"/>
    <n v="3"/>
    <x v="2"/>
    <x v="0"/>
    <s v="USD"/>
    <n v="1379094980"/>
    <x v="3582"/>
    <n v="1376502979"/>
    <x v="3604"/>
    <b v="0"/>
    <n v="3"/>
    <b v="0"/>
    <x v="23"/>
    <n v="0"/>
    <n v="1"/>
    <x v="5"/>
    <x v="23"/>
  </r>
  <r>
    <n v="3993"/>
    <s v="Invincible Diamonds: A Survivor's Guide"/>
    <s v="I am seeking to turn my collection of urban poetry into a stage play. My desire is to inspire victims to heal."/>
    <x v="6"/>
    <n v="3"/>
    <x v="2"/>
    <x v="0"/>
    <s v="USD"/>
    <n v="1431549912"/>
    <x v="3583"/>
    <n v="1428957911"/>
    <x v="3605"/>
    <b v="0"/>
    <n v="1"/>
    <b v="0"/>
    <x v="11"/>
    <n v="0"/>
    <n v="3"/>
    <x v="6"/>
    <x v="11"/>
  </r>
  <r>
    <n v="1593"/>
    <s v="Picturing Italy"/>
    <s v="A trip to fulfill a dream of capturing the wonders and history of ancient Italy in person."/>
    <x v="65"/>
    <n v="3"/>
    <x v="2"/>
    <x v="0"/>
    <s v="USD"/>
    <n v="1425154655"/>
    <x v="3584"/>
    <n v="1422562654"/>
    <x v="3606"/>
    <b v="0"/>
    <n v="3"/>
    <b v="0"/>
    <x v="34"/>
    <n v="0"/>
    <n v="1"/>
    <x v="2"/>
    <x v="34"/>
  </r>
  <r>
    <n v="3058"/>
    <s v="OPEN THE OLD &quot;RIGON&quot; THEATER"/>
    <s v="Restoration of a theatre to make an educational center for youngs and a place to socialize for everybody through the power of art."/>
    <x v="53"/>
    <n v="3"/>
    <x v="2"/>
    <x v="6"/>
    <s v="EUR"/>
    <n v="1463734740"/>
    <x v="3585"/>
    <n v="1459414739"/>
    <x v="3607"/>
    <b v="0"/>
    <n v="3"/>
    <b v="0"/>
    <x v="9"/>
    <n v="0"/>
    <n v="1"/>
    <x v="6"/>
    <x v="9"/>
  </r>
  <r>
    <n v="982"/>
    <s v="Smart 2-in-1 I-PHONE HANDLE/WALLETtm"/>
    <s v="revolutonary ultra-slim 2-in-1 Smart  2-in-1 I-PHONE handle/WALLETtm with 360 rotatiion"/>
    <x v="106"/>
    <n v="3"/>
    <x v="2"/>
    <x v="0"/>
    <s v="USD"/>
    <n v="1475431486"/>
    <x v="3586"/>
    <n v="1472839485"/>
    <x v="3608"/>
    <b v="0"/>
    <n v="3"/>
    <b v="0"/>
    <x v="1"/>
    <n v="0"/>
    <n v="1"/>
    <x v="0"/>
    <x v="1"/>
  </r>
  <r>
    <n v="3904"/>
    <s v="Black America from Prophets to Pimps"/>
    <s v="A play that will cover 4000 years of black history."/>
    <x v="26"/>
    <n v="3"/>
    <x v="2"/>
    <x v="0"/>
    <s v="USD"/>
    <n v="1429074240"/>
    <x v="3587"/>
    <n v="1427866199"/>
    <x v="3609"/>
    <b v="0"/>
    <n v="2"/>
    <b v="0"/>
    <x v="11"/>
    <n v="0"/>
    <n v="1.5"/>
    <x v="6"/>
    <x v="11"/>
  </r>
  <r>
    <n v="2394"/>
    <s v="Wriyon - WRIte Your Own (Canceled)"/>
    <s v="We want to create the &quot;Facebook&quot; for Writers. We are working on a new world for people who like to write. Check out more wriyon.com"/>
    <x v="1"/>
    <n v="3"/>
    <x v="1"/>
    <x v="12"/>
    <s v="EUR"/>
    <n v="1424940093"/>
    <x v="3588"/>
    <n v="1422348092"/>
    <x v="3610"/>
    <b v="0"/>
    <n v="2"/>
    <b v="0"/>
    <x v="26"/>
    <n v="0"/>
    <n v="1.5"/>
    <x v="0"/>
    <x v="26"/>
  </r>
  <r>
    <n v="194"/>
    <s v="Desperation Short Film"/>
    <s v="Northern Irish Original Short Film based on the desperation of love and survival and taking a risk that may change everything."/>
    <x v="60"/>
    <n v="3"/>
    <x v="2"/>
    <x v="1"/>
    <s v="GBP"/>
    <n v="1457308531"/>
    <x v="3589"/>
    <n v="1452124530"/>
    <x v="3611"/>
    <b v="0"/>
    <n v="3"/>
    <b v="0"/>
    <x v="10"/>
    <n v="0"/>
    <n v="1"/>
    <x v="5"/>
    <x v="10"/>
  </r>
  <r>
    <n v="4113"/>
    <s v="The Toy Box by Anthony H. Wallace"/>
    <s v="A family oriented play about Christians &amp; the sins they live with, portrayed by &quot;puppets and toys&quot; at Queensbury Theater in Houston."/>
    <x v="186"/>
    <n v="3"/>
    <x v="2"/>
    <x v="0"/>
    <s v="USD"/>
    <n v="1452234840"/>
    <x v="3590"/>
    <n v="1450619122"/>
    <x v="3612"/>
    <b v="0"/>
    <n v="3"/>
    <b v="0"/>
    <x v="11"/>
    <n v="0"/>
    <n v="1"/>
    <x v="6"/>
    <x v="11"/>
  </r>
  <r>
    <n v="4082"/>
    <s v="Blazed Donuts: An Orginial One Act"/>
    <s v="A short one act play about an undercover cop posing as a girl scout trying to stop a doughnut shop from selling drug filled doughnuts."/>
    <x v="277"/>
    <n v="3"/>
    <x v="2"/>
    <x v="0"/>
    <s v="USD"/>
    <n v="1447542000"/>
    <x v="3591"/>
    <n v="1446179552"/>
    <x v="3613"/>
    <b v="0"/>
    <n v="2"/>
    <b v="0"/>
    <x v="11"/>
    <n v="2"/>
    <n v="1.5"/>
    <x v="6"/>
    <x v="11"/>
  </r>
  <r>
    <n v="1420"/>
    <s v="Shakespeare in the Hood - Romeo and Juliet"/>
    <s v="Help me butcher Shakespeare in a satirical fashion."/>
    <x v="327"/>
    <n v="3"/>
    <x v="2"/>
    <x v="0"/>
    <s v="USD"/>
    <n v="1467129686"/>
    <x v="3592"/>
    <n v="1464969685"/>
    <x v="3614"/>
    <b v="0"/>
    <n v="3"/>
    <b v="0"/>
    <x v="31"/>
    <n v="3"/>
    <n v="1"/>
    <x v="1"/>
    <x v="31"/>
  </r>
  <r>
    <n v="3629"/>
    <s v="Capricorn Horn- Entertainment for the World's Finest Gents"/>
    <s v="Introducing a high class environmentally friendly, vegan, adult cabaret theater in Chicago with unique on, and off stage entertainment."/>
    <x v="11"/>
    <n v="2"/>
    <x v="2"/>
    <x v="0"/>
    <s v="USD"/>
    <n v="1462467600"/>
    <x v="3593"/>
    <n v="1457403363"/>
    <x v="3615"/>
    <b v="0"/>
    <n v="2"/>
    <b v="0"/>
    <x v="19"/>
    <n v="0"/>
    <n v="1"/>
    <x v="6"/>
    <x v="19"/>
  </r>
  <r>
    <n v="2431"/>
    <s v="Murphy's good eatin'"/>
    <s v="Go to Colorado and run a food truck with homemade food of all kinds."/>
    <x v="4"/>
    <n v="2"/>
    <x v="2"/>
    <x v="0"/>
    <s v="USD"/>
    <n v="1467080613"/>
    <x v="3594"/>
    <n v="1461896612"/>
    <x v="3616"/>
    <b v="0"/>
    <n v="2"/>
    <b v="0"/>
    <x v="29"/>
    <n v="0"/>
    <n v="1"/>
    <x v="4"/>
    <x v="29"/>
  </r>
  <r>
    <n v="445"/>
    <s v="Shutupsystems.com Innapropriate Cartoon and Comics Dvd set"/>
    <s v="We're ready to officially launch our website with a collectable dvd and comic package. Three shows and a double comic."/>
    <x v="24"/>
    <n v="2"/>
    <x v="2"/>
    <x v="0"/>
    <s v="USD"/>
    <n v="1432195375"/>
    <x v="3595"/>
    <n v="1430899374"/>
    <x v="3617"/>
    <b v="0"/>
    <n v="2"/>
    <b v="0"/>
    <x v="23"/>
    <n v="0"/>
    <n v="1"/>
    <x v="5"/>
    <x v="23"/>
  </r>
  <r>
    <n v="4006"/>
    <s v="&quot;The Norwegians&quot; Midwestern Tour"/>
    <s v="Olive and Betty have cheating boyfriends. The solution: Gus and Tor, two Norwegian hit men who specialize in solving such problems."/>
    <x v="0"/>
    <n v="2"/>
    <x v="2"/>
    <x v="0"/>
    <s v="USD"/>
    <n v="1455647587"/>
    <x v="3596"/>
    <n v="1453487586"/>
    <x v="3618"/>
    <b v="0"/>
    <n v="1"/>
    <b v="0"/>
    <x v="11"/>
    <n v="0"/>
    <n v="2"/>
    <x v="6"/>
    <x v="11"/>
  </r>
  <r>
    <n v="635"/>
    <s v="Pleero, A Technology Team Building Website (Canceled)"/>
    <s v="Network used for building technology development teams."/>
    <x v="17"/>
    <n v="2"/>
    <x v="1"/>
    <x v="0"/>
    <s v="USD"/>
    <n v="1428804762"/>
    <x v="3597"/>
    <n v="1426212761"/>
    <x v="3619"/>
    <b v="0"/>
    <n v="1"/>
    <b v="0"/>
    <x v="26"/>
    <n v="0"/>
    <n v="2"/>
    <x v="0"/>
    <x v="26"/>
  </r>
  <r>
    <n v="1451"/>
    <s v="Modern Literal Torah Translation (Canceled)"/>
    <s v="Modern Literal Translation of the Torah in English and Russian with sub-linear and interlinear layout."/>
    <x v="398"/>
    <n v="2"/>
    <x v="1"/>
    <x v="0"/>
    <s v="USD"/>
    <n v="1416355259"/>
    <x v="3598"/>
    <n v="1413759658"/>
    <x v="3620"/>
    <b v="0"/>
    <n v="2"/>
    <b v="0"/>
    <x v="31"/>
    <n v="0"/>
    <n v="1"/>
    <x v="1"/>
    <x v="31"/>
  </r>
  <r>
    <n v="2432"/>
    <s v="funding for bbq trailer"/>
    <s v="Looking to start competition cooking and need start-up help.  Offering brisket tasting to all contributors."/>
    <x v="80"/>
    <n v="2"/>
    <x v="2"/>
    <x v="0"/>
    <s v="USD"/>
    <n v="1425791697"/>
    <x v="3599"/>
    <n v="1423199696"/>
    <x v="3621"/>
    <b v="0"/>
    <n v="2"/>
    <b v="0"/>
    <x v="29"/>
    <n v="0"/>
    <n v="1"/>
    <x v="4"/>
    <x v="29"/>
  </r>
  <r>
    <n v="3072"/>
    <s v="Crosswalk Theatre - Starting Capital"/>
    <s v="Crosswalk Theatre Company - Network Directory promotes all stage talent. Increasing your odds to connect to the right hiring person."/>
    <x v="32"/>
    <n v="2"/>
    <x v="2"/>
    <x v="0"/>
    <s v="USD"/>
    <n v="1477791960"/>
    <x v="3600"/>
    <n v="1476549261"/>
    <x v="3622"/>
    <b v="0"/>
    <n v="2"/>
    <b v="0"/>
    <x v="9"/>
    <n v="0"/>
    <n v="1"/>
    <x v="6"/>
    <x v="9"/>
  </r>
  <r>
    <n v="2913"/>
    <s v="The Salem Haunted Magic Show"/>
    <s v="A LIVE history infused, frightening magic and mind reading show in the heart of the Halloween capital of the world, Salem, MA!!"/>
    <x v="26"/>
    <n v="2"/>
    <x v="2"/>
    <x v="0"/>
    <s v="USD"/>
    <n v="1410041339"/>
    <x v="3601"/>
    <n v="1404857338"/>
    <x v="3623"/>
    <b v="0"/>
    <n v="2"/>
    <b v="0"/>
    <x v="11"/>
    <n v="0"/>
    <n v="1"/>
    <x v="6"/>
    <x v="11"/>
  </r>
  <r>
    <n v="2360"/>
    <s v="Bee Bay Microjobs (Canceled)"/>
    <s v="Welcome to Bee Bay Canada, your commission free microjobs website.  Sell at any price and keep 100% of what you earn!"/>
    <x v="1"/>
    <n v="2"/>
    <x v="1"/>
    <x v="11"/>
    <s v="CAD"/>
    <n v="1454864280"/>
    <x v="3602"/>
    <n v="1452272279"/>
    <x v="3624"/>
    <b v="0"/>
    <n v="1"/>
    <b v="0"/>
    <x v="26"/>
    <n v="0"/>
    <n v="2"/>
    <x v="0"/>
    <x v="26"/>
  </r>
  <r>
    <n v="2907"/>
    <s v="Little Nell's - a play"/>
    <s v="Spend an evening in the afterlife with some of the greatest women who ever lived. LITTLE NELL's,by Jill Hughes, Los Angeles- June, 2016"/>
    <x v="60"/>
    <n v="2"/>
    <x v="2"/>
    <x v="0"/>
    <s v="USD"/>
    <n v="1463259837"/>
    <x v="3603"/>
    <n v="1458075836"/>
    <x v="3625"/>
    <b v="0"/>
    <n v="2"/>
    <b v="0"/>
    <x v="11"/>
    <n v="0"/>
    <n v="1"/>
    <x v="6"/>
    <x v="11"/>
  </r>
  <r>
    <n v="2946"/>
    <s v="Create The Twisted Tree Theatre"/>
    <s v="I have set up a new theatre company, and am looking to raise funds to purchase a venue with a difference to a standard theatre."/>
    <x v="151"/>
    <n v="2"/>
    <x v="2"/>
    <x v="1"/>
    <s v="GBP"/>
    <n v="1471265092"/>
    <x v="3604"/>
    <n v="1468673091"/>
    <x v="3626"/>
    <b v="0"/>
    <n v="2"/>
    <b v="0"/>
    <x v="9"/>
    <n v="0"/>
    <n v="1"/>
    <x v="6"/>
    <x v="9"/>
  </r>
  <r>
    <n v="1992"/>
    <s v="The Wonderful World of Princes &amp; Princesses"/>
    <s v="A complete revamp of all the Disney Princes &amp; Princesses!"/>
    <x v="186"/>
    <n v="2"/>
    <x v="2"/>
    <x v="0"/>
    <s v="USD"/>
    <n v="1424229991"/>
    <x v="3605"/>
    <n v="1421637990"/>
    <x v="3627"/>
    <b v="0"/>
    <n v="2"/>
    <b v="0"/>
    <x v="36"/>
    <n v="0"/>
    <n v="1"/>
    <x v="2"/>
    <x v="36"/>
  </r>
  <r>
    <n v="2769"/>
    <s v="Raph the Ninja Giraffe"/>
    <s v="Raph the Ninja Giraffe is a project that is my 5 year old sons idea, &amp; I am working with him to bring his idea to life."/>
    <x v="268"/>
    <n v="2"/>
    <x v="2"/>
    <x v="1"/>
    <s v="GBP"/>
    <n v="1401997790"/>
    <x v="3606"/>
    <n v="1397677789"/>
    <x v="3628"/>
    <b v="0"/>
    <n v="2"/>
    <b v="0"/>
    <x v="39"/>
    <n v="0"/>
    <n v="1"/>
    <x v="1"/>
    <x v="39"/>
  </r>
  <r>
    <n v="778"/>
    <s v="Summers' Love, A Cute and Funny Cinderella Love Story"/>
    <s v="Laughter, tears and good times in the warm glow of Summer s Love. The perfect recipe for the winter blahs."/>
    <x v="207"/>
    <n v="2"/>
    <x v="2"/>
    <x v="0"/>
    <s v="USD"/>
    <n v="1398876680"/>
    <x v="3607"/>
    <n v="1396284679"/>
    <x v="3629"/>
    <b v="0"/>
    <n v="1"/>
    <b v="0"/>
    <x v="35"/>
    <n v="0"/>
    <n v="2"/>
    <x v="1"/>
    <x v="35"/>
  </r>
  <r>
    <n v="2154"/>
    <s v="Demigods - Rise of the Children - Part 1 (Design)"/>
    <s v="A Real Time Strategy game based on Greek mythology in a fictional world."/>
    <x v="303"/>
    <n v="2"/>
    <x v="2"/>
    <x v="0"/>
    <s v="USD"/>
    <n v="1390921827"/>
    <x v="3608"/>
    <n v="1389193826"/>
    <x v="3630"/>
    <b v="0"/>
    <n v="2"/>
    <b v="0"/>
    <x v="18"/>
    <n v="1"/>
    <n v="1"/>
    <x v="3"/>
    <x v="18"/>
  </r>
  <r>
    <n v="2148"/>
    <s v="ZomBlock's"/>
    <s v="zomblock's is a online zombie survival game where you can craft new weapons,find food and water to keep yourself alive."/>
    <x v="292"/>
    <n v="2"/>
    <x v="2"/>
    <x v="1"/>
    <s v="GBP"/>
    <n v="1427992582"/>
    <x v="3609"/>
    <n v="1425404181"/>
    <x v="3631"/>
    <b v="0"/>
    <n v="2"/>
    <b v="0"/>
    <x v="18"/>
    <n v="2"/>
    <n v="1"/>
    <x v="3"/>
    <x v="18"/>
  </r>
  <r>
    <n v="619"/>
    <s v="Big Data (Canceled)"/>
    <s v="Big Data Sets for researchers interested in improving the quality of life."/>
    <x v="399"/>
    <n v="1"/>
    <x v="1"/>
    <x v="0"/>
    <s v="USD"/>
    <n v="1416933390"/>
    <x v="3610"/>
    <n v="1411745789"/>
    <x v="3632"/>
    <b v="0"/>
    <n v="1"/>
    <b v="0"/>
    <x v="26"/>
    <n v="0"/>
    <n v="1"/>
    <x v="0"/>
    <x v="26"/>
  </r>
  <r>
    <n v="639"/>
    <s v="Kids Educational Social Media Site (Canceled)"/>
    <s v="Development of a Safe and Educational Social Media site for kids."/>
    <x v="11"/>
    <n v="1"/>
    <x v="1"/>
    <x v="0"/>
    <s v="USD"/>
    <n v="1413208795"/>
    <x v="3611"/>
    <n v="1408024794"/>
    <x v="3633"/>
    <b v="0"/>
    <n v="1"/>
    <b v="0"/>
    <x v="26"/>
    <n v="0"/>
    <n v="1"/>
    <x v="0"/>
    <x v="26"/>
  </r>
  <r>
    <n v="542"/>
    <s v="Chronicles - History by us, as we tell it, as we share it"/>
    <s v="The platform to record visual, audio and text memory of the common man - as we experienced history when it brushed us by"/>
    <x v="12"/>
    <n v="1"/>
    <x v="2"/>
    <x v="0"/>
    <s v="USD"/>
    <n v="1462293716"/>
    <x v="3612"/>
    <n v="1457113315"/>
    <x v="3634"/>
    <b v="0"/>
    <n v="1"/>
    <b v="0"/>
    <x v="26"/>
    <n v="0"/>
    <n v="1"/>
    <x v="0"/>
    <x v="26"/>
  </r>
  <r>
    <n v="3951"/>
    <s v="&quot;The Divide&quot; A Great New Play To Tour the USA"/>
    <s v="Set in Southern America â€œThe Divideâ€ is a stage play that touches on the issues that are forefront in America and the world."/>
    <x v="19"/>
    <n v="1"/>
    <x v="2"/>
    <x v="12"/>
    <s v="EUR"/>
    <n v="1462301342"/>
    <x v="3613"/>
    <n v="1457120941"/>
    <x v="3635"/>
    <b v="0"/>
    <n v="1"/>
    <b v="0"/>
    <x v="11"/>
    <n v="0"/>
    <n v="1"/>
    <x v="6"/>
    <x v="11"/>
  </r>
  <r>
    <n v="696"/>
    <s v="trustee"/>
    <s v="Show your fidelity by wearing the Trustee rings! Show where you are (at)!"/>
    <x v="388"/>
    <n v="1"/>
    <x v="2"/>
    <x v="13"/>
    <s v="EUR"/>
    <n v="1406326502"/>
    <x v="3614"/>
    <n v="1403734501"/>
    <x v="3636"/>
    <b v="0"/>
    <n v="1"/>
    <b v="0"/>
    <x v="1"/>
    <n v="0"/>
    <n v="1"/>
    <x v="0"/>
    <x v="1"/>
  </r>
  <r>
    <n v="1450"/>
    <s v="The Art of the Dill"/>
    <s v="A book of pickle recipes narrated by a mama grizzly speaking in incomplete and run-on sentences and her orangutan friend. #Artofthedill"/>
    <x v="4"/>
    <n v="1"/>
    <x v="2"/>
    <x v="0"/>
    <s v="USD"/>
    <n v="1455941197"/>
    <x v="3615"/>
    <n v="1453349196"/>
    <x v="3637"/>
    <b v="0"/>
    <n v="1"/>
    <b v="0"/>
    <x v="31"/>
    <n v="0"/>
    <n v="1"/>
    <x v="1"/>
    <x v="31"/>
  </r>
  <r>
    <n v="2582"/>
    <s v="Drunken Wings"/>
    <s v="The place where chicken meets liquor for the first time!"/>
    <x v="94"/>
    <n v="1"/>
    <x v="2"/>
    <x v="0"/>
    <s v="USD"/>
    <n v="1477784634"/>
    <x v="3616"/>
    <n v="1475192633"/>
    <x v="3638"/>
    <b v="0"/>
    <n v="1"/>
    <b v="0"/>
    <x v="29"/>
    <n v="0"/>
    <n v="1"/>
    <x v="4"/>
    <x v="29"/>
  </r>
  <r>
    <n v="576"/>
    <s v="Uthtopia"/>
    <s v="UthTopia Is a social media organization that believes in positive online usage, youth mentorship, and youth empowerment."/>
    <x v="28"/>
    <n v="1"/>
    <x v="2"/>
    <x v="0"/>
    <s v="USD"/>
    <n v="1427537952"/>
    <x v="3617"/>
    <n v="1422357551"/>
    <x v="3639"/>
    <b v="0"/>
    <n v="1"/>
    <b v="0"/>
    <x v="26"/>
    <n v="0"/>
    <n v="1"/>
    <x v="0"/>
    <x v="26"/>
  </r>
  <r>
    <n v="2594"/>
    <s v="The Shirley Delicious Treats Food Truck Project"/>
    <s v="New, small home business, looking to take some Granny's old recipes along with some of my own creations to the streets!"/>
    <x v="28"/>
    <n v="1"/>
    <x v="2"/>
    <x v="0"/>
    <s v="USD"/>
    <n v="1407453228"/>
    <x v="3618"/>
    <n v="1404861227"/>
    <x v="3640"/>
    <b v="0"/>
    <n v="1"/>
    <b v="0"/>
    <x v="29"/>
    <n v="0"/>
    <n v="1"/>
    <x v="4"/>
    <x v="29"/>
  </r>
  <r>
    <n v="1316"/>
    <s v="Future Belt (Canceled)"/>
    <s v="Future Belt comes in just 3 sizes, but yet, is designed to fit waists ranging from 25-55 inches. No batteries, no gimmicks."/>
    <x v="35"/>
    <n v="1"/>
    <x v="1"/>
    <x v="0"/>
    <s v="USD"/>
    <n v="1456700709"/>
    <x v="3619"/>
    <n v="1453676708"/>
    <x v="3641"/>
    <b v="0"/>
    <n v="1"/>
    <b v="0"/>
    <x v="1"/>
    <n v="0"/>
    <n v="1"/>
    <x v="0"/>
    <x v="1"/>
  </r>
  <r>
    <n v="496"/>
    <s v="Airships and Anatasia: The Movie"/>
    <s v="The movie is about the adventures of Ethan, Danna, The mysterious inventor and more."/>
    <x v="24"/>
    <n v="1"/>
    <x v="2"/>
    <x v="0"/>
    <s v="USD"/>
    <n v="1392070874"/>
    <x v="3620"/>
    <n v="1386886873"/>
    <x v="3642"/>
    <b v="0"/>
    <n v="1"/>
    <b v="0"/>
    <x v="23"/>
    <n v="0"/>
    <n v="1"/>
    <x v="5"/>
    <x v="23"/>
  </r>
  <r>
    <n v="171"/>
    <s v="IRL: Gamers Unite"/>
    <s v="Team Mayhem, a local small town gang of gamers who are enlisted   to save the world from the new great evil known as Prowler."/>
    <x v="6"/>
    <n v="1"/>
    <x v="2"/>
    <x v="0"/>
    <s v="USD"/>
    <n v="1470975614"/>
    <x v="3621"/>
    <n v="1465791613"/>
    <x v="3643"/>
    <b v="0"/>
    <n v="1"/>
    <b v="0"/>
    <x v="10"/>
    <n v="0"/>
    <n v="1"/>
    <x v="5"/>
    <x v="10"/>
  </r>
  <r>
    <n v="2427"/>
    <s v="Wraps in a snap. Fast lunch with a gourmet punch!"/>
    <s v="Fast and simple lunches for those on the go.  All (lunch) deals $10 or less."/>
    <x v="6"/>
    <n v="1"/>
    <x v="2"/>
    <x v="0"/>
    <s v="USD"/>
    <n v="1458715133"/>
    <x v="3622"/>
    <n v="1455262732"/>
    <x v="3644"/>
    <b v="0"/>
    <n v="1"/>
    <b v="0"/>
    <x v="29"/>
    <n v="0"/>
    <n v="1"/>
    <x v="4"/>
    <x v="29"/>
  </r>
  <r>
    <n v="3200"/>
    <s v="ROAD TO THE KINGDOM"/>
    <s v="An extremely unique musical play with an exciting, fun filled, dramatic twist. You will discover what lies ahead on the Road to Kingdom"/>
    <x v="6"/>
    <n v="1"/>
    <x v="2"/>
    <x v="0"/>
    <s v="USD"/>
    <n v="1461994440"/>
    <x v="3623"/>
    <n v="1459410100"/>
    <x v="3645"/>
    <b v="0"/>
    <n v="1"/>
    <b v="0"/>
    <x v="19"/>
    <n v="0"/>
    <n v="1"/>
    <x v="6"/>
    <x v="19"/>
  </r>
  <r>
    <n v="2428"/>
    <s v="Premium Burgers"/>
    <s v="From Moo 2 You! We want to offer premium burgers to a taco flooded environment."/>
    <x v="23"/>
    <n v="1"/>
    <x v="2"/>
    <x v="0"/>
    <s v="USD"/>
    <n v="1426182551"/>
    <x v="3624"/>
    <n v="1423594150"/>
    <x v="3646"/>
    <b v="0"/>
    <n v="1"/>
    <b v="0"/>
    <x v="29"/>
    <n v="0"/>
    <n v="1"/>
    <x v="4"/>
    <x v="29"/>
  </r>
  <r>
    <n v="2689"/>
    <s v="Mouth Watering Mobile Restaurant"/>
    <s v="I am creating a high quality, local product only, concession trailer for local and remote events. Dearborn Brand, Winter's Brand, more."/>
    <x v="23"/>
    <n v="1"/>
    <x v="2"/>
    <x v="0"/>
    <s v="USD"/>
    <n v="1469919890"/>
    <x v="3625"/>
    <n v="1467327889"/>
    <x v="3647"/>
    <b v="0"/>
    <n v="1"/>
    <b v="0"/>
    <x v="29"/>
    <n v="0"/>
    <n v="1"/>
    <x v="4"/>
    <x v="29"/>
  </r>
  <r>
    <n v="2694"/>
    <s v="Tac o' Relli's Behold the first smoked to order taco truck"/>
    <s v="Gourmet taco truck infusing savory smoky flavors into your tacos, so when you open your container the aroma and actual smoke  flows out"/>
    <x v="0"/>
    <n v="1"/>
    <x v="2"/>
    <x v="0"/>
    <s v="USD"/>
    <n v="1411701739"/>
    <x v="3626"/>
    <n v="1409109738"/>
    <x v="3648"/>
    <b v="0"/>
    <n v="1"/>
    <b v="0"/>
    <x v="29"/>
    <n v="0"/>
    <n v="1"/>
    <x v="4"/>
    <x v="29"/>
  </r>
  <r>
    <n v="2910"/>
    <s v="Strive"/>
    <s v="Free drama, dance and singing workshops for disadvantaged young people to inspire, create and help them follow their dreams."/>
    <x v="0"/>
    <n v="1"/>
    <x v="2"/>
    <x v="1"/>
    <s v="GBP"/>
    <n v="1434139887"/>
    <x v="3627"/>
    <n v="1428955886"/>
    <x v="3649"/>
    <b v="0"/>
    <n v="1"/>
    <b v="0"/>
    <x v="11"/>
    <n v="0"/>
    <n v="1"/>
    <x v="6"/>
    <x v="11"/>
  </r>
  <r>
    <n v="1134"/>
    <s v="New Mario Bro's style game!"/>
    <s v="We are creating a new Mario Bro's style game called KFK:Original. It's challenging, fun and totally awesome!!!"/>
    <x v="17"/>
    <n v="1"/>
    <x v="2"/>
    <x v="8"/>
    <s v="AUD"/>
    <n v="1417235580"/>
    <x v="3628"/>
    <n v="1416034227"/>
    <x v="3650"/>
    <b v="0"/>
    <n v="1"/>
    <b v="0"/>
    <x v="28"/>
    <n v="0"/>
    <n v="1"/>
    <x v="3"/>
    <x v="28"/>
  </r>
  <r>
    <n v="2914"/>
    <s v="Hercules the Panto"/>
    <s v="Hercules must complete four challenges in order to meet the father he never knew"/>
    <x v="17"/>
    <n v="1"/>
    <x v="2"/>
    <x v="1"/>
    <s v="GBP"/>
    <n v="1426365994"/>
    <x v="3629"/>
    <n v="1421185593"/>
    <x v="3651"/>
    <b v="0"/>
    <n v="1"/>
    <b v="0"/>
    <x v="11"/>
    <n v="0"/>
    <n v="1"/>
    <x v="6"/>
    <x v="11"/>
  </r>
  <r>
    <n v="2941"/>
    <s v="Help Us Help Artists"/>
    <s v="Ovations wants to buy property to open a variety club to become the 1st minority owned club in Cincy, focusing on artists on the rise."/>
    <x v="17"/>
    <n v="1"/>
    <x v="2"/>
    <x v="0"/>
    <s v="USD"/>
    <n v="1425250955"/>
    <x v="3630"/>
    <n v="1422658954"/>
    <x v="3652"/>
    <b v="0"/>
    <n v="1"/>
    <b v="0"/>
    <x v="9"/>
    <n v="0"/>
    <n v="1"/>
    <x v="6"/>
    <x v="9"/>
  </r>
  <r>
    <n v="3639"/>
    <s v="POE!"/>
    <s v="POE is a tragicomic musical about the life and works of Edgar Poe, with Death as his therapist helping him find peace in the beyond."/>
    <x v="17"/>
    <n v="1"/>
    <x v="2"/>
    <x v="0"/>
    <s v="USD"/>
    <n v="1475853060"/>
    <x v="3631"/>
    <n v="1470672905"/>
    <x v="3653"/>
    <b v="0"/>
    <n v="1"/>
    <b v="0"/>
    <x v="19"/>
    <n v="0"/>
    <n v="1"/>
    <x v="6"/>
    <x v="19"/>
  </r>
  <r>
    <n v="3796"/>
    <s v="A Staged Reading of &quot;CALL ME TANIA&quot;"/>
    <s v="Part Psychological Thriller - Part Heartbreaking Drama - Part Spectacular Farce - 100% New American Musical Theatre"/>
    <x v="163"/>
    <n v="1"/>
    <x v="2"/>
    <x v="0"/>
    <s v="USD"/>
    <n v="1484354556"/>
    <x v="3632"/>
    <n v="1479170555"/>
    <x v="3654"/>
    <b v="0"/>
    <n v="1"/>
    <b v="0"/>
    <x v="19"/>
    <n v="0"/>
    <n v="1"/>
    <x v="6"/>
    <x v="19"/>
  </r>
  <r>
    <n v="3055"/>
    <s v="Bungers surfing Museum"/>
    <s v="I have been in the Surfing business since 1962 have a collection of surfing memorabilia I would like to open a surfing museum"/>
    <x v="16"/>
    <n v="1"/>
    <x v="2"/>
    <x v="0"/>
    <s v="USD"/>
    <n v="1420844390"/>
    <x v="3633"/>
    <n v="1415660389"/>
    <x v="3655"/>
    <b v="0"/>
    <n v="1"/>
    <b v="0"/>
    <x v="9"/>
    <n v="0"/>
    <n v="1"/>
    <x v="6"/>
    <x v="9"/>
  </r>
  <r>
    <n v="564"/>
    <s v="TOC TOC TROC"/>
    <s v="Plateforme de troc gratuit et d'Ã©changes en tous genres par nature. Mieux s'entraider, Ã©changer, de donner, louer ou vendre Ã  distance."/>
    <x v="53"/>
    <n v="1"/>
    <x v="2"/>
    <x v="16"/>
    <s v="EUR"/>
    <n v="1457822275"/>
    <x v="3634"/>
    <n v="1455230274"/>
    <x v="3656"/>
    <b v="0"/>
    <n v="1"/>
    <b v="0"/>
    <x v="26"/>
    <n v="0"/>
    <n v="1"/>
    <x v="0"/>
    <x v="26"/>
  </r>
  <r>
    <n v="1702"/>
    <s v="lyndale lewis and new vision prosper cd release"/>
    <s v="I can do all things through christ jesus"/>
    <x v="265"/>
    <n v="1"/>
    <x v="2"/>
    <x v="0"/>
    <s v="USD"/>
    <n v="1427745150"/>
    <x v="3635"/>
    <n v="1425156749"/>
    <x v="3657"/>
    <b v="0"/>
    <n v="1"/>
    <b v="0"/>
    <x v="14"/>
    <n v="0"/>
    <n v="1"/>
    <x v="7"/>
    <x v="14"/>
  </r>
  <r>
    <n v="540"/>
    <s v="hap's- Whats the program?"/>
    <s v="There are so many dilemmas in life- what to do, where to go? _x000a_Let us solve it - search our preference based entertainment calendar"/>
    <x v="51"/>
    <n v="1"/>
    <x v="2"/>
    <x v="0"/>
    <s v="USD"/>
    <n v="1423078606"/>
    <x v="3636"/>
    <n v="1420486605"/>
    <x v="3658"/>
    <b v="0"/>
    <n v="1"/>
    <b v="0"/>
    <x v="26"/>
    <n v="0"/>
    <n v="1"/>
    <x v="0"/>
    <x v="26"/>
  </r>
  <r>
    <n v="1497"/>
    <s v="Daddy"/>
    <s v="After 25 years apart, a father and son's reunion is less magical and more explosive as the revelations come out and the gloves come off"/>
    <x v="51"/>
    <n v="1"/>
    <x v="2"/>
    <x v="0"/>
    <s v="USD"/>
    <n v="1375299780"/>
    <x v="3637"/>
    <n v="1371655521"/>
    <x v="3659"/>
    <b v="0"/>
    <n v="1"/>
    <b v="0"/>
    <x v="35"/>
    <n v="0"/>
    <n v="1"/>
    <x v="1"/>
    <x v="35"/>
  </r>
  <r>
    <n v="3912"/>
    <s v="JoLee Productions"/>
    <s v="Producing &amp; directing Jake's Women by Neil Simon opening July 9 and running through July 26 for Sonoma Arts Live"/>
    <x v="51"/>
    <n v="1"/>
    <x v="2"/>
    <x v="0"/>
    <s v="USD"/>
    <n v="1429936500"/>
    <x v="3638"/>
    <n v="1424759329"/>
    <x v="3660"/>
    <b v="0"/>
    <n v="1"/>
    <b v="0"/>
    <x v="11"/>
    <n v="0"/>
    <n v="1"/>
    <x v="6"/>
    <x v="11"/>
  </r>
  <r>
    <n v="1440"/>
    <s v="Perfume Collectibles - Vintage Bottles - History of Perfume"/>
    <s v="The Museum of Perfume in Milan has been publishing its own magazine since 1998 in Italian. We would like to translate it English."/>
    <x v="109"/>
    <n v="1"/>
    <x v="2"/>
    <x v="6"/>
    <s v="EUR"/>
    <n v="1464285463"/>
    <x v="3639"/>
    <n v="1461693462"/>
    <x v="3661"/>
    <b v="0"/>
    <n v="1"/>
    <b v="0"/>
    <x v="31"/>
    <n v="0"/>
    <n v="1"/>
    <x v="1"/>
    <x v="31"/>
  </r>
  <r>
    <n v="214"/>
    <s v="The Man Who Loved Dinosaurs. Based on a true story."/>
    <s v="A screenplay based upon the true story of a man with Asperger Syndrome who falls through the cracks of the criminal justice system."/>
    <x v="66"/>
    <n v="1"/>
    <x v="2"/>
    <x v="0"/>
    <s v="USD"/>
    <n v="1425655349"/>
    <x v="3640"/>
    <n v="1420471348"/>
    <x v="3662"/>
    <b v="0"/>
    <n v="1"/>
    <b v="0"/>
    <x v="10"/>
    <n v="0"/>
    <n v="1"/>
    <x v="5"/>
    <x v="10"/>
  </r>
  <r>
    <n v="3932"/>
    <s v="Improv Patrol &quot;The Gift of Your Story is Our Script&quot;"/>
    <s v="Audience tell stories from their life chooses the improv actors to re-enact the story on the spot via song, dance and theatrics."/>
    <x v="32"/>
    <n v="1"/>
    <x v="2"/>
    <x v="0"/>
    <s v="USD"/>
    <n v="1458097364"/>
    <x v="3641"/>
    <n v="1455508963"/>
    <x v="3663"/>
    <b v="0"/>
    <n v="1"/>
    <b v="0"/>
    <x v="11"/>
    <n v="0"/>
    <n v="1"/>
    <x v="6"/>
    <x v="11"/>
  </r>
  <r>
    <n v="583"/>
    <s v="HackersArchive.com"/>
    <s v="HackersArchive.com will help rid the web of viruses and scams found everywhere else you look!"/>
    <x v="99"/>
    <n v="1"/>
    <x v="2"/>
    <x v="0"/>
    <s v="USD"/>
    <n v="1426800687"/>
    <x v="3642"/>
    <n v="1424212286"/>
    <x v="3664"/>
    <b v="0"/>
    <n v="1"/>
    <b v="0"/>
    <x v="26"/>
    <n v="0"/>
    <n v="1"/>
    <x v="0"/>
    <x v="26"/>
  </r>
  <r>
    <n v="589"/>
    <s v="Get Neighborly"/>
    <s v="Services closer than you think..."/>
    <x v="82"/>
    <n v="1"/>
    <x v="2"/>
    <x v="0"/>
    <s v="USD"/>
    <n v="1436366699"/>
    <x v="3643"/>
    <n v="1435070698"/>
    <x v="3665"/>
    <b v="0"/>
    <n v="1"/>
    <b v="0"/>
    <x v="26"/>
    <n v="0"/>
    <n v="1"/>
    <x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82"/>
    <n v="1"/>
    <x v="2"/>
    <x v="0"/>
    <s v="USD"/>
    <n v="1418510965"/>
    <x v="3644"/>
    <n v="1415918964"/>
    <x v="3666"/>
    <b v="0"/>
    <n v="1"/>
    <b v="0"/>
    <x v="34"/>
    <n v="0"/>
    <n v="1"/>
    <x v="2"/>
    <x v="34"/>
  </r>
  <r>
    <n v="3862"/>
    <s v="The Container Play"/>
    <s v="The hit immersive theatre experience of England comes to Corpus Christi!"/>
    <x v="82"/>
    <n v="1"/>
    <x v="2"/>
    <x v="0"/>
    <s v="USD"/>
    <n v="1473699540"/>
    <x v="3645"/>
    <n v="1472451355"/>
    <x v="3667"/>
    <b v="0"/>
    <n v="1"/>
    <b v="0"/>
    <x v="11"/>
    <n v="0"/>
    <n v="1"/>
    <x v="6"/>
    <x v="11"/>
  </r>
  <r>
    <n v="4015"/>
    <s v="Shakespeare In The Park"/>
    <s v="FREE Shakespeare In the Park in Bergen County, NJ on July 24, 25, 31, and August 1. We need your support to help keep our show FREE"/>
    <x v="40"/>
    <n v="1"/>
    <x v="2"/>
    <x v="0"/>
    <s v="USD"/>
    <n v="1437331463"/>
    <x v="3646"/>
    <n v="1434739462"/>
    <x v="3668"/>
    <b v="0"/>
    <n v="1"/>
    <b v="0"/>
    <x v="11"/>
    <n v="0"/>
    <n v="1"/>
    <x v="6"/>
    <x v="11"/>
  </r>
  <r>
    <n v="212"/>
    <s v="The Ecstasy of Vengeance - Feature Length Film"/>
    <s v="This film is a fictional crime drama following the events of a heist that ended in bloodshed."/>
    <x v="324"/>
    <n v="1"/>
    <x v="2"/>
    <x v="0"/>
    <s v="USD"/>
    <n v="1460837320"/>
    <x v="3647"/>
    <n v="1455656919"/>
    <x v="3669"/>
    <b v="0"/>
    <n v="1"/>
    <b v="0"/>
    <x v="10"/>
    <n v="0"/>
    <n v="1"/>
    <x v="5"/>
    <x v="10"/>
  </r>
  <r>
    <n v="1410"/>
    <s v="Existence Space and Office (English translation)"/>
    <s v="Let's translate this book! A fundamental guide to existential workspaces: how to recover efficiency generating environmental well-being"/>
    <x v="70"/>
    <n v="1"/>
    <x v="2"/>
    <x v="6"/>
    <s v="EUR"/>
    <n v="1464939520"/>
    <x v="3648"/>
    <n v="1461051519"/>
    <x v="3670"/>
    <b v="0"/>
    <n v="1"/>
    <b v="0"/>
    <x v="31"/>
    <n v="0"/>
    <n v="1"/>
    <x v="1"/>
    <x v="31"/>
  </r>
  <r>
    <n v="2421"/>
    <s v="hot dog cart"/>
    <s v="help me start Merrill's first hot dog cart in this empty lot"/>
    <x v="70"/>
    <n v="1"/>
    <x v="2"/>
    <x v="0"/>
    <s v="USD"/>
    <n v="1424536196"/>
    <x v="3649"/>
    <n v="1421944195"/>
    <x v="3671"/>
    <b v="0"/>
    <n v="1"/>
    <b v="0"/>
    <x v="29"/>
    <n v="0"/>
    <n v="1"/>
    <x v="4"/>
    <x v="29"/>
  </r>
  <r>
    <n v="566"/>
    <s v="RummageCity.com - Rummage sailing made easy!"/>
    <s v="I am creating a website that will make it easier for people to promote or find rummage sales utilizing the power of Google Maps"/>
    <x v="1"/>
    <n v="1"/>
    <x v="2"/>
    <x v="0"/>
    <s v="USD"/>
    <n v="1468513533"/>
    <x v="3650"/>
    <n v="1465921532"/>
    <x v="3672"/>
    <b v="0"/>
    <n v="1"/>
    <b v="0"/>
    <x v="26"/>
    <n v="0"/>
    <n v="1"/>
    <x v="0"/>
    <x v="26"/>
  </r>
  <r>
    <n v="634"/>
    <s v="pitchtograndma (Canceled)"/>
    <s v="We help companies to explain what they do in simple, grandma-would-understand terms."/>
    <x v="1"/>
    <n v="1"/>
    <x v="1"/>
    <x v="0"/>
    <s v="USD"/>
    <n v="1424989029"/>
    <x v="3651"/>
    <n v="1422397028"/>
    <x v="3673"/>
    <b v="0"/>
    <n v="1"/>
    <b v="0"/>
    <x v="26"/>
    <n v="0"/>
    <n v="1"/>
    <x v="0"/>
    <x v="26"/>
  </r>
  <r>
    <n v="2146"/>
    <s v="Nanaue eSports"/>
    <s v="New professional gaming organization with a tournament winning Dota 2 team, &amp; divisions in all eSports games looking to re brand/expand"/>
    <x v="1"/>
    <n v="1"/>
    <x v="2"/>
    <x v="0"/>
    <s v="USD"/>
    <n v="1455207510"/>
    <x v="3652"/>
    <n v="1453997909"/>
    <x v="3674"/>
    <b v="0"/>
    <n v="1"/>
    <b v="0"/>
    <x v="18"/>
    <n v="0"/>
    <n v="1"/>
    <x v="3"/>
    <x v="18"/>
  </r>
  <r>
    <n v="3856"/>
    <s v="&quot;Trouble at the Gate&quot; play"/>
    <s v="Thought-provoking drama about one who gets so caught up in churchwork, loses the true meaning of serving God, &amp; has TROUBLE AT THE GATE"/>
    <x v="1"/>
    <n v="1"/>
    <x v="2"/>
    <x v="0"/>
    <s v="USD"/>
    <n v="1425833403"/>
    <x v="3653"/>
    <n v="1423245002"/>
    <x v="3675"/>
    <b v="0"/>
    <n v="1"/>
    <b v="0"/>
    <x v="11"/>
    <n v="0"/>
    <n v="1"/>
    <x v="6"/>
    <x v="11"/>
  </r>
  <r>
    <n v="4045"/>
    <s v="The Hostages"/>
    <s v="&quot;The Hostages&quot; is about a bank robbery gone wrong, as we learn more about each characters, we question who are the actually hostages..."/>
    <x v="1"/>
    <n v="1"/>
    <x v="2"/>
    <x v="8"/>
    <s v="AUD"/>
    <n v="1408596589"/>
    <x v="3654"/>
    <n v="1406004588"/>
    <x v="3676"/>
    <b v="0"/>
    <n v="1"/>
    <b v="0"/>
    <x v="11"/>
    <n v="0"/>
    <n v="1"/>
    <x v="6"/>
    <x v="11"/>
  </r>
  <r>
    <n v="1734"/>
    <s v="Street Prophet Los CD and new book"/>
    <s v="This is a double venture project. I have finished a new manuscript and currently working on creating a Christian rap CD."/>
    <x v="169"/>
    <n v="1"/>
    <x v="2"/>
    <x v="0"/>
    <s v="USD"/>
    <n v="1431046356"/>
    <x v="3655"/>
    <n v="1428454355"/>
    <x v="3677"/>
    <b v="0"/>
    <n v="1"/>
    <b v="0"/>
    <x v="14"/>
    <n v="0"/>
    <n v="1"/>
    <x v="7"/>
    <x v="14"/>
  </r>
  <r>
    <n v="2425"/>
    <s v="Food Cart Tour With Raz Simone and Macklemore"/>
    <s v="I have the chance to take my Food Cart Business on the road. This is a major opportunity for a lot of people to learn and prosper."/>
    <x v="113"/>
    <n v="1"/>
    <x v="2"/>
    <x v="0"/>
    <s v="USD"/>
    <n v="1464386640"/>
    <x v="3656"/>
    <n v="1463090148"/>
    <x v="3678"/>
    <b v="0"/>
    <n v="1"/>
    <b v="0"/>
    <x v="29"/>
    <n v="0"/>
    <n v="1"/>
    <x v="4"/>
    <x v="29"/>
  </r>
  <r>
    <n v="474"/>
    <s v="TAO Mr. Fantastic!!"/>
    <s v="Time travel the light Mr. Fantastic!  Spin the dimensions toward other continuums and worlds.  Hold onto your panties."/>
    <x v="196"/>
    <n v="1"/>
    <x v="2"/>
    <x v="0"/>
    <s v="USD"/>
    <n v="1487318029"/>
    <x v="3657"/>
    <n v="1484726028"/>
    <x v="3679"/>
    <b v="0"/>
    <n v="1"/>
    <b v="0"/>
    <x v="23"/>
    <n v="0"/>
    <n v="1"/>
    <x v="5"/>
    <x v="23"/>
  </r>
  <r>
    <n v="121"/>
    <s v="MICRO-MISSION"/>
    <s v="NAVY SEALS sent on a Area 51 Top-Secret rescue mission where they are shrunken and injected into an ET body, the immune system mutated."/>
    <x v="121"/>
    <n v="1"/>
    <x v="1"/>
    <x v="0"/>
    <s v="USD"/>
    <n v="1429352160"/>
    <x v="3658"/>
    <n v="1427993709"/>
    <x v="3680"/>
    <b v="0"/>
    <n v="1"/>
    <b v="0"/>
    <x v="21"/>
    <n v="0"/>
    <n v="1"/>
    <x v="5"/>
    <x v="21"/>
  </r>
  <r>
    <n v="580"/>
    <s v="Talented Minds â­ï¸"/>
    <s v="I Want To Create A Website That Helps Young Inventors Of Today Broadcast Their Talents &amp; Help Get The Reconigition They Deserve"/>
    <x v="121"/>
    <n v="1"/>
    <x v="2"/>
    <x v="0"/>
    <s v="USD"/>
    <n v="1474580867"/>
    <x v="3659"/>
    <n v="1471988866"/>
    <x v="3681"/>
    <b v="0"/>
    <n v="1"/>
    <b v="0"/>
    <x v="26"/>
    <n v="0"/>
    <n v="1"/>
    <x v="0"/>
    <x v="26"/>
  </r>
  <r>
    <n v="1545"/>
    <s v="Nevada County Hearts"/>
    <s v="&quot;He will not be a wise man who does not study human hearts!&quot;_x000a_Hope in natural art, creation!"/>
    <x v="121"/>
    <n v="1"/>
    <x v="2"/>
    <x v="0"/>
    <s v="USD"/>
    <n v="1425330960"/>
    <x v="3660"/>
    <n v="1422393233"/>
    <x v="3682"/>
    <b v="0"/>
    <n v="1"/>
    <b v="0"/>
    <x v="38"/>
    <n v="0"/>
    <n v="1"/>
    <x v="2"/>
    <x v="38"/>
  </r>
  <r>
    <n v="1727"/>
    <s v="New album - Prophetic guitar soundscapes, Volume 2"/>
    <s v="Please help fund my second Prophetic Guitar album. Be a part of a pioneering and groundbreaking sound released from Heaven."/>
    <x v="121"/>
    <n v="1"/>
    <x v="2"/>
    <x v="1"/>
    <s v="GBP"/>
    <n v="1428231600"/>
    <x v="3661"/>
    <n v="1423520176"/>
    <x v="3683"/>
    <b v="0"/>
    <n v="1"/>
    <b v="0"/>
    <x v="14"/>
    <n v="0"/>
    <n v="1"/>
    <x v="7"/>
    <x v="14"/>
  </r>
  <r>
    <n v="3630"/>
    <s v="Jeremy Kyle- The Opera"/>
    <s v="The Jeremy Kyle Show offers so much subject matter to create an opera with.  Along with his brilliant put downs it could be excellent!"/>
    <x v="121"/>
    <n v="1"/>
    <x v="2"/>
    <x v="1"/>
    <s v="GBP"/>
    <n v="1417295990"/>
    <x v="3662"/>
    <n v="1414700389"/>
    <x v="3684"/>
    <b v="0"/>
    <n v="1"/>
    <b v="0"/>
    <x v="19"/>
    <n v="0"/>
    <n v="1"/>
    <x v="6"/>
    <x v="19"/>
  </r>
  <r>
    <n v="1722"/>
    <s v="Preserving the DC Gospel Stars"/>
    <s v="I am raising money to leave a legacy for the DC Gospel Stars and preserve this art form for music lovers of this style."/>
    <x v="400"/>
    <n v="1"/>
    <x v="2"/>
    <x v="0"/>
    <s v="USD"/>
    <n v="1459642200"/>
    <x v="3663"/>
    <n v="1456441428"/>
    <x v="3685"/>
    <b v="0"/>
    <n v="1"/>
    <b v="0"/>
    <x v="14"/>
    <n v="0"/>
    <n v="1"/>
    <x v="7"/>
    <x v="14"/>
  </r>
  <r>
    <n v="681"/>
    <s v="D-Pro Athletic Headband with Carbon Fiber"/>
    <s v="The D-Pro is a lightweight, moisture-wicking headband with a padded carbon fiber insert that reduces the risk of head injury in sports."/>
    <x v="60"/>
    <n v="1"/>
    <x v="2"/>
    <x v="0"/>
    <s v="USD"/>
    <n v="1477509604"/>
    <x v="3664"/>
    <n v="1474917603"/>
    <x v="3686"/>
    <b v="0"/>
    <n v="1"/>
    <b v="0"/>
    <x v="1"/>
    <n v="0"/>
    <n v="1"/>
    <x v="0"/>
    <x v="1"/>
  </r>
  <r>
    <n v="1111"/>
    <s v="Funding HyperLight Studios"/>
    <s v="We are bringing a new gaming experience to the field. One that will connect a community of people and servers from around the world."/>
    <x v="60"/>
    <n v="1"/>
    <x v="2"/>
    <x v="0"/>
    <s v="USD"/>
    <n v="1452228790"/>
    <x v="3665"/>
    <n v="1449636789"/>
    <x v="3687"/>
    <b v="0"/>
    <n v="1"/>
    <b v="0"/>
    <x v="18"/>
    <n v="0"/>
    <n v="1"/>
    <x v="3"/>
    <x v="18"/>
  </r>
  <r>
    <n v="3859"/>
    <s v="What Dreams Were Made Of"/>
    <s v="This is a play that will have each and everyone that sees it thinking about the dreams they had growing up. It's a dramady"/>
    <x v="60"/>
    <n v="1"/>
    <x v="2"/>
    <x v="0"/>
    <s v="USD"/>
    <n v="1403730000"/>
    <x v="3666"/>
    <n v="1401485206"/>
    <x v="3688"/>
    <b v="0"/>
    <n v="1"/>
    <b v="0"/>
    <x v="11"/>
    <n v="0"/>
    <n v="1"/>
    <x v="6"/>
    <x v="11"/>
  </r>
  <r>
    <n v="4112"/>
    <s v="A Great New Controversial Play - &quot;The Divide&quot;."/>
    <s v="Set in Southern America â€œThe Divideâ€ is a stage play that touches on the issues that are forefront in America and the world."/>
    <x v="60"/>
    <n v="1"/>
    <x v="2"/>
    <x v="12"/>
    <s v="EUR"/>
    <n v="1456617600"/>
    <x v="3667"/>
    <n v="1454280185"/>
    <x v="3689"/>
    <b v="0"/>
    <n v="1"/>
    <b v="0"/>
    <x v="11"/>
    <n v="0"/>
    <n v="1"/>
    <x v="6"/>
    <x v="11"/>
  </r>
  <r>
    <n v="1047"/>
    <s v="Start a New Podcast (Canceled)"/>
    <s v="I wish to start a new podcast called Voices of Texas, and I want to interview interesting people of Texas each week."/>
    <x v="151"/>
    <n v="1"/>
    <x v="1"/>
    <x v="0"/>
    <s v="USD"/>
    <n v="1415219915"/>
    <x v="3668"/>
    <n v="1412624314"/>
    <x v="3690"/>
    <b v="0"/>
    <n v="1"/>
    <b v="0"/>
    <x v="30"/>
    <n v="0"/>
    <n v="1"/>
    <x v="8"/>
    <x v="30"/>
  </r>
  <r>
    <n v="1986"/>
    <s v="Oddity Photography - help get us off the ground!"/>
    <s v="We are a married couple who have started a child photography business from home. We need help to put together equipment to grow."/>
    <x v="151"/>
    <n v="1"/>
    <x v="2"/>
    <x v="1"/>
    <s v="GBP"/>
    <n v="1457947483"/>
    <x v="3669"/>
    <n v="1455359082"/>
    <x v="3691"/>
    <b v="0"/>
    <n v="1"/>
    <b v="0"/>
    <x v="36"/>
    <n v="0"/>
    <n v="1"/>
    <x v="2"/>
    <x v="36"/>
  </r>
  <r>
    <n v="4050"/>
    <s v="Ø¢Ù…ÙŠÙ† (Amen)"/>
    <s v="Amen is an important jarring story about the repercussions of reporting the war from the front lines and the war that follows them home"/>
    <x v="186"/>
    <n v="1"/>
    <x v="2"/>
    <x v="0"/>
    <s v="USD"/>
    <n v="1414077391"/>
    <x v="3670"/>
    <n v="1411485390"/>
    <x v="3692"/>
    <b v="0"/>
    <n v="1"/>
    <b v="0"/>
    <x v="11"/>
    <n v="0"/>
    <n v="1"/>
    <x v="6"/>
    <x v="11"/>
  </r>
  <r>
    <n v="464"/>
    <s v="PokÃ©Movie - A PokÃ©monâ„¢ school project"/>
    <s v="We are three students that want to make a short PokÃ©mon movie as a school project!"/>
    <x v="401"/>
    <n v="1"/>
    <x v="2"/>
    <x v="4"/>
    <s v="EUR"/>
    <n v="1463602935"/>
    <x v="3671"/>
    <n v="1461874934"/>
    <x v="3693"/>
    <b v="0"/>
    <n v="1"/>
    <b v="0"/>
    <x v="23"/>
    <n v="0"/>
    <n v="1"/>
    <x v="5"/>
    <x v="23"/>
  </r>
  <r>
    <n v="1128"/>
    <s v="Flying Turds"/>
    <s v="#havingfunFTW"/>
    <x v="114"/>
    <n v="1"/>
    <x v="2"/>
    <x v="1"/>
    <s v="GBP"/>
    <n v="1407425717"/>
    <x v="3672"/>
    <n v="1404833716"/>
    <x v="3694"/>
    <b v="0"/>
    <n v="1"/>
    <b v="0"/>
    <x v="28"/>
    <n v="0"/>
    <n v="1"/>
    <x v="3"/>
    <x v="28"/>
  </r>
  <r>
    <n v="1739"/>
    <s v="SWEET LOVE - a Lovely Christian WEDDING SONG Happy Marriage"/>
    <s v="HELP US RECORD -- SWEET LOVE -- Listen to this sped up ROUGH version and be sure and check out the unique REWARDS ---"/>
    <x v="114"/>
    <n v="1"/>
    <x v="2"/>
    <x v="0"/>
    <s v="USD"/>
    <n v="1462391932"/>
    <x v="3673"/>
    <n v="1457297931"/>
    <x v="3695"/>
    <b v="0"/>
    <n v="1"/>
    <b v="0"/>
    <x v="14"/>
    <n v="0"/>
    <n v="1"/>
    <x v="7"/>
    <x v="14"/>
  </r>
  <r>
    <n v="2344"/>
    <s v="Tired of Corporation Negotiation? THINK MIDDLE MEDIATION!"/>
    <s v="SAVE MONEY! Stop worrying about account disputes, supervising installs, and corporation bull-****. We actively negotiate on your behalf"/>
    <x v="114"/>
    <n v="1"/>
    <x v="1"/>
    <x v="11"/>
    <s v="CAD"/>
    <n v="1466789269"/>
    <x v="3674"/>
    <n v="1464197268"/>
    <x v="3696"/>
    <b v="0"/>
    <n v="1"/>
    <b v="0"/>
    <x v="26"/>
    <n v="0"/>
    <n v="1"/>
    <x v="0"/>
    <x v="26"/>
  </r>
  <r>
    <n v="3117"/>
    <s v="Cowes and The Sea"/>
    <s v="Performing Arts workshops, for young people aged 5 -16, exploring how the sea has shaped Cowes as a settlement."/>
    <x v="114"/>
    <n v="1"/>
    <x v="2"/>
    <x v="1"/>
    <s v="GBP"/>
    <n v="1464354720"/>
    <x v="3675"/>
    <n v="1463648359"/>
    <x v="3697"/>
    <b v="0"/>
    <n v="1"/>
    <b v="0"/>
    <x v="9"/>
    <n v="0"/>
    <n v="1"/>
    <x v="6"/>
    <x v="9"/>
  </r>
  <r>
    <n v="3645"/>
    <s v="If the Shoe Fits"/>
    <s v="This new musical comedy empowers women and girls of all ages to be themselves in their shoes, whatever shoes they choose."/>
    <x v="114"/>
    <n v="1"/>
    <x v="2"/>
    <x v="11"/>
    <s v="CAD"/>
    <n v="1479773838"/>
    <x v="3676"/>
    <n v="1477178237"/>
    <x v="3698"/>
    <b v="0"/>
    <n v="1"/>
    <b v="0"/>
    <x v="19"/>
    <n v="0"/>
    <n v="1"/>
    <x v="6"/>
    <x v="19"/>
  </r>
  <r>
    <n v="1598"/>
    <s v="Dream TRIP to Tornado Alley"/>
    <s v="I want to get our there and expand my photography skills and take a trip to Tornado alley to get more shots of storms and hopefully to"/>
    <x v="268"/>
    <n v="1"/>
    <x v="2"/>
    <x v="0"/>
    <s v="USD"/>
    <n v="1437926458"/>
    <x v="3677"/>
    <n v="1432742457"/>
    <x v="3699"/>
    <b v="0"/>
    <n v="1"/>
    <b v="0"/>
    <x v="34"/>
    <n v="0"/>
    <n v="1"/>
    <x v="2"/>
    <x v="34"/>
  </r>
  <r>
    <n v="2773"/>
    <s v="The Boat That Couldn't Float"/>
    <s v="Parents know the pain of rereading bad bedtime stories. I want to write stories that all ages will enjoy"/>
    <x v="402"/>
    <n v="1"/>
    <x v="2"/>
    <x v="11"/>
    <s v="CAD"/>
    <n v="1461530721"/>
    <x v="3678"/>
    <n v="1460666720"/>
    <x v="3700"/>
    <b v="0"/>
    <n v="1"/>
    <b v="0"/>
    <x v="39"/>
    <n v="0"/>
    <n v="1"/>
    <x v="1"/>
    <x v="39"/>
  </r>
  <r>
    <n v="1414"/>
    <s v="Database of Interlinear Greek Words"/>
    <s v="Create an open source &quot;interlinear&quot; translation fo the Greek New Testament in re-publishable and open source database format."/>
    <x v="207"/>
    <n v="1"/>
    <x v="2"/>
    <x v="0"/>
    <s v="USD"/>
    <n v="1483423467"/>
    <x v="3679"/>
    <n v="1480831466"/>
    <x v="3701"/>
    <b v="0"/>
    <n v="1"/>
    <b v="0"/>
    <x v="31"/>
    <n v="0"/>
    <n v="1"/>
    <x v="1"/>
    <x v="31"/>
  </r>
  <r>
    <n v="2422"/>
    <s v="Help starting a family owned food truck"/>
    <s v="Family owned business serving BBQ and seafood to the public"/>
    <x v="207"/>
    <n v="1"/>
    <x v="2"/>
    <x v="0"/>
    <s v="USD"/>
    <n v="1426091036"/>
    <x v="3680"/>
    <n v="1423502635"/>
    <x v="3702"/>
    <b v="0"/>
    <n v="1"/>
    <b v="0"/>
    <x v="29"/>
    <n v="0"/>
    <n v="1"/>
    <x v="4"/>
    <x v="29"/>
  </r>
  <r>
    <n v="4004"/>
    <s v="South Florida Tours"/>
    <s v="Help Launch The Queen Into South Florida!"/>
    <x v="207"/>
    <n v="1"/>
    <x v="2"/>
    <x v="0"/>
    <s v="USD"/>
    <n v="1412740457"/>
    <x v="3681"/>
    <n v="1410148456"/>
    <x v="3703"/>
    <b v="0"/>
    <n v="1"/>
    <b v="0"/>
    <x v="11"/>
    <n v="0"/>
    <n v="1"/>
    <x v="6"/>
    <x v="11"/>
  </r>
  <r>
    <n v="122"/>
    <s v="The Time Jumper (Canceled)"/>
    <s v="My ambition for this knows no bounds.  Seeing Sephoria in a live-action is a dream of mine."/>
    <x v="403"/>
    <n v="0"/>
    <x v="1"/>
    <x v="0"/>
    <s v="USD"/>
    <n v="1476094907"/>
    <x v="3682"/>
    <n v="1470910906"/>
    <x v="3704"/>
    <b v="0"/>
    <n v="0"/>
    <b v="0"/>
    <x v="21"/>
    <n v="0"/>
    <e v="#DIV/0!"/>
    <x v="5"/>
    <x v="21"/>
  </r>
  <r>
    <n v="2960"/>
    <s v="Lynnewood Hall Restoration (Canceled)"/>
    <s v="Built in the late 1800's, this 70K sq. feet estate has fallen into disrepair.  Seeking to buy and convert to useful space"/>
    <x v="404"/>
    <n v="0"/>
    <x v="1"/>
    <x v="0"/>
    <s v="USD"/>
    <n v="1410459023"/>
    <x v="3683"/>
    <n v="1407867022"/>
    <x v="3705"/>
    <b v="0"/>
    <n v="0"/>
    <b v="0"/>
    <x v="9"/>
    <n v="0"/>
    <e v="#DIV/0!"/>
    <x v="6"/>
    <x v="9"/>
  </r>
  <r>
    <n v="1460"/>
    <s v="KJV2015 (Canceled)"/>
    <s v="KJV2015 Easier to understand for our kids and family not leaving out one verse or changing a meaning one bit."/>
    <x v="405"/>
    <n v="0"/>
    <x v="1"/>
    <x v="0"/>
    <s v="USD"/>
    <n v="1417391100"/>
    <x v="3684"/>
    <n v="1412371897"/>
    <x v="3706"/>
    <b v="0"/>
    <n v="0"/>
    <b v="0"/>
    <x v="31"/>
    <n v="0"/>
    <e v="#DIV/0!"/>
    <x v="1"/>
    <x v="31"/>
  </r>
  <r>
    <n v="492"/>
    <s v="Project: eXelcius - Next Generation Movie"/>
    <s v="This project aims to create a 3D animated movie that is created by it's fans, it's content and plot will be driven by it's followers."/>
    <x v="406"/>
    <n v="0"/>
    <x v="2"/>
    <x v="10"/>
    <s v="SEK"/>
    <n v="1476319830"/>
    <x v="3685"/>
    <n v="1471135829"/>
    <x v="3707"/>
    <b v="0"/>
    <n v="0"/>
    <b v="0"/>
    <x v="23"/>
    <n v="0"/>
    <e v="#DIV/0!"/>
    <x v="5"/>
    <x v="23"/>
  </r>
  <r>
    <n v="224"/>
    <s v="Legend of the Stolen Guitar -- (Zimbabwe film)"/>
    <s v="African Hollywood production, from the people who brought you Spiderman 1&amp;2, Star Trek 1&amp;2, Mission Impossible 3&amp;4 and Star Wars Ep7"/>
    <x v="407"/>
    <n v="0"/>
    <x v="2"/>
    <x v="8"/>
    <s v="AUD"/>
    <n v="1436506726"/>
    <x v="3686"/>
    <n v="1431322725"/>
    <x v="3708"/>
    <b v="0"/>
    <n v="0"/>
    <b v="0"/>
    <x v="10"/>
    <n v="0"/>
    <e v="#DIV/0!"/>
    <x v="5"/>
    <x v="10"/>
  </r>
  <r>
    <n v="2950"/>
    <s v="Tahoe Children's Museum with Exploratorium Inside"/>
    <s v="Help www.KidZoneMuseum.org grow to serve children 1-18 with science, engineering, arts and PLAY especially low-income families."/>
    <x v="408"/>
    <n v="0"/>
    <x v="2"/>
    <x v="0"/>
    <s v="USD"/>
    <n v="1453538752"/>
    <x v="3687"/>
    <n v="1450946751"/>
    <x v="3709"/>
    <b v="0"/>
    <n v="0"/>
    <b v="0"/>
    <x v="9"/>
    <n v="0"/>
    <e v="#DIV/0!"/>
    <x v="6"/>
    <x v="9"/>
  </r>
  <r>
    <n v="163"/>
    <s v="UNDIVIDED (Working Title)"/>
    <s v="Over 2.5 million Black men registered for the draft in World War II. _x000a_This will be the most comprehensive portrayal EVER of US. THEN."/>
    <x v="330"/>
    <n v="0"/>
    <x v="2"/>
    <x v="0"/>
    <s v="USD"/>
    <n v="1443657600"/>
    <x v="3688"/>
    <n v="1440716653"/>
    <x v="3710"/>
    <b v="0"/>
    <n v="0"/>
    <b v="0"/>
    <x v="10"/>
    <n v="0"/>
    <e v="#DIV/0!"/>
    <x v="5"/>
    <x v="10"/>
  </r>
  <r>
    <n v="195"/>
    <s v="37 U.S. Navy Sailors Murdered, an American story"/>
    <s v="A film project based on my auto-biography, a military conflict with no media attention, this story depicts war and its aftermath."/>
    <x v="330"/>
    <n v="0"/>
    <x v="2"/>
    <x v="0"/>
    <s v="USD"/>
    <n v="1436544332"/>
    <x v="3689"/>
    <n v="1431360331"/>
    <x v="3711"/>
    <b v="0"/>
    <n v="0"/>
    <b v="0"/>
    <x v="10"/>
    <n v="0"/>
    <e v="#DIV/0!"/>
    <x v="5"/>
    <x v="10"/>
  </r>
  <r>
    <n v="223"/>
    <s v="The Pass"/>
    <s v="An old man, a U.S Marine Corps veteran remembers his combat experience in the battle of Toktong Pass 1950, during the Korean War."/>
    <x v="409"/>
    <n v="0"/>
    <x v="2"/>
    <x v="0"/>
    <s v="USD"/>
    <n v="1463879100"/>
    <x v="3690"/>
    <n v="1461287349"/>
    <x v="3712"/>
    <b v="0"/>
    <n v="0"/>
    <b v="0"/>
    <x v="10"/>
    <n v="0"/>
    <e v="#DIV/0!"/>
    <x v="5"/>
    <x v="10"/>
  </r>
  <r>
    <n v="231"/>
    <s v="FAREWELL TO FREEDOM a modern day western by Anita Waggoner"/>
    <s v="Farewell to Freedom the screenplay portrays  a vulnerable divorce'  who falls for a hard-luck cowboy she meets in Las Vegas."/>
    <x v="409"/>
    <n v="0"/>
    <x v="2"/>
    <x v="0"/>
    <s v="USD"/>
    <n v="1451775651"/>
    <x v="3691"/>
    <n v="1449183650"/>
    <x v="3713"/>
    <b v="0"/>
    <n v="0"/>
    <b v="0"/>
    <x v="10"/>
    <n v="0"/>
    <e v="#DIV/0!"/>
    <x v="5"/>
    <x v="10"/>
  </r>
  <r>
    <n v="3125"/>
    <s v="N/A (Canceled)"/>
    <s v="N/A"/>
    <x v="409"/>
    <n v="0"/>
    <x v="1"/>
    <x v="0"/>
    <s v="USD"/>
    <n v="1452142672"/>
    <x v="3692"/>
    <n v="1449550671"/>
    <x v="3714"/>
    <b v="0"/>
    <n v="0"/>
    <b v="0"/>
    <x v="9"/>
    <n v="0"/>
    <e v="#DIV/0!"/>
    <x v="6"/>
    <x v="9"/>
  </r>
  <r>
    <n v="3061"/>
    <s v="Help Save Parkway Cinemas!"/>
    <s v="Save a historic Local theater."/>
    <x v="11"/>
    <n v="0"/>
    <x v="2"/>
    <x v="0"/>
    <s v="USD"/>
    <n v="1407955748"/>
    <x v="3693"/>
    <n v="1405363747"/>
    <x v="3715"/>
    <b v="0"/>
    <n v="0"/>
    <b v="0"/>
    <x v="9"/>
    <n v="0"/>
    <e v="#DIV/0!"/>
    <x v="6"/>
    <x v="9"/>
  </r>
  <r>
    <n v="2390"/>
    <s v="iHorizon Pty Ltd (Enterprise Planning &amp; Forecasting)"/>
    <s v="A SaaS solution for Businesses to align their strategies with customer value, using realtime strategic roadmaps &amp; visualisations."/>
    <x v="410"/>
    <n v="0"/>
    <x v="1"/>
    <x v="8"/>
    <s v="AUD"/>
    <n v="1420352264"/>
    <x v="3694"/>
    <n v="1416896263"/>
    <x v="3716"/>
    <b v="0"/>
    <n v="0"/>
    <b v="0"/>
    <x v="26"/>
    <n v="0"/>
    <e v="#DIV/0!"/>
    <x v="0"/>
    <x v="26"/>
  </r>
  <r>
    <n v="178"/>
    <s v="El viaje de LucÃ­a"/>
    <s v="El viaje de LucÃ­a es un largometraje de ficciÃ³n con temÃ¡tica sobre el cÃ¡ncer infantil."/>
    <x v="62"/>
    <n v="0"/>
    <x v="2"/>
    <x v="5"/>
    <s v="EUR"/>
    <n v="1448582145"/>
    <x v="3695"/>
    <n v="1445986544"/>
    <x v="3717"/>
    <b v="0"/>
    <n v="0"/>
    <b v="0"/>
    <x v="10"/>
    <n v="0"/>
    <e v="#DIV/0!"/>
    <x v="5"/>
    <x v="10"/>
  </r>
  <r>
    <n v="686"/>
    <s v="Vivi di Cuore - Heart Rate Watch"/>
    <s v="La tua giornata sportiva monitorata nel tuo polso??!!!_x000a_Rendiamolo possibile... VIVI DI CUORE --- All MADE in ITALY"/>
    <x v="62"/>
    <n v="0"/>
    <x v="2"/>
    <x v="6"/>
    <s v="EUR"/>
    <n v="1438618170"/>
    <x v="3696"/>
    <n v="1436026169"/>
    <x v="3718"/>
    <b v="0"/>
    <n v="0"/>
    <b v="0"/>
    <x v="1"/>
    <n v="0"/>
    <e v="#DIV/0!"/>
    <x v="0"/>
    <x v="1"/>
  </r>
  <r>
    <n v="1230"/>
    <s v="A Tribute to DC Talk:  Live Concert &amp; DVD (Canceled)"/>
    <s v="It has been close to a decade since DC Talk began their &quot;Intermission&quot;.  It is time for A Live Concert Tribute &amp; DVD Movie!"/>
    <x v="62"/>
    <n v="0"/>
    <x v="1"/>
    <x v="0"/>
    <s v="USD"/>
    <n v="1298589630"/>
    <x v="3697"/>
    <n v="1295997629"/>
    <x v="3719"/>
    <b v="0"/>
    <n v="0"/>
    <b v="0"/>
    <x v="37"/>
    <n v="0"/>
    <e v="#DIV/0!"/>
    <x v="7"/>
    <x v="37"/>
  </r>
  <r>
    <n v="2642"/>
    <s v="Maschinenbau in ein neues Zeitalter"/>
    <s v="Innovatives MAschinenbau projekt mit verarbeitende Metalle vom Mars_x000a_Stehe mit Mars one einer hollÃ¤ndischen space company in cooperatio"/>
    <x v="62"/>
    <n v="0"/>
    <x v="2"/>
    <x v="4"/>
    <s v="EUR"/>
    <n v="1468565820"/>
    <x v="3698"/>
    <n v="1465970107"/>
    <x v="3720"/>
    <b v="0"/>
    <n v="0"/>
    <b v="0"/>
    <x v="4"/>
    <n v="0"/>
    <e v="#DIV/0!"/>
    <x v="0"/>
    <x v="4"/>
  </r>
  <r>
    <n v="2349"/>
    <s v="POLIWORD - an internet project that could change the world"/>
    <s v="Poliword tries to provide the people of the world an opportunity to make real changes in their government through the internet."/>
    <x v="411"/>
    <n v="0"/>
    <x v="1"/>
    <x v="10"/>
    <s v="SEK"/>
    <n v="1439318228"/>
    <x v="3699"/>
    <n v="1436812627"/>
    <x v="3721"/>
    <b v="0"/>
    <n v="0"/>
    <b v="0"/>
    <x v="26"/>
    <n v="0"/>
    <e v="#DIV/0!"/>
    <x v="0"/>
    <x v="26"/>
  </r>
  <r>
    <n v="3885"/>
    <s v="THE SESSIONS - The Beatles at Abbey Road Studios (Canceled)"/>
    <s v="A LIVE musical spectacular theatrical experience of The Beatles recording sessions at Abbey Road Studios."/>
    <x v="412"/>
    <n v="0"/>
    <x v="1"/>
    <x v="0"/>
    <s v="USD"/>
    <n v="1462834191"/>
    <x v="3700"/>
    <n v="1460242190"/>
    <x v="3722"/>
    <b v="0"/>
    <n v="0"/>
    <b v="0"/>
    <x v="19"/>
    <n v="0"/>
    <e v="#DIV/0!"/>
    <x v="6"/>
    <x v="19"/>
  </r>
  <r>
    <n v="233"/>
    <s v="Area 4 - The Film"/>
    <s v="â€œArea 4â€ revolves around Frank Hammond, a counselor at a high school, who discovers the scandals that took place."/>
    <x v="63"/>
    <n v="0"/>
    <x v="2"/>
    <x v="0"/>
    <s v="USD"/>
    <n v="1475185972"/>
    <x v="3701"/>
    <n v="1472593971"/>
    <x v="3723"/>
    <b v="0"/>
    <n v="0"/>
    <b v="0"/>
    <x v="10"/>
    <n v="0"/>
    <e v="#DIV/0!"/>
    <x v="5"/>
    <x v="10"/>
  </r>
  <r>
    <n v="1696"/>
    <s v="Angel Talking truth to share with the world."/>
    <s v="I was dying. No will to live. Angel spoke to me. Changed my life. Help me to Share the message with the world. My life changing story."/>
    <x v="9"/>
    <n v="0"/>
    <x v="3"/>
    <x v="0"/>
    <s v="USD"/>
    <n v="1491007211"/>
    <x v="3702"/>
    <n v="1488418810"/>
    <x v="3724"/>
    <b v="0"/>
    <n v="0"/>
    <b v="0"/>
    <x v="14"/>
    <n v="0"/>
    <e v="#DIV/0!"/>
    <x v="7"/>
    <x v="14"/>
  </r>
  <r>
    <n v="1861"/>
    <s v="Galaxix - Take on the Universe!"/>
    <s v="A game for Apple &amp; Android devices that sees you get your own spacecraft, take on the competition, mine asteroids &amp; fight to survive."/>
    <x v="12"/>
    <n v="0"/>
    <x v="2"/>
    <x v="1"/>
    <s v="GBP"/>
    <n v="1422256341"/>
    <x v="3703"/>
    <n v="1419664340"/>
    <x v="3725"/>
    <b v="0"/>
    <n v="0"/>
    <b v="0"/>
    <x v="28"/>
    <n v="0"/>
    <e v="#DIV/0!"/>
    <x v="3"/>
    <x v="28"/>
  </r>
  <r>
    <n v="140"/>
    <s v="Rome of the Dead (Canceled)"/>
    <s v="A Gladiator fights for his freedom to be reunited with his Family, he's one fight away, when Rome is infected with a Zombie Virus"/>
    <x v="19"/>
    <n v="0"/>
    <x v="1"/>
    <x v="0"/>
    <s v="USD"/>
    <n v="1426823132"/>
    <x v="3704"/>
    <n v="1424234731"/>
    <x v="3726"/>
    <b v="0"/>
    <n v="0"/>
    <b v="0"/>
    <x v="21"/>
    <n v="0"/>
    <e v="#DIV/0!"/>
    <x v="5"/>
    <x v="21"/>
  </r>
  <r>
    <n v="1448"/>
    <s v="Focus on changing your situation"/>
    <s v="For people in schools to the retired._x000a_Aim is to get in to schools,gyms,work places and to travel all over the world doing talks on it."/>
    <x v="19"/>
    <n v="0"/>
    <x v="2"/>
    <x v="8"/>
    <s v="AUD"/>
    <n v="1432272300"/>
    <x v="3705"/>
    <n v="1429655317"/>
    <x v="3727"/>
    <b v="0"/>
    <n v="0"/>
    <b v="0"/>
    <x v="31"/>
    <n v="0"/>
    <e v="#DIV/0!"/>
    <x v="1"/>
    <x v="31"/>
  </r>
  <r>
    <n v="1982"/>
    <s v="Lonely Boy: 55 male models 200s sensual expression"/>
    <s v="Express a very dark place in my childhood. Release my emotions through photography in a form of Art."/>
    <x v="256"/>
    <n v="0"/>
    <x v="2"/>
    <x v="7"/>
    <s v="HKD"/>
    <n v="1480863887"/>
    <x v="3706"/>
    <n v="1478268286"/>
    <x v="3728"/>
    <b v="0"/>
    <n v="0"/>
    <b v="0"/>
    <x v="36"/>
    <n v="0"/>
    <e v="#DIV/0!"/>
    <x v="2"/>
    <x v="36"/>
  </r>
  <r>
    <n v="2513"/>
    <s v="Yahu Restaurants"/>
    <s v="Wir wollen einen Ort erschaffen an dem man sich wohlfÃ¼hlen kann, ein Ort an dem die Gedanken frei sind und man das Essen genieÃŸen kann."/>
    <x v="256"/>
    <n v="0"/>
    <x v="2"/>
    <x v="4"/>
    <s v="EUR"/>
    <n v="1488067789"/>
    <x v="3707"/>
    <n v="1482883788"/>
    <x v="3729"/>
    <b v="0"/>
    <n v="0"/>
    <b v="0"/>
    <x v="40"/>
    <n v="0"/>
    <e v="#DIV/0!"/>
    <x v="4"/>
    <x v="40"/>
  </r>
  <r>
    <n v="2363"/>
    <s v="Top~Notch - Helping Every Day People Change Their Future"/>
    <s v="This is an affordable social lead based web-site to help anyone who wants extra work or start their own business. We find your customer"/>
    <x v="388"/>
    <n v="0"/>
    <x v="1"/>
    <x v="0"/>
    <s v="USD"/>
    <n v="1451348200"/>
    <x v="3708"/>
    <n v="1447460199"/>
    <x v="3730"/>
    <b v="0"/>
    <n v="0"/>
    <b v="0"/>
    <x v="26"/>
    <n v="0"/>
    <e v="#DIV/0!"/>
    <x v="0"/>
    <x v="26"/>
  </r>
  <r>
    <n v="236"/>
    <s v="NYPD Internal Affairs bureau (IAB)(pilot) tv drama"/>
    <s v="Real cases from IAB investigations. Good cops taking down the bad cops. Police misconduct, obsessive force, drug trafficking etc."/>
    <x v="25"/>
    <n v="0"/>
    <x v="2"/>
    <x v="0"/>
    <s v="USD"/>
    <n v="1451952000"/>
    <x v="3709"/>
    <n v="1447380098"/>
    <x v="3731"/>
    <b v="0"/>
    <n v="0"/>
    <b v="0"/>
    <x v="10"/>
    <n v="0"/>
    <e v="#DIV/0!"/>
    <x v="5"/>
    <x v="10"/>
  </r>
  <r>
    <n v="2876"/>
    <s v="The Sins of Bad People  Urban Stage Play"/>
    <s v="Charlotte NC playwright looking to showcase a series of three stage plays.  Plays are funny, completed and ready to run!"/>
    <x v="25"/>
    <n v="0"/>
    <x v="2"/>
    <x v="0"/>
    <s v="USD"/>
    <n v="1437069079"/>
    <x v="3710"/>
    <n v="1434477078"/>
    <x v="3732"/>
    <b v="0"/>
    <n v="0"/>
    <b v="0"/>
    <x v="11"/>
    <n v="0"/>
    <n v="0"/>
    <x v="6"/>
    <x v="11"/>
  </r>
  <r>
    <n v="3636"/>
    <s v="The Brother's of B-Block"/>
    <s v="The Brotherâ€™s of B-block is a musical play. A new take on &quot;OZ&quot; _x000a_The Wizard of OZ meets HBO's OZ."/>
    <x v="25"/>
    <n v="0"/>
    <x v="2"/>
    <x v="0"/>
    <s v="USD"/>
    <n v="1442248829"/>
    <x v="3711"/>
    <n v="1439224828"/>
    <x v="3733"/>
    <b v="0"/>
    <n v="0"/>
    <b v="0"/>
    <x v="19"/>
    <n v="0"/>
    <e v="#DIV/0!"/>
    <x v="6"/>
    <x v="19"/>
  </r>
  <r>
    <n v="1996"/>
    <s v="Life through the eye of war worldwide"/>
    <s v="I want to create a series of pictures of Life through the eyes - and capture some of the defining moments of our history now / to come."/>
    <x v="413"/>
    <n v="0"/>
    <x v="2"/>
    <x v="0"/>
    <s v="USD"/>
    <n v="1405021211"/>
    <x v="3712"/>
    <n v="1402429210"/>
    <x v="3734"/>
    <b v="0"/>
    <n v="0"/>
    <b v="0"/>
    <x v="36"/>
    <n v="0"/>
    <e v="#DIV/0!"/>
    <x v="2"/>
    <x v="36"/>
  </r>
  <r>
    <n v="1445"/>
    <s v="Finnegans Wake von James Joyce - deutsche Ãœbersetzung"/>
    <s v="Erstellung einer deutschen Ãœbersetzung ( Lesbarmachung ) des Buches Finnegans Wake von James Joyce. Die Umsetzung erfolgt 1 zu 1."/>
    <x v="37"/>
    <n v="0"/>
    <x v="2"/>
    <x v="4"/>
    <s v="EUR"/>
    <n v="1434286855"/>
    <x v="3713"/>
    <n v="1431694854"/>
    <x v="3735"/>
    <b v="0"/>
    <n v="0"/>
    <b v="0"/>
    <x v="31"/>
    <n v="0"/>
    <e v="#DIV/0!"/>
    <x v="1"/>
    <x v="3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n v="0"/>
    <x v="3"/>
    <x v="0"/>
    <s v="USD"/>
    <n v="1490499180"/>
    <x v="3714"/>
    <n v="1488430759"/>
    <x v="3736"/>
    <b v="0"/>
    <n v="0"/>
    <b v="0"/>
    <x v="14"/>
    <n v="0"/>
    <e v="#DIV/0!"/>
    <x v="7"/>
    <x v="14"/>
  </r>
  <r>
    <n v="2397"/>
    <s v="#ADOPTROHINGYA PROJECT (Canceled)"/>
    <s v="Matching refugees with sponsors in the US for 5 years. Our goal is to assist 300 Rohingya refugee families with supportive communities."/>
    <x v="414"/>
    <n v="0"/>
    <x v="1"/>
    <x v="0"/>
    <s v="USD"/>
    <n v="1420233256"/>
    <x v="3715"/>
    <n v="1417641255"/>
    <x v="3737"/>
    <b v="0"/>
    <n v="0"/>
    <b v="0"/>
    <x v="26"/>
    <n v="0"/>
    <e v="#DIV/0!"/>
    <x v="0"/>
    <x v="26"/>
  </r>
  <r>
    <n v="2378"/>
    <s v="KEEPUP INC (Canceled)"/>
    <s v="KEEPUP allows you to extend your social circle by introducing you to new people via your friends."/>
    <x v="50"/>
    <n v="0"/>
    <x v="1"/>
    <x v="0"/>
    <s v="USD"/>
    <n v="1440548330"/>
    <x v="3716"/>
    <n v="1438042729"/>
    <x v="3738"/>
    <b v="0"/>
    <n v="0"/>
    <b v="0"/>
    <x v="26"/>
    <n v="0"/>
    <e v="#DIV/0!"/>
    <x v="0"/>
    <x v="26"/>
  </r>
  <r>
    <n v="462"/>
    <s v="THE FORGOTTEN LAND"/>
    <s v="A prince who becomes a slave, suffers of amnesia far away from his land. Slowly he recovers memory and returns where all started."/>
    <x v="4"/>
    <n v="0"/>
    <x v="2"/>
    <x v="0"/>
    <s v="USD"/>
    <n v="1312945341"/>
    <x v="3717"/>
    <n v="1307761340"/>
    <x v="3739"/>
    <b v="0"/>
    <n v="0"/>
    <b v="0"/>
    <x v="23"/>
    <n v="0"/>
    <e v="#DIV/0!"/>
    <x v="5"/>
    <x v="23"/>
  </r>
  <r>
    <n v="582"/>
    <s v="&quot;We the People...&quot;"/>
    <s v="A community-driven online system which promotes self-governance.  Level up by adding content; civic agendas and private associations."/>
    <x v="4"/>
    <n v="0"/>
    <x v="2"/>
    <x v="0"/>
    <s v="USD"/>
    <n v="1426442400"/>
    <x v="3718"/>
    <n v="1424454318"/>
    <x v="3740"/>
    <b v="0"/>
    <n v="0"/>
    <b v="0"/>
    <x v="26"/>
    <n v="0"/>
    <e v="#DIV/0!"/>
    <x v="0"/>
    <x v="26"/>
  </r>
  <r>
    <n v="637"/>
    <s v="Unique online start up, Art and Technology together (Canceled)"/>
    <s v="It will enable deprived children to make artistic work for selling online/illustrating their work in our exhibitions around the world."/>
    <x v="4"/>
    <n v="0"/>
    <x v="1"/>
    <x v="1"/>
    <s v="GBP"/>
    <n v="1488063840"/>
    <x v="3719"/>
    <n v="1485558317"/>
    <x v="3741"/>
    <b v="0"/>
    <n v="0"/>
    <b v="0"/>
    <x v="26"/>
    <n v="0"/>
    <e v="#DIV/0!"/>
    <x v="0"/>
    <x v="26"/>
  </r>
  <r>
    <n v="706"/>
    <s v="Driver Alert System"/>
    <s v="Driver Alert System es un sistema de seguridad para el conductor, que le avisa en caso de perder la posicion vertical mientras conduce."/>
    <x v="4"/>
    <n v="0"/>
    <x v="2"/>
    <x v="5"/>
    <s v="EUR"/>
    <n v="1481740740"/>
    <x v="3720"/>
    <n v="1478130782"/>
    <x v="3742"/>
    <b v="0"/>
    <n v="0"/>
    <b v="0"/>
    <x v="1"/>
    <n v="0"/>
    <e v="#DIV/0!"/>
    <x v="0"/>
    <x v="1"/>
  </r>
  <r>
    <n v="911"/>
    <s v="Hot Jazz and Latin Luxury in Lima"/>
    <s v="Promoting an &quot;over the top&quot; all inclusive jazz experience featuring top notch performers in a luxurious Latin setting in Lima, Peru."/>
    <x v="4"/>
    <n v="0"/>
    <x v="2"/>
    <x v="0"/>
    <s v="USD"/>
    <n v="1390522045"/>
    <x v="3721"/>
    <n v="1388707644"/>
    <x v="3743"/>
    <b v="0"/>
    <n v="0"/>
    <b v="0"/>
    <x v="33"/>
    <n v="0"/>
    <e v="#DIV/0!"/>
    <x v="7"/>
    <x v="33"/>
  </r>
  <r>
    <n v="2511"/>
    <s v="loluli's"/>
    <s v="Fresh Fast Food. A bbq ramen bar thats healthy, tasty and made to order right in front of your eyes....... From flame to bowl"/>
    <x v="4"/>
    <n v="0"/>
    <x v="2"/>
    <x v="1"/>
    <s v="GBP"/>
    <n v="1454323413"/>
    <x v="3722"/>
    <n v="1451731412"/>
    <x v="3744"/>
    <b v="0"/>
    <n v="0"/>
    <b v="0"/>
    <x v="40"/>
    <n v="0"/>
    <e v="#DIV/0!"/>
    <x v="4"/>
    <x v="40"/>
  </r>
  <r>
    <n v="2520"/>
    <s v="The Aurora Outpost Restaurant/NightClub"/>
    <s v="Aurora restaurant/night club, a Star Wars/Star Trek Science fiction community gathering place and club in the Tulsa/Oklahoma city area."/>
    <x v="4"/>
    <n v="0"/>
    <x v="2"/>
    <x v="0"/>
    <s v="USD"/>
    <n v="1476559260"/>
    <x v="3723"/>
    <n v="1472567084"/>
    <x v="3745"/>
    <b v="0"/>
    <n v="0"/>
    <b v="0"/>
    <x v="40"/>
    <n v="0"/>
    <e v="#DIV/0!"/>
    <x v="4"/>
    <x v="40"/>
  </r>
  <r>
    <n v="2561"/>
    <s v="Project Bearnaise Trucks (Canceled)"/>
    <s v="Ever had chicken fingers smothered in bearnaise sauce, resting on a bed of your favorite rice? We need these meals on wheels."/>
    <x v="4"/>
    <n v="0"/>
    <x v="1"/>
    <x v="11"/>
    <s v="CAD"/>
    <n v="1444740089"/>
    <x v="3724"/>
    <n v="1442148088"/>
    <x v="3746"/>
    <b v="0"/>
    <n v="0"/>
    <b v="0"/>
    <x v="29"/>
    <n v="0"/>
    <e v="#DIV/0!"/>
    <x v="4"/>
    <x v="29"/>
  </r>
  <r>
    <n v="2780"/>
    <s v="Travel with baby"/>
    <s v="Turn the World with my kids, and then write a book with the advice for traveling with baby"/>
    <x v="4"/>
    <n v="0"/>
    <x v="2"/>
    <x v="6"/>
    <s v="EUR"/>
    <n v="1489142688"/>
    <x v="3725"/>
    <n v="1486550687"/>
    <x v="3747"/>
    <b v="0"/>
    <n v="0"/>
    <b v="0"/>
    <x v="39"/>
    <n v="0"/>
    <e v="#DIV/0!"/>
    <x v="1"/>
    <x v="39"/>
  </r>
  <r>
    <n v="3127"/>
    <s v="Help Us Help Artists (Canceled)"/>
    <s v="Our goal - create a venue &amp; stage where comedic &amp; music artists hone their talents &amp; fan base. First minority owned like it in Cincy."/>
    <x v="4"/>
    <n v="0"/>
    <x v="1"/>
    <x v="0"/>
    <s v="USD"/>
    <n v="1425242029"/>
    <x v="3726"/>
    <n v="1422650028"/>
    <x v="3748"/>
    <b v="0"/>
    <n v="0"/>
    <b v="0"/>
    <x v="9"/>
    <n v="0"/>
    <e v="#DIV/0!"/>
    <x v="6"/>
    <x v="9"/>
  </r>
  <r>
    <n v="3628"/>
    <s v="Blast From the Past"/>
    <s v="I am asking for public funding to help put together a musical tribute titled &quot;Blast From The Past&quot; reenacting famous HipHop, RnB acts."/>
    <x v="4"/>
    <n v="0"/>
    <x v="2"/>
    <x v="0"/>
    <s v="USD"/>
    <n v="1450040396"/>
    <x v="3727"/>
    <n v="1444852795"/>
    <x v="3749"/>
    <b v="0"/>
    <n v="0"/>
    <b v="0"/>
    <x v="19"/>
    <n v="0"/>
    <e v="#DIV/0!"/>
    <x v="6"/>
    <x v="19"/>
  </r>
  <r>
    <n v="172"/>
    <s v="The Blind Dolphin Story"/>
    <s v="A short film on the rarest mammal and the second most endangered freshwater river dolphin, in Pakistan."/>
    <x v="68"/>
    <n v="0"/>
    <x v="2"/>
    <x v="0"/>
    <s v="USD"/>
    <n v="1426753723"/>
    <x v="3728"/>
    <n v="1423733322"/>
    <x v="3750"/>
    <b v="0"/>
    <n v="0"/>
    <b v="0"/>
    <x v="10"/>
    <n v="0"/>
    <e v="#DIV/0!"/>
    <x v="5"/>
    <x v="10"/>
  </r>
  <r>
    <n v="2575"/>
    <s v="Vdub dogs (Canceled)"/>
    <s v="Hello everyone, Iv'e decided to put my love for old Volkswagen buses and my love for cooking together! Support vdub dogs hot dog bus!"/>
    <x v="33"/>
    <n v="0"/>
    <x v="1"/>
    <x v="0"/>
    <s v="USD"/>
    <n v="1421030194"/>
    <x v="3729"/>
    <n v="1418438193"/>
    <x v="3751"/>
    <b v="0"/>
    <n v="0"/>
    <b v="0"/>
    <x v="29"/>
    <n v="0"/>
    <e v="#DIV/0!"/>
    <x v="4"/>
    <x v="29"/>
  </r>
  <r>
    <n v="611"/>
    <s v="Securivente (Canceled)"/>
    <s v="Finie la peur de vendre ou acheter d'occasion Ã  un inconnu ! Colis ouverts, photographiÃ©s et testÃ©s. Paiements en ligne sÃ©curisÃ©s."/>
    <x v="28"/>
    <n v="0"/>
    <x v="1"/>
    <x v="16"/>
    <s v="EUR"/>
    <n v="1453210037"/>
    <x v="3730"/>
    <n v="1448026036"/>
    <x v="3752"/>
    <b v="0"/>
    <n v="0"/>
    <b v="0"/>
    <x v="26"/>
    <n v="0"/>
    <e v="#DIV/0!"/>
    <x v="0"/>
    <x v="26"/>
  </r>
  <r>
    <n v="2958"/>
    <s v="Uprising Theater (Canceled)"/>
    <s v="Chicago Based Theater Company and Venue Dedicated to Social Justice and Mainstreaming the Palestinian Narrative"/>
    <x v="28"/>
    <n v="0"/>
    <x v="1"/>
    <x v="0"/>
    <s v="USD"/>
    <n v="1462729317"/>
    <x v="3731"/>
    <n v="1457548916"/>
    <x v="3753"/>
    <b v="0"/>
    <n v="0"/>
    <b v="0"/>
    <x v="9"/>
    <n v="0"/>
    <e v="#DIV/0!"/>
    <x v="6"/>
    <x v="9"/>
  </r>
  <r>
    <n v="623"/>
    <s v="WheelWolf - Swap and borrow cars with fellow car lovers."/>
    <s v="WheelWolf is a subscription based service connecting car lovers to provide a safe and secure platform for swapping and borrowing cars."/>
    <x v="35"/>
    <n v="0"/>
    <x v="1"/>
    <x v="8"/>
    <s v="AUD"/>
    <n v="1432771997"/>
    <x v="3732"/>
    <n v="1430179996"/>
    <x v="3754"/>
    <b v="0"/>
    <n v="0"/>
    <b v="0"/>
    <x v="26"/>
    <n v="0"/>
    <e v="#DIV/0!"/>
    <x v="0"/>
    <x v="26"/>
  </r>
  <r>
    <n v="3114"/>
    <s v="Urban Nightmares - A Scary Adventure in Southwest Oklahoma"/>
    <s v="A scary place to bring your friends. Interactive so that the people that were scared before get to scare others later. A diner on site."/>
    <x v="35"/>
    <n v="0"/>
    <x v="2"/>
    <x v="0"/>
    <s v="USD"/>
    <n v="1411312250"/>
    <x v="3733"/>
    <n v="1406128249"/>
    <x v="3755"/>
    <b v="0"/>
    <n v="0"/>
    <b v="0"/>
    <x v="9"/>
    <n v="0"/>
    <e v="#DIV/0!"/>
    <x v="6"/>
    <x v="9"/>
  </r>
  <r>
    <n v="4098"/>
    <s v="Life is simple"/>
    <s v="Community Youth play, written by and performed by the youth about finding joy in the simple things in life"/>
    <x v="35"/>
    <n v="0"/>
    <x v="2"/>
    <x v="0"/>
    <s v="USD"/>
    <n v="1465060797"/>
    <x v="3734"/>
    <n v="1462468796"/>
    <x v="3756"/>
    <b v="0"/>
    <n v="0"/>
    <b v="0"/>
    <x v="11"/>
    <n v="0"/>
    <n v="0"/>
    <x v="6"/>
    <x v="11"/>
  </r>
  <r>
    <n v="133"/>
    <s v="Demon Women from outer space (Canceled)"/>
    <s v="Invasion from outer space sights, to weird to imagine destruction too monstrous to escape"/>
    <x v="415"/>
    <n v="0"/>
    <x v="1"/>
    <x v="0"/>
    <s v="USD"/>
    <n v="1464715860"/>
    <x v="3735"/>
    <n v="1462130583"/>
    <x v="3757"/>
    <b v="0"/>
    <n v="0"/>
    <b v="0"/>
    <x v="21"/>
    <n v="0"/>
    <e v="#DIV/0!"/>
    <x v="5"/>
    <x v="21"/>
  </r>
  <r>
    <n v="602"/>
    <s v="EZDoctor Reports a &quot;CarFax&quot; type report on Doctors."/>
    <s v="A &quot;CarFax&quot; type of report for Doctors. We have the right to make informed decisions about who we choose to be our doctor!"/>
    <x v="45"/>
    <n v="0"/>
    <x v="1"/>
    <x v="0"/>
    <s v="USD"/>
    <n v="1434654215"/>
    <x v="3736"/>
    <n v="1432062214"/>
    <x v="3758"/>
    <b v="0"/>
    <n v="0"/>
    <b v="0"/>
    <x v="26"/>
    <n v="0"/>
    <e v="#DIV/0!"/>
    <x v="0"/>
    <x v="26"/>
  </r>
  <r>
    <n v="137"/>
    <s v="Predator : Repentance (Canceled)"/>
    <s v="An unofficial sequel to the independent 2015 fan film Predator: Dark ages. Set in 2141 we follow the crew of the cargoship Centurion"/>
    <x v="20"/>
    <n v="0"/>
    <x v="1"/>
    <x v="9"/>
    <s v="DKK"/>
    <n v="1444657593"/>
    <x v="3737"/>
    <n v="1440337592"/>
    <x v="3759"/>
    <b v="0"/>
    <n v="0"/>
    <b v="0"/>
    <x v="21"/>
    <n v="0"/>
    <e v="#DIV/0!"/>
    <x v="5"/>
    <x v="21"/>
  </r>
  <r>
    <n v="208"/>
    <s v="OLIVIA"/>
    <s v="A young woman's journey from Africa to Australia where she finds heaven on earth, love and tragedy. Within her tragedy she saves lives."/>
    <x v="6"/>
    <n v="0"/>
    <x v="2"/>
    <x v="8"/>
    <s v="AUD"/>
    <n v="1418719967"/>
    <x v="3738"/>
    <n v="1416127966"/>
    <x v="3760"/>
    <b v="0"/>
    <n v="0"/>
    <b v="0"/>
    <x v="10"/>
    <n v="0"/>
    <e v="#DIV/0!"/>
    <x v="5"/>
    <x v="10"/>
  </r>
  <r>
    <n v="221"/>
    <s v="Archetypes"/>
    <s v="Film about Schizophrenia with Surreal Twists!"/>
    <x v="6"/>
    <n v="0"/>
    <x v="2"/>
    <x v="0"/>
    <s v="USD"/>
    <n v="1427569564"/>
    <x v="3739"/>
    <n v="1422389163"/>
    <x v="3761"/>
    <b v="0"/>
    <n v="0"/>
    <b v="0"/>
    <x v="10"/>
    <n v="0"/>
    <e v="#DIV/0!"/>
    <x v="5"/>
    <x v="10"/>
  </r>
  <r>
    <n v="487"/>
    <s v="The Adventures of Daryl and Straight Man"/>
    <s v="Hey everyone we are producing a new show called The Adventures of Daryl and Straight Man. It is an animated comedy web series."/>
    <x v="6"/>
    <n v="0"/>
    <x v="2"/>
    <x v="11"/>
    <s v="CAD"/>
    <n v="1482678994"/>
    <x v="3740"/>
    <n v="1477491393"/>
    <x v="3762"/>
    <b v="0"/>
    <n v="0"/>
    <b v="0"/>
    <x v="23"/>
    <n v="0"/>
    <e v="#DIV/0!"/>
    <x v="5"/>
    <x v="23"/>
  </r>
  <r>
    <n v="562"/>
    <s v="International/Domestic Student room platform"/>
    <s v="i would like to develop an international free platform for domestic and international students to find accomodation in all countries"/>
    <x v="6"/>
    <n v="0"/>
    <x v="2"/>
    <x v="13"/>
    <s v="EUR"/>
    <n v="1482052815"/>
    <x v="3741"/>
    <n v="1479460814"/>
    <x v="3763"/>
    <b v="0"/>
    <n v="0"/>
    <b v="0"/>
    <x v="26"/>
    <n v="0"/>
    <e v="#DIV/0!"/>
    <x v="0"/>
    <x v="26"/>
  </r>
  <r>
    <n v="1234"/>
    <s v="Lionstar International Tour 2015 (Canceled)"/>
    <s v="We have been offered shows all over the world, to reach places and people with our music, for the experience of just doing it!"/>
    <x v="6"/>
    <n v="0"/>
    <x v="1"/>
    <x v="1"/>
    <s v="GBP"/>
    <n v="1422903342"/>
    <x v="3742"/>
    <n v="1420311341"/>
    <x v="3764"/>
    <b v="0"/>
    <n v="0"/>
    <b v="0"/>
    <x v="37"/>
    <n v="0"/>
    <e v="#DIV/0!"/>
    <x v="7"/>
    <x v="37"/>
  </r>
  <r>
    <n v="1416"/>
    <s v="Glenn's  little book of  quotes"/>
    <s v="glenn's  book of quotes is designed to give the readers a thought for the day , lighten the mood  and put a smile  on their faces."/>
    <x v="6"/>
    <n v="0"/>
    <x v="2"/>
    <x v="0"/>
    <s v="USD"/>
    <n v="1448147619"/>
    <x v="3743"/>
    <n v="1445552018"/>
    <x v="3765"/>
    <b v="0"/>
    <n v="0"/>
    <b v="0"/>
    <x v="31"/>
    <n v="0"/>
    <e v="#DIV/0!"/>
    <x v="1"/>
    <x v="31"/>
  </r>
  <r>
    <n v="2350"/>
    <s v="HoxWi - Simple and reliable online customer services (Canceled)"/>
    <s v="HoxWi are the future for real time interaction with on-line customers via chat or video conference."/>
    <x v="6"/>
    <n v="0"/>
    <x v="1"/>
    <x v="12"/>
    <s v="EUR"/>
    <n v="1483474370"/>
    <x v="3744"/>
    <n v="1480882369"/>
    <x v="3766"/>
    <b v="0"/>
    <n v="0"/>
    <b v="0"/>
    <x v="26"/>
    <n v="0"/>
    <e v="#DIV/0!"/>
    <x v="0"/>
    <x v="26"/>
  </r>
  <r>
    <n v="2400"/>
    <s v="NEW 2016 Social Media Litesbook (Canceled)"/>
    <s v="New Innovation of Social Media with New Technology created to bring users even closer togethor - Tabs &amp; Features never seen before!"/>
    <x v="6"/>
    <n v="0"/>
    <x v="1"/>
    <x v="8"/>
    <s v="AUD"/>
    <n v="1460615164"/>
    <x v="3745"/>
    <n v="1458023163"/>
    <x v="3767"/>
    <b v="0"/>
    <n v="0"/>
    <b v="0"/>
    <x v="26"/>
    <n v="0"/>
    <e v="#DIV/0!"/>
    <x v="0"/>
    <x v="26"/>
  </r>
  <r>
    <n v="2894"/>
    <s v="How Could You Do This To Me (The Stage Play)"/>
    <s v="This Is A Story About A Woman A Man And A Woman"/>
    <x v="6"/>
    <n v="0"/>
    <x v="2"/>
    <x v="0"/>
    <s v="USD"/>
    <n v="1428100815"/>
    <x v="3746"/>
    <n v="1422920414"/>
    <x v="3768"/>
    <b v="0"/>
    <n v="0"/>
    <b v="0"/>
    <x v="11"/>
    <n v="0"/>
    <n v="0"/>
    <x v="6"/>
    <x v="11"/>
  </r>
  <r>
    <n v="2945"/>
    <s v="A Midsummer Night's Pub"/>
    <s v="Where people that enjoy theater, or just something new can go to have fun and experience varying types of theater in Albuquerque."/>
    <x v="6"/>
    <n v="0"/>
    <x v="2"/>
    <x v="0"/>
    <s v="USD"/>
    <n v="1432437660"/>
    <x v="3747"/>
    <n v="1429845659"/>
    <x v="3769"/>
    <b v="0"/>
    <n v="0"/>
    <b v="0"/>
    <x v="9"/>
    <n v="0"/>
    <e v="#DIV/0!"/>
    <x v="6"/>
    <x v="9"/>
  </r>
  <r>
    <n v="3057"/>
    <s v="1 World Educational Theme Parks"/>
    <s v="A series of 6 educational theme parks. This project is to fund the plans and 3D designs required to build the first park."/>
    <x v="6"/>
    <n v="0"/>
    <x v="2"/>
    <x v="1"/>
    <s v="GBP"/>
    <n v="1459694211"/>
    <x v="3748"/>
    <n v="1457105810"/>
    <x v="3770"/>
    <b v="0"/>
    <n v="0"/>
    <b v="0"/>
    <x v="9"/>
    <n v="0"/>
    <e v="#DIV/0!"/>
    <x v="6"/>
    <x v="9"/>
  </r>
  <r>
    <n v="552"/>
    <s v="Spinnable Social Media"/>
    <s v="Axoral is a 3d interactive social media interface, with the potential to be so much more, but we need your help!"/>
    <x v="52"/>
    <n v="0"/>
    <x v="2"/>
    <x v="11"/>
    <s v="CAD"/>
    <n v="1452350896"/>
    <x v="3749"/>
    <n v="1447166895"/>
    <x v="3771"/>
    <b v="0"/>
    <n v="0"/>
    <b v="0"/>
    <x v="26"/>
    <n v="0"/>
    <e v="#DIV/0!"/>
    <x v="0"/>
    <x v="26"/>
  </r>
  <r>
    <n v="2507"/>
    <s v="Help Cafe Talavera get a New Kitchen!"/>
    <s v="Unique dishes for a unique city!."/>
    <x v="416"/>
    <n v="0"/>
    <x v="2"/>
    <x v="0"/>
    <s v="USD"/>
    <n v="1431308704"/>
    <x v="3750"/>
    <n v="1428716703"/>
    <x v="3772"/>
    <b v="0"/>
    <n v="0"/>
    <b v="0"/>
    <x v="40"/>
    <n v="0"/>
    <e v="#DIV/0!"/>
    <x v="4"/>
    <x v="40"/>
  </r>
  <r>
    <n v="1058"/>
    <s v="The Body Politic Radio (Canceled)"/>
    <s v="An investigative series on 790 KABC Radio on the ravages of addiction and what options millions of people have for hopeful recovery."/>
    <x v="13"/>
    <n v="0"/>
    <x v="1"/>
    <x v="0"/>
    <s v="USD"/>
    <n v="1427328000"/>
    <x v="3751"/>
    <n v="1423777042"/>
    <x v="3773"/>
    <b v="0"/>
    <n v="0"/>
    <b v="0"/>
    <x v="30"/>
    <n v="0"/>
    <e v="#DIV/0!"/>
    <x v="8"/>
    <x v="30"/>
  </r>
  <r>
    <n v="1131"/>
    <s v="Hot Potato - The App"/>
    <s v="Don't drop it like it's hot..Hot Potato is a battle between friends. Compete to keep Mr Potato off the ground. Who will drop him first?"/>
    <x v="13"/>
    <n v="0"/>
    <x v="2"/>
    <x v="8"/>
    <s v="AUD"/>
    <n v="1450993668"/>
    <x v="3752"/>
    <n v="1448401667"/>
    <x v="3774"/>
    <b v="0"/>
    <n v="0"/>
    <b v="0"/>
    <x v="28"/>
    <n v="0"/>
    <e v="#DIV/0!"/>
    <x v="3"/>
    <x v="28"/>
  </r>
  <r>
    <n v="1432"/>
    <s v="The Holy Bib-el"/>
    <s v="THE HOLY BIB-EL Translated By Leon Cook. The Creation: CHAPTER 1.  1* In the beginning Gods created The Heavens and The Planet Earth."/>
    <x v="13"/>
    <n v="0"/>
    <x v="2"/>
    <x v="0"/>
    <s v="USD"/>
    <n v="1437417828"/>
    <x v="3753"/>
    <n v="1434825827"/>
    <x v="3775"/>
    <b v="0"/>
    <n v="0"/>
    <b v="0"/>
    <x v="31"/>
    <n v="0"/>
    <e v="#DIV/0!"/>
    <x v="1"/>
    <x v="31"/>
  </r>
  <r>
    <n v="2564"/>
    <s v="Seaside Eddy's - Wheels on the Ground! (Canceled)"/>
    <s v="We want to bring the wonderful flavors of the Jersey Shore, my home, to my new home in Winnipeg, the center of Canada."/>
    <x v="13"/>
    <n v="0"/>
    <x v="1"/>
    <x v="11"/>
    <s v="CAD"/>
    <n v="1406854699"/>
    <x v="3754"/>
    <n v="1404262698"/>
    <x v="3776"/>
    <b v="0"/>
    <n v="0"/>
    <b v="0"/>
    <x v="29"/>
    <n v="0"/>
    <e v="#DIV/0!"/>
    <x v="4"/>
    <x v="29"/>
  </r>
  <r>
    <n v="1459"/>
    <s v="Like all the others (Canceled)"/>
    <s v="What if you suddenly found out, that your life wasnÂ´t the life you thought you had? What if you were like all the others!"/>
    <x v="321"/>
    <n v="0"/>
    <x v="1"/>
    <x v="9"/>
    <s v="DKK"/>
    <n v="1449077100"/>
    <x v="3755"/>
    <n v="1446612895"/>
    <x v="3777"/>
    <b v="0"/>
    <n v="0"/>
    <b v="0"/>
    <x v="31"/>
    <n v="0"/>
    <e v="#DIV/0!"/>
    <x v="1"/>
    <x v="31"/>
  </r>
  <r>
    <n v="2504"/>
    <s v="Halal Restaurant and Internet Cafe"/>
    <s v="Halal Restaurant and Internet Cafe 20 percent of profits will go to building masjids."/>
    <x v="23"/>
    <n v="0"/>
    <x v="2"/>
    <x v="0"/>
    <s v="USD"/>
    <n v="1416014534"/>
    <x v="3756"/>
    <n v="1413418933"/>
    <x v="3778"/>
    <b v="0"/>
    <n v="0"/>
    <b v="0"/>
    <x v="40"/>
    <n v="0"/>
    <e v="#DIV/0!"/>
    <x v="4"/>
    <x v="40"/>
  </r>
  <r>
    <n v="2566"/>
    <s v="Mamma B's Pizza Get's Rolling (Canceled)"/>
    <s v="You can skip the hotdog cart and enjoy fresh, hot, delicious, handmade pizza when Mamma B's takes her show on the road!"/>
    <x v="23"/>
    <n v="0"/>
    <x v="1"/>
    <x v="0"/>
    <s v="USD"/>
    <n v="1408663948"/>
    <x v="3757"/>
    <n v="1406071947"/>
    <x v="3779"/>
    <b v="0"/>
    <n v="0"/>
    <b v="0"/>
    <x v="29"/>
    <n v="0"/>
    <e v="#DIV/0!"/>
    <x v="4"/>
    <x v="29"/>
  </r>
  <r>
    <n v="2395"/>
    <s v="VENT it out (Canceled)"/>
    <s v="I am making a social website where people can anonymously or openly vent, All walks of life all over the world"/>
    <x v="248"/>
    <n v="0"/>
    <x v="1"/>
    <x v="0"/>
    <s v="USD"/>
    <n v="1484038620"/>
    <x v="3758"/>
    <n v="1481597686"/>
    <x v="3780"/>
    <b v="0"/>
    <n v="0"/>
    <b v="0"/>
    <x v="26"/>
    <n v="0"/>
    <e v="#DIV/0!"/>
    <x v="0"/>
    <x v="26"/>
  </r>
  <r>
    <n v="493"/>
    <s v="Joc Barrera The Chupacabra Hunter"/>
    <s v="The Chupacabra is not a myth and one man is on a mission to prove its existence no matter what, his name is Joc Barrera."/>
    <x v="0"/>
    <n v="0"/>
    <x v="2"/>
    <x v="1"/>
    <s v="GBP"/>
    <n v="1432142738"/>
    <x v="3759"/>
    <n v="1429550737"/>
    <x v="3781"/>
    <b v="0"/>
    <n v="0"/>
    <b v="0"/>
    <x v="23"/>
    <n v="0"/>
    <e v="#DIV/0!"/>
    <x v="5"/>
    <x v="23"/>
  </r>
  <r>
    <n v="1569"/>
    <s v="to be removed (Canceled)"/>
    <s v="to be removed"/>
    <x v="0"/>
    <n v="0"/>
    <x v="1"/>
    <x v="0"/>
    <s v="USD"/>
    <n v="1369498714"/>
    <x v="3760"/>
    <n v="1366906713"/>
    <x v="3782"/>
    <b v="0"/>
    <n v="0"/>
    <b v="0"/>
    <x v="32"/>
    <n v="0"/>
    <e v="#DIV/0!"/>
    <x v="1"/>
    <x v="32"/>
  </r>
  <r>
    <n v="2379"/>
    <s v="SelectCooks.com (Canceled)"/>
    <s v="Selectcooks.com is a community marketplace for people to list, find and hire chefs."/>
    <x v="0"/>
    <n v="0"/>
    <x v="1"/>
    <x v="0"/>
    <s v="USD"/>
    <n v="1444004616"/>
    <x v="3761"/>
    <n v="1440116615"/>
    <x v="3783"/>
    <b v="0"/>
    <n v="0"/>
    <b v="0"/>
    <x v="26"/>
    <n v="0"/>
    <e v="#DIV/0!"/>
    <x v="0"/>
    <x v="26"/>
  </r>
  <r>
    <n v="2386"/>
    <s v="Realjobmatch.com (Canceled)"/>
    <s v="Realjobmatch is not just a job search site but a matching site , matching the right jobseekers with the best jobs."/>
    <x v="0"/>
    <n v="0"/>
    <x v="1"/>
    <x v="11"/>
    <s v="CAD"/>
    <n v="1420920424"/>
    <x v="3762"/>
    <n v="1415736423"/>
    <x v="3784"/>
    <b v="0"/>
    <n v="0"/>
    <b v="0"/>
    <x v="26"/>
    <n v="0"/>
    <e v="#DIV/0!"/>
    <x v="0"/>
    <x v="26"/>
  </r>
  <r>
    <n v="2572"/>
    <s v="A Dream of Naughty Nachos (Canceled)"/>
    <s v="Mesquite smoked brisket nachos, food truck style, with homemade salsa to make your taste buds dance."/>
    <x v="0"/>
    <n v="0"/>
    <x v="1"/>
    <x v="0"/>
    <s v="USD"/>
    <n v="1428893517"/>
    <x v="3763"/>
    <n v="1426301516"/>
    <x v="3785"/>
    <b v="0"/>
    <n v="0"/>
    <b v="0"/>
    <x v="29"/>
    <n v="0"/>
    <e v="#DIV/0!"/>
    <x v="4"/>
    <x v="29"/>
  </r>
  <r>
    <n v="2686"/>
    <s v="Steaming Cow Pies... Your NEW favorite dessert at the fair"/>
    <s v="2 years after a car accident, I was told that I could no longer work... I want to change that AND create something amazing Fair FOOD!"/>
    <x v="0"/>
    <n v="0"/>
    <x v="2"/>
    <x v="0"/>
    <s v="USD"/>
    <n v="1412119423"/>
    <x v="3764"/>
    <n v="1410391422"/>
    <x v="3786"/>
    <b v="0"/>
    <n v="0"/>
    <b v="0"/>
    <x v="29"/>
    <n v="0"/>
    <e v="#DIV/0!"/>
    <x v="4"/>
    <x v="29"/>
  </r>
  <r>
    <n v="2888"/>
    <s v="ARTS to HEARTS - The Holidate (An Original Stage Play)"/>
    <s v="We're dedicated to writing &amp; producing plays, infusing inspirational, universal principles that aren't commonly displayed in America."/>
    <x v="0"/>
    <n v="0"/>
    <x v="2"/>
    <x v="0"/>
    <s v="USD"/>
    <n v="1413608340"/>
    <x v="3765"/>
    <n v="1412945439"/>
    <x v="3787"/>
    <b v="0"/>
    <n v="0"/>
    <b v="0"/>
    <x v="11"/>
    <n v="0"/>
    <n v="0"/>
    <x v="6"/>
    <x v="11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n v="0"/>
    <x v="1"/>
    <x v="9"/>
    <s v="DKK"/>
    <n v="1472896800"/>
    <x v="3766"/>
    <n v="1472804364"/>
    <x v="3788"/>
    <b v="0"/>
    <n v="0"/>
    <b v="0"/>
    <x v="19"/>
    <n v="0"/>
    <e v="#DIV/0!"/>
    <x v="6"/>
    <x v="19"/>
  </r>
  <r>
    <n v="3882"/>
    <s v="Mephistopheles by R. Garth &amp; The S.O.L. (Canceled)"/>
    <s v="A musical vision of the Faust tale... how he signed his soul to the devil Mephistopheles to find Lori, the love of his life."/>
    <x v="0"/>
    <n v="0"/>
    <x v="1"/>
    <x v="8"/>
    <s v="AUD"/>
    <n v="1454281380"/>
    <x v="3767"/>
    <n v="1451950569"/>
    <x v="3789"/>
    <b v="0"/>
    <n v="0"/>
    <b v="0"/>
    <x v="19"/>
    <n v="0"/>
    <e v="#DIV/0!"/>
    <x v="6"/>
    <x v="19"/>
  </r>
  <r>
    <n v="3948"/>
    <s v="The Barbican Photography Trip 2015"/>
    <s v="A group of 12 friends, separated by time, space, state borders and oceans want to head to London for the adventure of a lifetime."/>
    <x v="0"/>
    <n v="0"/>
    <x v="2"/>
    <x v="8"/>
    <s v="AUD"/>
    <n v="1410076123"/>
    <x v="3768"/>
    <n v="1404892122"/>
    <x v="3790"/>
    <b v="0"/>
    <n v="0"/>
    <b v="0"/>
    <x v="11"/>
    <n v="0"/>
    <n v="0"/>
    <x v="6"/>
    <x v="11"/>
  </r>
  <r>
    <n v="227"/>
    <s v="The Chance of Freedom Short Film"/>
    <s v="Imagine your life is full is nothing but pain and darkness. One day, you had the chance to be free from it all. Would you take it?"/>
    <x v="88"/>
    <n v="0"/>
    <x v="2"/>
    <x v="0"/>
    <s v="USD"/>
    <n v="1436477241"/>
    <x v="3769"/>
    <n v="1433885240"/>
    <x v="3791"/>
    <b v="0"/>
    <n v="0"/>
    <b v="0"/>
    <x v="10"/>
    <n v="0"/>
    <e v="#DIV/0!"/>
    <x v="5"/>
    <x v="10"/>
  </r>
  <r>
    <n v="2357"/>
    <s v="Online therapist directory - Click For Therapy (Canceled)"/>
    <s v="Click For Therapy is a website that was created to connect consumers and therapists across the UK."/>
    <x v="59"/>
    <n v="0"/>
    <x v="1"/>
    <x v="1"/>
    <s v="GBP"/>
    <n v="1445093578"/>
    <x v="3770"/>
    <n v="1442501577"/>
    <x v="3792"/>
    <b v="0"/>
    <n v="0"/>
    <b v="0"/>
    <x v="26"/>
    <n v="0"/>
    <e v="#DIV/0!"/>
    <x v="0"/>
    <x v="26"/>
  </r>
  <r>
    <n v="238"/>
    <s v="Within The Threshold"/>
    <s v="A film to stop society from judging others and get along. Life is not about discrimination! Donate for this Thrilling Drama Series!!!!"/>
    <x v="93"/>
    <n v="0"/>
    <x v="2"/>
    <x v="0"/>
    <s v="USD"/>
    <n v="1483088400"/>
    <x v="3771"/>
    <n v="1481324759"/>
    <x v="3793"/>
    <b v="0"/>
    <n v="0"/>
    <b v="0"/>
    <x v="10"/>
    <n v="0"/>
    <e v="#DIV/0!"/>
    <x v="5"/>
    <x v="10"/>
  </r>
  <r>
    <n v="209"/>
    <s v="&quot;A Brighter Day&quot;"/>
    <s v="&quot;A Brighter Day&quot; is the first episode of a television series about an ex-hustler that becomes a school teacher to help at risk youth."/>
    <x v="17"/>
    <n v="0"/>
    <x v="2"/>
    <x v="0"/>
    <s v="USD"/>
    <n v="1436566135"/>
    <x v="3772"/>
    <n v="1433974134"/>
    <x v="3794"/>
    <b v="0"/>
    <n v="0"/>
    <b v="0"/>
    <x v="10"/>
    <n v="0"/>
    <e v="#DIV/0!"/>
    <x v="5"/>
    <x v="10"/>
  </r>
  <r>
    <n v="565"/>
    <s v="EasyLearnings"/>
    <s v="Our objective is to provide a platform which helps teachers to provide courses to leaners in wide range of locations including Africa."/>
    <x v="17"/>
    <n v="0"/>
    <x v="2"/>
    <x v="1"/>
    <s v="GBP"/>
    <n v="1436554249"/>
    <x v="3773"/>
    <n v="1433962248"/>
    <x v="3795"/>
    <b v="0"/>
    <n v="0"/>
    <b v="0"/>
    <x v="26"/>
    <n v="0"/>
    <e v="#DIV/0!"/>
    <x v="0"/>
    <x v="26"/>
  </r>
  <r>
    <n v="625"/>
    <s v="SkyRooms.io Virtual Offices (Canceled)"/>
    <s v="SkyRooms.IO is a social network for business people that actually equips them to do work together. Resume, video conferencing and PM."/>
    <x v="17"/>
    <n v="0"/>
    <x v="1"/>
    <x v="11"/>
    <s v="CAD"/>
    <n v="1490560177"/>
    <x v="3774"/>
    <n v="1487971776"/>
    <x v="3796"/>
    <b v="0"/>
    <n v="0"/>
    <b v="0"/>
    <x v="26"/>
    <n v="0"/>
    <e v="#DIV/0!"/>
    <x v="0"/>
    <x v="26"/>
  </r>
  <r>
    <n v="1120"/>
    <s v="PlanEt Ninjahwah"/>
    <s v="Planet Ninjahwah is a highly anticipated futuristic action adventure game that will blow your mind!!"/>
    <x v="17"/>
    <n v="0"/>
    <x v="2"/>
    <x v="0"/>
    <s v="USD"/>
    <n v="1319835400"/>
    <x v="3775"/>
    <n v="1315947399"/>
    <x v="3797"/>
    <b v="0"/>
    <n v="0"/>
    <b v="0"/>
    <x v="18"/>
    <n v="0"/>
    <e v="#DIV/0!"/>
    <x v="3"/>
    <x v="18"/>
  </r>
  <r>
    <n v="1147"/>
    <s v="baked pugtato"/>
    <s v="amazing gourmet baked potato truck with variable options for everyone, its always been my dream, help me make it come true :)."/>
    <x v="17"/>
    <n v="0"/>
    <x v="2"/>
    <x v="11"/>
    <s v="CAD"/>
    <n v="1413760783"/>
    <x v="3776"/>
    <n v="1408576782"/>
    <x v="3798"/>
    <b v="0"/>
    <n v="0"/>
    <b v="0"/>
    <x v="29"/>
    <n v="0"/>
    <e v="#DIV/0!"/>
    <x v="4"/>
    <x v="29"/>
  </r>
  <r>
    <n v="1151"/>
    <s v="Blaze'n Pontiac Grill"/>
    <s v="Basically home style foods as huge sandwiches, burgers, and apps. Limitited to NOTHING. Irish,Mexican, cajÃ£n, southern bqq even veggies"/>
    <x v="17"/>
    <n v="0"/>
    <x v="2"/>
    <x v="0"/>
    <s v="USD"/>
    <n v="1441592863"/>
    <x v="3777"/>
    <n v="1439000862"/>
    <x v="3799"/>
    <b v="0"/>
    <n v="0"/>
    <b v="0"/>
    <x v="29"/>
    <n v="0"/>
    <e v="#DIV/0!"/>
    <x v="4"/>
    <x v="29"/>
  </r>
  <r>
    <n v="1237"/>
    <s v="John Grover touches the world (Canceled)"/>
    <s v="We have the songs, concept, need to add songs and mix/package for shows in Hawaii, book dates outside of Maui and advance his message"/>
    <x v="17"/>
    <n v="0"/>
    <x v="1"/>
    <x v="0"/>
    <s v="USD"/>
    <n v="1345790865"/>
    <x v="3778"/>
    <n v="1344062864"/>
    <x v="3800"/>
    <b v="0"/>
    <n v="0"/>
    <b v="0"/>
    <x v="37"/>
    <n v="0"/>
    <e v="#DIV/0!"/>
    <x v="7"/>
    <x v="37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n v="0"/>
    <x v="1"/>
    <x v="16"/>
    <s v="EUR"/>
    <n v="1492270947"/>
    <x v="3779"/>
    <n v="1488386546"/>
    <x v="3801"/>
    <b v="0"/>
    <n v="0"/>
    <b v="0"/>
    <x v="31"/>
    <n v="0"/>
    <e v="#DIV/0!"/>
    <x v="1"/>
    <x v="31"/>
  </r>
  <r>
    <n v="2369"/>
    <s v="Site so businesses can offer deals to community - Let's Go!"/>
    <s v="A website that lets local businesses offer deals to customers and be found online. They pay a small yearly fee and keep %100 of profit."/>
    <x v="17"/>
    <n v="0"/>
    <x v="1"/>
    <x v="0"/>
    <s v="USD"/>
    <n v="1455132611"/>
    <x v="3780"/>
    <n v="1452540610"/>
    <x v="3802"/>
    <b v="0"/>
    <n v="0"/>
    <b v="0"/>
    <x v="26"/>
    <n v="0"/>
    <e v="#DIV/0!"/>
    <x v="0"/>
    <x v="26"/>
  </r>
  <r>
    <n v="3056"/>
    <s v="Palace Flophouse Theater"/>
    <s v="Looking to establish a communal space for art shows, bands, farmer's markets, environmental education, and traditional skills."/>
    <x v="17"/>
    <n v="0"/>
    <x v="2"/>
    <x v="0"/>
    <s v="USD"/>
    <n v="1412003784"/>
    <x v="3781"/>
    <n v="1406819783"/>
    <x v="3803"/>
    <b v="0"/>
    <n v="0"/>
    <b v="0"/>
    <x v="9"/>
    <n v="0"/>
    <e v="#DIV/0!"/>
    <x v="6"/>
    <x v="9"/>
  </r>
  <r>
    <n v="3145"/>
    <s v="Arlington's 1st Dinner Theatre"/>
    <s v="Dominion Theatre Company is the first community dinner theatre  to be established in Arlington TX."/>
    <x v="17"/>
    <n v="0"/>
    <x v="3"/>
    <x v="0"/>
    <s v="USD"/>
    <n v="1490659134"/>
    <x v="3782"/>
    <n v="1485478733"/>
    <x v="3804"/>
    <b v="0"/>
    <n v="0"/>
    <b v="0"/>
    <x v="11"/>
    <n v="0"/>
    <n v="0"/>
    <x v="6"/>
    <x v="11"/>
  </r>
  <r>
    <n v="3643"/>
    <s v="Puberty: The Musical"/>
    <s v="It feels like the first time. Like the very first time everyone's coming-of-age comes to the stage. Think 'Wicked', with bad acne."/>
    <x v="17"/>
    <n v="0"/>
    <x v="2"/>
    <x v="0"/>
    <s v="USD"/>
    <n v="1447734439"/>
    <x v="3783"/>
    <n v="1444274838"/>
    <x v="3805"/>
    <b v="0"/>
    <n v="0"/>
    <b v="0"/>
    <x v="19"/>
    <n v="0"/>
    <e v="#DIV/0!"/>
    <x v="6"/>
    <x v="19"/>
  </r>
  <r>
    <n v="3954"/>
    <s v="City of Joy"/>
    <s v="Despite hunger and conditions of a Calcutta slum, the people there know that life is precious. They have named it â€˜City of Joy.â€™"/>
    <x v="17"/>
    <n v="0"/>
    <x v="2"/>
    <x v="11"/>
    <s v="CAD"/>
    <n v="1405352264"/>
    <x v="3784"/>
    <n v="1400168263"/>
    <x v="3806"/>
    <b v="0"/>
    <n v="0"/>
    <b v="0"/>
    <x v="11"/>
    <n v="0"/>
    <n v="0"/>
    <x v="6"/>
    <x v="11"/>
  </r>
  <r>
    <n v="2516"/>
    <s v="Morning Glory"/>
    <s v="Hi, everyone my name is Alex, and i want to create not just a cafe spot, but a place that gives everyone a nice warm homey feeling."/>
    <x v="65"/>
    <n v="0"/>
    <x v="2"/>
    <x v="0"/>
    <s v="USD"/>
    <n v="1417279252"/>
    <x v="3785"/>
    <n v="1414683651"/>
    <x v="3807"/>
    <b v="0"/>
    <n v="0"/>
    <b v="0"/>
    <x v="40"/>
    <n v="0"/>
    <e v="#DIV/0!"/>
    <x v="4"/>
    <x v="40"/>
  </r>
  <r>
    <n v="129"/>
    <s v="JUSTICE LEAGUE ORIGINS (Canceled)"/>
    <s v="HEY!!! I'm David House, and I am currently working on a film called Justice League Origins!!! non-profit based on DC Comics Characters."/>
    <x v="16"/>
    <n v="0"/>
    <x v="1"/>
    <x v="0"/>
    <s v="USD"/>
    <n v="1414708183"/>
    <x v="3786"/>
    <n v="1409524182"/>
    <x v="3808"/>
    <b v="0"/>
    <n v="0"/>
    <b v="0"/>
    <x v="21"/>
    <n v="0"/>
    <e v="#DIV/0!"/>
    <x v="5"/>
    <x v="21"/>
  </r>
  <r>
    <n v="451"/>
    <s v="The Gangbangers"/>
    <s v="This comedy follows two devils who discover a magical boombox to become musicians after an 80s rapture enchants earth with fairy-tales."/>
    <x v="16"/>
    <n v="0"/>
    <x v="2"/>
    <x v="0"/>
    <s v="USD"/>
    <n v="1390669791"/>
    <x v="3787"/>
    <n v="1388077790"/>
    <x v="3809"/>
    <b v="0"/>
    <n v="0"/>
    <b v="0"/>
    <x v="23"/>
    <n v="0"/>
    <e v="#DIV/0!"/>
    <x v="5"/>
    <x v="23"/>
  </r>
  <r>
    <n v="457"/>
    <s v="phenix heart 3D animation"/>
    <s v="from my photo work, pyro techniques, aqua technitque and more , i will take the pricipale personnage to the lost land of phenix where ."/>
    <x v="16"/>
    <n v="0"/>
    <x v="2"/>
    <x v="11"/>
    <s v="CAD"/>
    <n v="1408213512"/>
    <x v="3788"/>
    <n v="1405621511"/>
    <x v="3810"/>
    <b v="0"/>
    <n v="0"/>
    <b v="0"/>
    <x v="23"/>
    <n v="0"/>
    <e v="#DIV/0!"/>
    <x v="5"/>
    <x v="23"/>
  </r>
  <r>
    <n v="632"/>
    <s v="UniWherse.com - Bring students future (Canceled)"/>
    <s v="Our goal is to create a system, students can find universities that best match their interests."/>
    <x v="16"/>
    <n v="0"/>
    <x v="1"/>
    <x v="13"/>
    <s v="EUR"/>
    <n v="1448470165"/>
    <x v="3789"/>
    <n v="1445874564"/>
    <x v="3811"/>
    <b v="0"/>
    <n v="0"/>
    <b v="0"/>
    <x v="26"/>
    <n v="0"/>
    <e v="#DIV/0!"/>
    <x v="0"/>
    <x v="26"/>
  </r>
  <r>
    <n v="927"/>
    <s v="JETRO DA SILVA FUNK PROJECT"/>
    <s v="Studio CD/DVD Solo project of Pianist &amp; Keyboardist Jetro da Silva"/>
    <x v="16"/>
    <n v="0"/>
    <x v="2"/>
    <x v="0"/>
    <s v="USD"/>
    <n v="1337024695"/>
    <x v="3790"/>
    <n v="1334432694"/>
    <x v="3812"/>
    <b v="0"/>
    <n v="0"/>
    <b v="0"/>
    <x v="33"/>
    <n v="0"/>
    <e v="#DIV/0!"/>
    <x v="7"/>
    <x v="33"/>
  </r>
  <r>
    <n v="1554"/>
    <s v="Barbara O'Donovan Designs"/>
    <s v="I create art by photographing flowers/seeds i would love to buy my own camera/computer/Photoshop and restore my old shed into my studio"/>
    <x v="16"/>
    <n v="0"/>
    <x v="2"/>
    <x v="8"/>
    <s v="AUD"/>
    <n v="1438495390"/>
    <x v="3791"/>
    <n v="1435903389"/>
    <x v="3813"/>
    <b v="0"/>
    <n v="0"/>
    <b v="0"/>
    <x v="38"/>
    <n v="0"/>
    <e v="#DIV/0!"/>
    <x v="2"/>
    <x v="38"/>
  </r>
  <r>
    <n v="2426"/>
    <s v="The Low-Calorie Food Truck"/>
    <s v="Aspiring to create a food truck with many delicious low calorie meals to encourage healthy eating while enjoying every bite."/>
    <x v="16"/>
    <n v="0"/>
    <x v="2"/>
    <x v="0"/>
    <s v="USD"/>
    <n v="1439006692"/>
    <x v="3792"/>
    <n v="1433822691"/>
    <x v="3814"/>
    <b v="0"/>
    <n v="0"/>
    <b v="0"/>
    <x v="29"/>
    <n v="0"/>
    <e v="#DIV/0!"/>
    <x v="4"/>
    <x v="29"/>
  </r>
  <r>
    <n v="2508"/>
    <s v="Silver Linning Gourmet Fudge"/>
    <s v="I make Amazing homemade fudge available in 18 flavors. I want to open my own business to be able to let my area eat my incredible fudge"/>
    <x v="16"/>
    <n v="0"/>
    <x v="2"/>
    <x v="0"/>
    <s v="USD"/>
    <n v="1408056634"/>
    <x v="3793"/>
    <n v="1405464633"/>
    <x v="3815"/>
    <b v="0"/>
    <n v="0"/>
    <b v="0"/>
    <x v="40"/>
    <n v="0"/>
    <e v="#DIV/0!"/>
    <x v="4"/>
    <x v="40"/>
  </r>
  <r>
    <n v="2563"/>
    <s v="Phoenix Pearl Boba Tea Truck (Canceled)"/>
    <s v="Michigan based bubble tea and specialty ice cream food truck"/>
    <x v="16"/>
    <n v="0"/>
    <x v="1"/>
    <x v="0"/>
    <s v="USD"/>
    <n v="1438226451"/>
    <x v="3794"/>
    <n v="1433042450"/>
    <x v="3816"/>
    <b v="0"/>
    <n v="0"/>
    <b v="0"/>
    <x v="29"/>
    <n v="0"/>
    <e v="#DIV/0!"/>
    <x v="4"/>
    <x v="29"/>
  </r>
  <r>
    <n v="3741"/>
    <s v="Open House Theater"/>
    <s v="A small community with a love for theater would like to continue. Help the children of this community continue."/>
    <x v="16"/>
    <n v="0"/>
    <x v="2"/>
    <x v="0"/>
    <s v="USD"/>
    <n v="1450389950"/>
    <x v="3795"/>
    <n v="1447797949"/>
    <x v="3817"/>
    <b v="0"/>
    <n v="0"/>
    <b v="0"/>
    <x v="11"/>
    <n v="0"/>
    <n v="0"/>
    <x v="6"/>
    <x v="11"/>
  </r>
  <r>
    <n v="3936"/>
    <s v="End Breast Cancer"/>
    <s v="This stage play is a true story about one woman's fight against breast cancer while still having to deal with the adversities of life."/>
    <x v="16"/>
    <n v="0"/>
    <x v="2"/>
    <x v="0"/>
    <s v="USD"/>
    <n v="1480576720"/>
    <x v="3796"/>
    <n v="1477981119"/>
    <x v="3818"/>
    <b v="0"/>
    <n v="0"/>
    <b v="0"/>
    <x v="11"/>
    <n v="0"/>
    <n v="0"/>
    <x v="6"/>
    <x v="11"/>
  </r>
  <r>
    <n v="4029"/>
    <s v="Next 2 the Stage"/>
    <s v="A theater complex that educates as we entertain.  We will provide shows that inspire and theater classes that motivate."/>
    <x v="16"/>
    <n v="0"/>
    <x v="2"/>
    <x v="0"/>
    <s v="USD"/>
    <n v="1450053370"/>
    <x v="3797"/>
    <n v="1447461369"/>
    <x v="3819"/>
    <b v="0"/>
    <n v="0"/>
    <b v="0"/>
    <x v="11"/>
    <n v="0"/>
    <n v="0"/>
    <x v="6"/>
    <x v="11"/>
  </r>
  <r>
    <n v="4071"/>
    <s v="ATEMPORAL"/>
    <s v="ExÃ¡men final de alumnos del Centro de CapacitaciÃ³n de la ANDA. Son extractos de obras: El JardÃ­n de los CerezoS, Madre Coraje y Casa"/>
    <x v="16"/>
    <n v="0"/>
    <x v="2"/>
    <x v="14"/>
    <s v="MXN"/>
    <n v="1482779931"/>
    <x v="3798"/>
    <n v="1480187930"/>
    <x v="3820"/>
    <b v="0"/>
    <n v="0"/>
    <b v="0"/>
    <x v="11"/>
    <n v="0"/>
    <n v="0"/>
    <x v="6"/>
    <x v="11"/>
  </r>
  <r>
    <n v="2771"/>
    <s v="Hello Vermont (4 Seasons Children's Books)"/>
    <s v="Hello Vermont are books that demonstrate the 4 seasons. Subtitles: Soggy Spring, Sizzling Summer, Fabulous Fall &amp; Winter Wonderland."/>
    <x v="417"/>
    <n v="0"/>
    <x v="2"/>
    <x v="0"/>
    <s v="USD"/>
    <n v="1359738000"/>
    <x v="3799"/>
    <n v="1355489139"/>
    <x v="3821"/>
    <b v="0"/>
    <n v="0"/>
    <b v="0"/>
    <x v="39"/>
    <n v="0"/>
    <e v="#DIV/0!"/>
    <x v="1"/>
    <x v="39"/>
  </r>
  <r>
    <n v="1161"/>
    <s v="Pyros Brick Oven Pizza in a Food Truck."/>
    <s v="Amazing delicious pizza a real hit a true niche that has not been explored ground floor opportunity in food trucks done by a real chef"/>
    <x v="53"/>
    <n v="0"/>
    <x v="2"/>
    <x v="0"/>
    <s v="USD"/>
    <n v="1432047989"/>
    <x v="3800"/>
    <n v="1430233588"/>
    <x v="3822"/>
    <b v="0"/>
    <n v="0"/>
    <b v="0"/>
    <x v="29"/>
    <n v="0"/>
    <e v="#DIV/0!"/>
    <x v="4"/>
    <x v="29"/>
  </r>
  <r>
    <n v="3953"/>
    <s v="A Time Pirate's Love"/>
    <s v="Actors and actresses are needed to help me create a stage play. A stage play needs to be adapted from the book I wrote."/>
    <x v="418"/>
    <n v="0"/>
    <x v="2"/>
    <x v="0"/>
    <s v="USD"/>
    <n v="1469834940"/>
    <x v="3801"/>
    <n v="1467162585"/>
    <x v="3823"/>
    <b v="0"/>
    <n v="0"/>
    <b v="0"/>
    <x v="11"/>
    <n v="0"/>
    <n v="0"/>
    <x v="6"/>
    <x v="11"/>
  </r>
  <r>
    <n v="770"/>
    <s v="Open Door: The Call -- Young Reader's Fiction Book"/>
    <s v="Daniel was an ordinary boy, until unordinary events began to occur. Danny had never been exposed to supernatural activity until now..."/>
    <x v="106"/>
    <n v="0"/>
    <x v="2"/>
    <x v="0"/>
    <s v="USD"/>
    <n v="1361750369"/>
    <x v="3802"/>
    <n v="1358294368"/>
    <x v="3824"/>
    <b v="0"/>
    <n v="0"/>
    <b v="0"/>
    <x v="35"/>
    <n v="0"/>
    <e v="#DIV/0!"/>
    <x v="1"/>
    <x v="35"/>
  </r>
  <r>
    <n v="165"/>
    <s v="NET"/>
    <s v="A teacher. A boy. The beach and a heatwave that drove them all insane."/>
    <x v="92"/>
    <n v="0"/>
    <x v="2"/>
    <x v="1"/>
    <s v="GBP"/>
    <n v="1452613724"/>
    <x v="3803"/>
    <n v="1450021723"/>
    <x v="3825"/>
    <b v="0"/>
    <n v="0"/>
    <b v="0"/>
    <x v="10"/>
    <n v="0"/>
    <e v="#DIV/0!"/>
    <x v="5"/>
    <x v="10"/>
  </r>
  <r>
    <n v="906"/>
    <s v="24th Music Presents Channeling Motown (Live)"/>
    <s v="The DMV's most respected saxophonist pay tribute to Motown."/>
    <x v="51"/>
    <n v="0"/>
    <x v="2"/>
    <x v="0"/>
    <s v="USD"/>
    <n v="1394681590"/>
    <x v="3804"/>
    <n v="1392093189"/>
    <x v="3826"/>
    <b v="0"/>
    <n v="0"/>
    <b v="0"/>
    <x v="33"/>
    <n v="0"/>
    <e v="#DIV/0!"/>
    <x v="7"/>
    <x v="33"/>
  </r>
  <r>
    <n v="1597"/>
    <s v="Vacation Days in Big Bear"/>
    <s v="We're starting up a new an improved way to do vacation rental management, but we need some funding to kick start it!"/>
    <x v="51"/>
    <n v="0"/>
    <x v="2"/>
    <x v="0"/>
    <s v="USD"/>
    <n v="1474360197"/>
    <x v="3805"/>
    <n v="1471768196"/>
    <x v="3827"/>
    <b v="0"/>
    <n v="0"/>
    <b v="0"/>
    <x v="34"/>
    <n v="0"/>
    <e v="#DIV/0!"/>
    <x v="2"/>
    <x v="34"/>
  </r>
  <r>
    <n v="1818"/>
    <s v="Give Me Your Goofy-ist"/>
    <s v="We are all different, this is a way to honor and celebrate the authenticity in being different."/>
    <x v="51"/>
    <n v="0"/>
    <x v="2"/>
    <x v="0"/>
    <s v="USD"/>
    <n v="1428035850"/>
    <x v="3806"/>
    <n v="1425447449"/>
    <x v="3828"/>
    <b v="0"/>
    <n v="0"/>
    <b v="0"/>
    <x v="3"/>
    <n v="0"/>
    <e v="#DIV/0!"/>
    <x v="2"/>
    <x v="3"/>
  </r>
  <r>
    <n v="2141"/>
    <s v="King of Consoles"/>
    <s v="A place where people can test out the latest video games, for an hourly fee. It's cheaper than wasting money on a $60 game that sucked"/>
    <x v="51"/>
    <n v="0"/>
    <x v="2"/>
    <x v="0"/>
    <s v="USD"/>
    <n v="1415947159"/>
    <x v="3807"/>
    <n v="1413351558"/>
    <x v="3829"/>
    <b v="0"/>
    <n v="0"/>
    <b v="0"/>
    <x v="18"/>
    <n v="0"/>
    <e v="#DIV/0!"/>
    <x v="3"/>
    <x v="18"/>
  </r>
  <r>
    <n v="2404"/>
    <s v="Square Donuts Truck"/>
    <s v="We would love another Donut Food Truck for your famous Square Donuts.  We have one successful truck and retail store open already!"/>
    <x v="51"/>
    <n v="0"/>
    <x v="2"/>
    <x v="0"/>
    <s v="USD"/>
    <n v="1451782607"/>
    <x v="3808"/>
    <n v="1449190606"/>
    <x v="3830"/>
    <b v="0"/>
    <n v="0"/>
    <b v="0"/>
    <x v="29"/>
    <n v="0"/>
    <e v="#DIV/0!"/>
    <x v="4"/>
    <x v="29"/>
  </r>
  <r>
    <n v="2410"/>
    <s v="Websters grill truck       slow cooked meats"/>
    <s v="Websters grill truck the best slow cooked meats on hot coals_x000a_Beef bisket, roast Lamb, roast chicken, Ribs, burgers, sliders,"/>
    <x v="51"/>
    <n v="0"/>
    <x v="2"/>
    <x v="8"/>
    <s v="AUD"/>
    <n v="1441619275"/>
    <x v="3809"/>
    <n v="1439027274"/>
    <x v="3831"/>
    <b v="0"/>
    <n v="0"/>
    <b v="0"/>
    <x v="29"/>
    <n v="0"/>
    <e v="#DIV/0!"/>
    <x v="4"/>
    <x v="29"/>
  </r>
  <r>
    <n v="2577"/>
    <s v="Fruity Cakes (Canceled)"/>
    <s v="This is not your average cake, it's fruit with yogurt fruit dip icing and fruit toppings! Great for events, parties, weddings and more!"/>
    <x v="51"/>
    <n v="0"/>
    <x v="1"/>
    <x v="0"/>
    <s v="USD"/>
    <n v="1407181297"/>
    <x v="3810"/>
    <n v="1405021296"/>
    <x v="3832"/>
    <b v="0"/>
    <n v="0"/>
    <b v="0"/>
    <x v="29"/>
    <n v="0"/>
    <e v="#DIV/0!"/>
    <x v="4"/>
    <x v="29"/>
  </r>
  <r>
    <n v="2687"/>
    <s v="Munch Wagon"/>
    <s v="Your American Pizzas, Wings, Stuffed Gouda Burger, Sweet &amp; Russet Potato Fries served on a food Truck!!"/>
    <x v="51"/>
    <n v="0"/>
    <x v="2"/>
    <x v="0"/>
    <s v="USD"/>
    <n v="1435591318"/>
    <x v="3811"/>
    <n v="1432999317"/>
    <x v="3833"/>
    <b v="0"/>
    <n v="0"/>
    <b v="0"/>
    <x v="29"/>
    <n v="0"/>
    <e v="#DIV/0!"/>
    <x v="4"/>
    <x v="29"/>
  </r>
  <r>
    <n v="2954"/>
    <s v="ONGO CENTRE | An Incubator Creative Space to self-funds (Canceled)"/>
    <s v="Independent film theater, studio and tech lab with storefront, open space for creative people to grow their dream into a profit."/>
    <x v="51"/>
    <n v="0"/>
    <x v="1"/>
    <x v="0"/>
    <s v="USD"/>
    <n v="1489669203"/>
    <x v="3812"/>
    <n v="1487944802"/>
    <x v="3834"/>
    <b v="0"/>
    <n v="0"/>
    <b v="0"/>
    <x v="9"/>
    <n v="0"/>
    <e v="#DIV/0!"/>
    <x v="6"/>
    <x v="9"/>
  </r>
  <r>
    <n v="3790"/>
    <s v="Funding a Performing Arts Theatre for Children and Adults"/>
    <s v="As a non profit graduate student at Penn,my passion is the arts, we need support to fund our new CHILDREN's DINNER THEATRE"/>
    <x v="51"/>
    <n v="0"/>
    <x v="2"/>
    <x v="0"/>
    <s v="USD"/>
    <n v="1479834023"/>
    <x v="3813"/>
    <n v="1477238422"/>
    <x v="3835"/>
    <b v="0"/>
    <n v="0"/>
    <b v="0"/>
    <x v="19"/>
    <n v="0"/>
    <e v="#DIV/0!"/>
    <x v="6"/>
    <x v="19"/>
  </r>
  <r>
    <n v="3872"/>
    <s v="Shining Star Players (Canceled)"/>
    <s v="We are a brand new theatrical teen production company, and we need enough money to put on our first musical production."/>
    <x v="51"/>
    <n v="0"/>
    <x v="1"/>
    <x v="0"/>
    <s v="USD"/>
    <n v="1439522996"/>
    <x v="3814"/>
    <n v="1435202995"/>
    <x v="3836"/>
    <b v="0"/>
    <n v="0"/>
    <b v="0"/>
    <x v="19"/>
    <n v="0"/>
    <e v="#DIV/0!"/>
    <x v="6"/>
    <x v="19"/>
  </r>
  <r>
    <n v="3879"/>
    <s v="Theatre 'Portable' Royal (Canceled)"/>
    <s v="Theatre â€˜Portableâ€™ Royal is a portable, fully working, 40 seater theatre which will tour the UK and beyond!"/>
    <x v="51"/>
    <n v="0"/>
    <x v="1"/>
    <x v="1"/>
    <s v="GBP"/>
    <n v="1422218396"/>
    <x v="3815"/>
    <n v="1419626395"/>
    <x v="3837"/>
    <b v="0"/>
    <n v="0"/>
    <b v="0"/>
    <x v="19"/>
    <n v="0"/>
    <e v="#DIV/0!"/>
    <x v="6"/>
    <x v="19"/>
  </r>
  <r>
    <n v="3883"/>
    <s v="CAGED - A New Musical (Canceled)"/>
    <s v="CAGED - A New Musical is the story of One Passion, One Voice, One Dream. - One man's quest to become the woman he always wanted to be."/>
    <x v="51"/>
    <n v="0"/>
    <x v="1"/>
    <x v="1"/>
    <s v="GBP"/>
    <n v="1409668069"/>
    <x v="3816"/>
    <n v="1407076068"/>
    <x v="3838"/>
    <b v="0"/>
    <n v="0"/>
    <b v="0"/>
    <x v="19"/>
    <n v="0"/>
    <e v="#DIV/0!"/>
    <x v="6"/>
    <x v="19"/>
  </r>
  <r>
    <n v="510"/>
    <s v="TPI Episode 2: Doomsday Dean"/>
    <s v="A mile below the Franco-Swiss border Dean manages to break the Large Hadron Collider and triggers the end of the world."/>
    <x v="80"/>
    <n v="0"/>
    <x v="2"/>
    <x v="0"/>
    <s v="USD"/>
    <n v="1456805639"/>
    <x v="3817"/>
    <n v="1454213638"/>
    <x v="3839"/>
    <b v="0"/>
    <n v="0"/>
    <b v="0"/>
    <x v="23"/>
    <n v="0"/>
    <e v="#DIV/0!"/>
    <x v="5"/>
    <x v="23"/>
  </r>
  <r>
    <n v="1452"/>
    <s v="The Judo Preservation Project (Canceled)"/>
    <s v="I am gathering rare, out-of-print Judo books for preservation, translation and sharing."/>
    <x v="80"/>
    <n v="0"/>
    <x v="1"/>
    <x v="0"/>
    <s v="USD"/>
    <n v="1406566363"/>
    <x v="3818"/>
    <n v="1403974362"/>
    <x v="3840"/>
    <b v="0"/>
    <n v="0"/>
    <b v="0"/>
    <x v="31"/>
    <n v="0"/>
    <e v="#DIV/0!"/>
    <x v="1"/>
    <x v="31"/>
  </r>
  <r>
    <n v="610"/>
    <s v="UniteChrist (Canceled)"/>
    <s v="We are creating a Christian social network to empower, educate, and connect Christians all over the world."/>
    <x v="419"/>
    <n v="0"/>
    <x v="1"/>
    <x v="0"/>
    <s v="USD"/>
    <n v="1429732586"/>
    <x v="3819"/>
    <n v="1427140585"/>
    <x v="3841"/>
    <b v="0"/>
    <n v="0"/>
    <b v="0"/>
    <x v="26"/>
    <n v="0"/>
    <e v="#DIV/0!"/>
    <x v="0"/>
    <x v="26"/>
  </r>
  <r>
    <n v="1425"/>
    <s v="Hello!(Sawadee).&quot;.America&quot;   BOOK"/>
    <s v="Translation  Thai language to English and other languages of the story (written by me) about&quot; Promote Travel &amp; Business in America&quot;"/>
    <x v="109"/>
    <n v="0"/>
    <x v="2"/>
    <x v="0"/>
    <s v="USD"/>
    <n v="1430276959"/>
    <x v="3820"/>
    <n v="1427684958"/>
    <x v="3842"/>
    <b v="0"/>
    <n v="0"/>
    <b v="0"/>
    <x v="31"/>
    <n v="0"/>
    <e v="#DIV/0!"/>
    <x v="1"/>
    <x v="31"/>
  </r>
  <r>
    <n v="1443"/>
    <s v="Translate my Saga Fantasy : Icarus Ã  l'Ã©cole des dieux"/>
    <s v="Hello everyone !_x000a_I need your help for translate my saga Fantasy : Icarus at the school of the gods - Book 1&quot;."/>
    <x v="109"/>
    <n v="0"/>
    <x v="2"/>
    <x v="16"/>
    <s v="EUR"/>
    <n v="1483395209"/>
    <x v="3821"/>
    <n v="1480803208"/>
    <x v="3843"/>
    <b v="0"/>
    <n v="0"/>
    <b v="0"/>
    <x v="31"/>
    <n v="0"/>
    <e v="#DIV/0!"/>
    <x v="1"/>
    <x v="31"/>
  </r>
  <r>
    <n v="2399"/>
    <s v="SheLifts - the #1 Female Bodybuilding HUB (Canceled)"/>
    <s v="SheLifts is going to be the number One international social HUB &amp; information resource for women into weight lifting"/>
    <x v="109"/>
    <n v="0"/>
    <x v="1"/>
    <x v="10"/>
    <s v="SEK"/>
    <n v="1418934506"/>
    <x v="3822"/>
    <n v="1415910505"/>
    <x v="3844"/>
    <b v="0"/>
    <n v="0"/>
    <b v="0"/>
    <x v="26"/>
    <n v="0"/>
    <e v="#DIV/0!"/>
    <x v="0"/>
    <x v="26"/>
  </r>
  <r>
    <n v="206"/>
    <s v="Blood Bond Movie Development"/>
    <s v="A love story featuring adoption,struggle,dysfunction,grace, healing, and restoration."/>
    <x v="372"/>
    <n v="0"/>
    <x v="2"/>
    <x v="0"/>
    <s v="USD"/>
    <n v="1470441983"/>
    <x v="3823"/>
    <n v="1468627582"/>
    <x v="3845"/>
    <b v="0"/>
    <n v="0"/>
    <b v="0"/>
    <x v="10"/>
    <n v="0"/>
    <e v="#DIV/0!"/>
    <x v="5"/>
    <x v="10"/>
  </r>
  <r>
    <n v="488"/>
    <s v="City Animals independent cartoon series"/>
    <s v="When humans left the earth, the animals took over the city. What could go wrong? Well...everything!"/>
    <x v="32"/>
    <n v="0"/>
    <x v="2"/>
    <x v="0"/>
    <s v="USD"/>
    <n v="1483924700"/>
    <x v="3824"/>
    <n v="1481332699"/>
    <x v="3846"/>
    <b v="0"/>
    <n v="0"/>
    <b v="0"/>
    <x v="23"/>
    <n v="0"/>
    <e v="#DIV/0!"/>
    <x v="5"/>
    <x v="23"/>
  </r>
  <r>
    <n v="1049"/>
    <s v="J1 (Canceled)"/>
    <s v="------"/>
    <x v="32"/>
    <n v="0"/>
    <x v="1"/>
    <x v="0"/>
    <s v="USD"/>
    <n v="1455272445"/>
    <x v="3825"/>
    <n v="1452680444"/>
    <x v="3847"/>
    <b v="0"/>
    <n v="0"/>
    <b v="0"/>
    <x v="30"/>
    <n v="0"/>
    <e v="#DIV/0!"/>
    <x v="8"/>
    <x v="30"/>
  </r>
  <r>
    <n v="3194"/>
    <s v="P.A.C.K (Performing Arts Camp for Kids)"/>
    <s v="P.A.C.K (Performing Arts Camp for Kids) Musical Theater, Instrumental Music, Vocal Music, Dance, Visual Arts, and Physical Education!"/>
    <x v="14"/>
    <n v="0"/>
    <x v="2"/>
    <x v="0"/>
    <s v="USD"/>
    <n v="1437960598"/>
    <x v="3826"/>
    <n v="1435368597"/>
    <x v="3848"/>
    <b v="0"/>
    <n v="0"/>
    <b v="0"/>
    <x v="19"/>
    <n v="0"/>
    <e v="#DIV/0!"/>
    <x v="6"/>
    <x v="19"/>
  </r>
  <r>
    <n v="1332"/>
    <s v="Belt with Legs Invention (Canceled)"/>
    <s v="Long bus queue and no seats around? This light weight seating device can be worn anywhere and at anytime! Belt that converts into seat."/>
    <x v="420"/>
    <n v="0"/>
    <x v="1"/>
    <x v="19"/>
    <s v="CHF"/>
    <n v="1485480408"/>
    <x v="3827"/>
    <n v="1482888407"/>
    <x v="3849"/>
    <b v="0"/>
    <n v="0"/>
    <b v="0"/>
    <x v="1"/>
    <n v="0"/>
    <e v="#DIV/0!"/>
    <x v="0"/>
    <x v="1"/>
  </r>
  <r>
    <n v="199"/>
    <s v="Independent Feature Film for Film Festivals &quot;BLUE&quot;"/>
    <s v="We're filming a feature film that we can put in numerous film festivals across the country. My dream is to compete in every single one."/>
    <x v="26"/>
    <n v="0"/>
    <x v="2"/>
    <x v="0"/>
    <s v="USD"/>
    <n v="1472698702"/>
    <x v="3828"/>
    <n v="1470106701"/>
    <x v="3850"/>
    <b v="0"/>
    <n v="0"/>
    <b v="0"/>
    <x v="10"/>
    <n v="0"/>
    <e v="#DIV/0!"/>
    <x v="5"/>
    <x v="10"/>
  </r>
  <r>
    <n v="235"/>
    <s v="Film about help homeless child to live a better life."/>
    <s v="Taking people on a deep emotional trip with a story about sometimes those who have less, give more."/>
    <x v="26"/>
    <n v="0"/>
    <x v="2"/>
    <x v="0"/>
    <s v="USD"/>
    <n v="1436478497"/>
    <x v="3829"/>
    <n v="1433886496"/>
    <x v="3851"/>
    <b v="0"/>
    <n v="0"/>
    <b v="0"/>
    <x v="10"/>
    <n v="0"/>
    <e v="#DIV/0!"/>
    <x v="5"/>
    <x v="10"/>
  </r>
  <r>
    <n v="478"/>
    <s v="BABY HUEY IN A FEATURE FILM /  &quot;LUCKY DUCK&quot;"/>
    <s v="this is an animated full length film of an old classic with new life to it. That gigantic and naive duckling we all love  ."/>
    <x v="26"/>
    <n v="0"/>
    <x v="2"/>
    <x v="0"/>
    <s v="USD"/>
    <n v="1427921509"/>
    <x v="3830"/>
    <n v="1425333108"/>
    <x v="3852"/>
    <b v="0"/>
    <n v="0"/>
    <b v="0"/>
    <x v="23"/>
    <n v="0"/>
    <e v="#DIV/0!"/>
    <x v="5"/>
    <x v="23"/>
  </r>
  <r>
    <n v="491"/>
    <s v="Guess What? Gus"/>
    <s v="&quot;Guess What? Gus&quot; is a magical animated comedy that follow a new kid who playful antics for attention make the news."/>
    <x v="26"/>
    <n v="0"/>
    <x v="2"/>
    <x v="0"/>
    <s v="USD"/>
    <n v="1453937699"/>
    <x v="3831"/>
    <n v="1451345698"/>
    <x v="3853"/>
    <b v="0"/>
    <n v="0"/>
    <b v="0"/>
    <x v="23"/>
    <n v="0"/>
    <e v="#DIV/0!"/>
    <x v="5"/>
    <x v="23"/>
  </r>
  <r>
    <n v="501"/>
    <s v="World War 4"/>
    <s v="Based on the invention portfolio of a patented inventor World War Four is a look into the future of warfare and humanity as a whole"/>
    <x v="26"/>
    <n v="0"/>
    <x v="2"/>
    <x v="0"/>
    <s v="USD"/>
    <n v="1310189851"/>
    <x v="3832"/>
    <n v="1307597850"/>
    <x v="3854"/>
    <b v="0"/>
    <n v="0"/>
    <b v="0"/>
    <x v="23"/>
    <n v="0"/>
    <e v="#DIV/0!"/>
    <x v="5"/>
    <x v="23"/>
  </r>
  <r>
    <n v="567"/>
    <s v="UnimeTV - Revolutionizing Anime"/>
    <s v="UnimeTV's goal to revolutionize the way anime lovers interact with one another. Connect with others around the globe like never before!"/>
    <x v="26"/>
    <n v="0"/>
    <x v="2"/>
    <x v="0"/>
    <s v="USD"/>
    <n v="1420143194"/>
    <x v="3833"/>
    <n v="1417551193"/>
    <x v="3855"/>
    <b v="0"/>
    <n v="0"/>
    <b v="0"/>
    <x v="26"/>
    <n v="0"/>
    <e v="#DIV/0!"/>
    <x v="0"/>
    <x v="26"/>
  </r>
  <r>
    <n v="612"/>
    <s v="Web Streaming 2.0 (Canceled)"/>
    <s v="A Fast and Reliable new Web platform to stream videos from Internet"/>
    <x v="26"/>
    <n v="0"/>
    <x v="1"/>
    <x v="6"/>
    <s v="EUR"/>
    <n v="1472777146"/>
    <x v="3834"/>
    <n v="1470185145"/>
    <x v="3856"/>
    <b v="0"/>
    <n v="0"/>
    <b v="0"/>
    <x v="26"/>
    <n v="0"/>
    <e v="#DIV/0!"/>
    <x v="0"/>
    <x v="26"/>
  </r>
  <r>
    <n v="614"/>
    <s v="Lets Reinvent Our Election Process (Canceled)"/>
    <s v="Something is wrong when your choices are between a &quot;giant douche and a turd sandwich.&quot;  So, lets make it better."/>
    <x v="26"/>
    <n v="0"/>
    <x v="1"/>
    <x v="0"/>
    <s v="USD"/>
    <n v="1466731740"/>
    <x v="3835"/>
    <n v="1464139739"/>
    <x v="3857"/>
    <b v="0"/>
    <n v="0"/>
    <b v="0"/>
    <x v="26"/>
    <n v="0"/>
    <e v="#DIV/0!"/>
    <x v="0"/>
    <x v="26"/>
  </r>
  <r>
    <n v="1056"/>
    <s v="Suburban Disorder Podcast (Canceled)"/>
    <s v="a podcast about everyday life, friends talking about music, movies, tv, relationships. conversations we have all had and can relate to"/>
    <x v="26"/>
    <n v="0"/>
    <x v="1"/>
    <x v="0"/>
    <s v="USD"/>
    <n v="1429892177"/>
    <x v="3836"/>
    <n v="1424711776"/>
    <x v="3858"/>
    <b v="0"/>
    <n v="0"/>
    <b v="0"/>
    <x v="30"/>
    <n v="0"/>
    <e v="#DIV/0!"/>
    <x v="8"/>
    <x v="30"/>
  </r>
  <r>
    <n v="1057"/>
    <s v="Support Independent Media (Canceled)"/>
    <s v="Sayin it Plain is a Independent Radio Show created to inform the public and empower the community."/>
    <x v="26"/>
    <n v="0"/>
    <x v="1"/>
    <x v="0"/>
    <s v="USD"/>
    <n v="1480888483"/>
    <x v="3837"/>
    <n v="1478292882"/>
    <x v="3859"/>
    <b v="0"/>
    <n v="0"/>
    <b v="0"/>
    <x v="30"/>
    <n v="0"/>
    <e v="#DIV/0!"/>
    <x v="8"/>
    <x v="30"/>
  </r>
  <r>
    <n v="1107"/>
    <s v="The kidcade is the next big thing in the home entertainment"/>
    <s v="Enjoy video games, online surfing, and communications in privacy with Kid Cade, from Crestview, Florida. Our company has created a comp"/>
    <x v="26"/>
    <n v="0"/>
    <x v="2"/>
    <x v="0"/>
    <s v="USD"/>
    <n v="1406148024"/>
    <x v="3838"/>
    <n v="1403556023"/>
    <x v="3860"/>
    <b v="0"/>
    <n v="0"/>
    <b v="0"/>
    <x v="18"/>
    <n v="0"/>
    <e v="#DIV/0!"/>
    <x v="3"/>
    <x v="18"/>
  </r>
  <r>
    <n v="1164"/>
    <s v="Bayou Classic BBQ"/>
    <s v="Bayou Classic BBQ will be  Mansura,LA _x000a_newest and best mobile food truck_x000a_serving delicious BBQ Georgia style slow_x000a_smoke BBQ!"/>
    <x v="26"/>
    <n v="0"/>
    <x v="2"/>
    <x v="0"/>
    <s v="USD"/>
    <n v="1466270582"/>
    <x v="3839"/>
    <n v="1463678581"/>
    <x v="3861"/>
    <b v="0"/>
    <n v="0"/>
    <b v="0"/>
    <x v="29"/>
    <n v="0"/>
    <e v="#DIV/0!"/>
    <x v="4"/>
    <x v="29"/>
  </r>
  <r>
    <n v="1429"/>
    <s v="10 P.M."/>
    <s v="A guy in his 30's tries to live his &quot;American Dream&quot;, but quickly it turns into a nightmare. (A Novel)"/>
    <x v="26"/>
    <n v="0"/>
    <x v="2"/>
    <x v="0"/>
    <s v="USD"/>
    <n v="1428629242"/>
    <x v="3840"/>
    <n v="1426037241"/>
    <x v="3862"/>
    <b v="0"/>
    <n v="0"/>
    <b v="0"/>
    <x v="31"/>
    <n v="0"/>
    <e v="#DIV/0!"/>
    <x v="1"/>
    <x v="31"/>
  </r>
  <r>
    <n v="1487"/>
    <s v="You Killed Me First"/>
    <s v="A lover becomes an enemy when a line has been crossed. Torn between memories and reality, his mask of sanity is slipping."/>
    <x v="26"/>
    <n v="0"/>
    <x v="2"/>
    <x v="0"/>
    <s v="USD"/>
    <n v="1470175271"/>
    <x v="3841"/>
    <n v="1467583270"/>
    <x v="3863"/>
    <b v="0"/>
    <n v="0"/>
    <b v="0"/>
    <x v="35"/>
    <n v="0"/>
    <e v="#DIV/0!"/>
    <x v="1"/>
    <x v="35"/>
  </r>
  <r>
    <n v="1729"/>
    <s v="Message from Beyond - A Gospel Music Project"/>
    <s v="A few years back, I was inspired to write some songs, turned out the messages are real but a little scary, I need help to produce."/>
    <x v="26"/>
    <n v="0"/>
    <x v="2"/>
    <x v="0"/>
    <s v="USD"/>
    <n v="1465521306"/>
    <x v="3842"/>
    <n v="1460337305"/>
    <x v="3864"/>
    <b v="0"/>
    <n v="0"/>
    <b v="0"/>
    <x v="14"/>
    <n v="0"/>
    <e v="#DIV/0!"/>
    <x v="7"/>
    <x v="14"/>
  </r>
  <r>
    <n v="1733"/>
    <s v="What Faith Is EP/Album"/>
    <s v="I am trying to share the music I am blessed to have written. https://www.johncox4.com or https://reverbnation.com/johncox4"/>
    <x v="26"/>
    <n v="0"/>
    <x v="2"/>
    <x v="0"/>
    <s v="USD"/>
    <n v="1473802200"/>
    <x v="3843"/>
    <n v="1472746373"/>
    <x v="3865"/>
    <b v="0"/>
    <n v="0"/>
    <b v="0"/>
    <x v="14"/>
    <n v="0"/>
    <e v="#DIV/0!"/>
    <x v="7"/>
    <x v="14"/>
  </r>
  <r>
    <n v="1869"/>
    <s v="Castle Crawler RPG"/>
    <s v="CCRPG will be a 2D Pixel Art Game based on similar elements to the SNES game &quot;Zelda: A Link to the Past&quot; with RPG elements added in."/>
    <x v="26"/>
    <n v="0"/>
    <x v="2"/>
    <x v="0"/>
    <s v="USD"/>
    <n v="1483488249"/>
    <x v="3844"/>
    <n v="1480896248"/>
    <x v="3866"/>
    <b v="0"/>
    <n v="0"/>
    <b v="0"/>
    <x v="28"/>
    <n v="0"/>
    <e v="#DIV/0!"/>
    <x v="3"/>
    <x v="28"/>
  </r>
  <r>
    <n v="2356"/>
    <s v="HardstyleUnited.com (Canceled)"/>
    <s v="HardstyleUnited.com The Global Hardstyle community. Your Hardstyle community."/>
    <x v="26"/>
    <n v="0"/>
    <x v="1"/>
    <x v="13"/>
    <s v="EUR"/>
    <n v="1433530104"/>
    <x v="3845"/>
    <n v="1430938103"/>
    <x v="3867"/>
    <b v="0"/>
    <n v="0"/>
    <b v="0"/>
    <x v="26"/>
    <n v="0"/>
    <e v="#DIV/0!"/>
    <x v="0"/>
    <x v="26"/>
  </r>
  <r>
    <n v="2375"/>
    <s v="Slice Trade- Phone Trade-In, Made Simple (Canceled)"/>
    <s v="Slice Trade is a new way to trade in your old phones. We buy back phones in any condition and pay you cash or give you a new one free!"/>
    <x v="26"/>
    <n v="0"/>
    <x v="1"/>
    <x v="0"/>
    <s v="USD"/>
    <n v="1473451437"/>
    <x v="3846"/>
    <n v="1470859436"/>
    <x v="3868"/>
    <b v="0"/>
    <n v="0"/>
    <b v="0"/>
    <x v="26"/>
    <n v="0"/>
    <e v="#DIV/0!"/>
    <x v="0"/>
    <x v="26"/>
  </r>
  <r>
    <n v="2433"/>
    <s v="TWIZTID CREATIONS"/>
    <s v="I want to create an amazing menu that no one eals has.I have great ideas like a non-traditional pb&amp;j thats wraped in an eggroll &amp; fried"/>
    <x v="26"/>
    <n v="0"/>
    <x v="2"/>
    <x v="0"/>
    <s v="USD"/>
    <n v="1456608943"/>
    <x v="3847"/>
    <n v="1454016942"/>
    <x v="3869"/>
    <b v="0"/>
    <n v="0"/>
    <b v="0"/>
    <x v="29"/>
    <n v="0"/>
    <e v="#DIV/0!"/>
    <x v="4"/>
    <x v="29"/>
  </r>
  <r>
    <n v="2439"/>
    <s v="Pillow Puffs Concessions"/>
    <s v="Expand cotton candy concession to include other foods and purchase a trailer to haul._x000a_Purchase unstuffed pets to fill with cotton candy"/>
    <x v="26"/>
    <n v="0"/>
    <x v="2"/>
    <x v="0"/>
    <s v="USD"/>
    <n v="1445197129"/>
    <x v="3848"/>
    <n v="1442605128"/>
    <x v="3870"/>
    <b v="0"/>
    <n v="0"/>
    <b v="0"/>
    <x v="29"/>
    <n v="0"/>
    <e v="#DIV/0!"/>
    <x v="4"/>
    <x v="29"/>
  </r>
  <r>
    <n v="2503"/>
    <s v="Cardinal Bistro BYOB Start Up"/>
    <s v="Cardinal Bistro will be Contemporary American dinning establishment based in Ventnor, NJ featuring local, seasonal ingredients."/>
    <x v="26"/>
    <n v="0"/>
    <x v="2"/>
    <x v="0"/>
    <s v="USD"/>
    <n v="1465333560"/>
    <x v="3849"/>
    <n v="1462743307"/>
    <x v="3871"/>
    <b v="0"/>
    <n v="0"/>
    <b v="0"/>
    <x v="40"/>
    <n v="0"/>
    <e v="#DIV/0!"/>
    <x v="4"/>
    <x v="40"/>
  </r>
  <r>
    <n v="2574"/>
    <s v="Da Pickney Dem Jamaican Jerk (Canceled)"/>
    <s v="The Best Jamaican Jerk outside of Kingston! The name means &quot;for the children&quot;, my children, the reasons why I cook and why I live!"/>
    <x v="26"/>
    <n v="0"/>
    <x v="1"/>
    <x v="0"/>
    <s v="USD"/>
    <n v="1463600945"/>
    <x v="3850"/>
    <n v="1461786544"/>
    <x v="3872"/>
    <b v="0"/>
    <n v="0"/>
    <b v="0"/>
    <x v="29"/>
    <n v="0"/>
    <e v="#DIV/0!"/>
    <x v="4"/>
    <x v="29"/>
  </r>
  <r>
    <n v="2576"/>
    <s v="2 Go Fast Food (Canceled)"/>
    <s v="A New Twist with an American and Philippine fast food Mobile Trailer."/>
    <x v="26"/>
    <n v="0"/>
    <x v="1"/>
    <x v="0"/>
    <s v="USD"/>
    <n v="1428707647"/>
    <x v="3851"/>
    <n v="1424823246"/>
    <x v="3873"/>
    <b v="0"/>
    <n v="0"/>
    <b v="0"/>
    <x v="29"/>
    <n v="0"/>
    <e v="#DIV/0!"/>
    <x v="4"/>
    <x v="29"/>
  </r>
  <r>
    <n v="2584"/>
    <s v="Culinary Arts Food Truck Style"/>
    <s v="Bringing quality food to the masses using local premium ingredients, but at a food truck price!"/>
    <x v="26"/>
    <n v="0"/>
    <x v="2"/>
    <x v="0"/>
    <s v="USD"/>
    <n v="1434341369"/>
    <x v="3852"/>
    <n v="1431749368"/>
    <x v="3874"/>
    <b v="0"/>
    <n v="0"/>
    <b v="0"/>
    <x v="29"/>
    <n v="0"/>
    <e v="#DIV/0!"/>
    <x v="4"/>
    <x v="29"/>
  </r>
  <r>
    <n v="2593"/>
    <s v="L.J. Silvers' Ice Cream and Taco Van"/>
    <s v="What could be better than satisfying your hunger with ice cream or a taco (or both) from a 1970's mural van blastin disco music!"/>
    <x v="26"/>
    <n v="0"/>
    <x v="2"/>
    <x v="0"/>
    <s v="USD"/>
    <n v="1429993026"/>
    <x v="3853"/>
    <n v="1427401025"/>
    <x v="3875"/>
    <b v="0"/>
    <n v="0"/>
    <b v="0"/>
    <x v="29"/>
    <n v="0"/>
    <e v="#DIV/0!"/>
    <x v="4"/>
    <x v="29"/>
  </r>
  <r>
    <n v="2754"/>
    <s v="From here...to there!"/>
    <s v="I have been a writer all my life. But until recently never a parent. I want to write a children book for my children, and yours!"/>
    <x v="26"/>
    <n v="0"/>
    <x v="2"/>
    <x v="0"/>
    <s v="USD"/>
    <n v="1410448551"/>
    <x v="3854"/>
    <n v="1407856550"/>
    <x v="3876"/>
    <b v="0"/>
    <n v="0"/>
    <b v="0"/>
    <x v="39"/>
    <n v="0"/>
    <e v="#DIV/0!"/>
    <x v="1"/>
    <x v="39"/>
  </r>
  <r>
    <n v="2899"/>
    <s v="The Esoteric Camgirl"/>
    <s v="Sex, intrigue, lust, &amp; love; follow the lives of two individuals as their romance turns from innocent online flirting to something more"/>
    <x v="26"/>
    <n v="0"/>
    <x v="2"/>
    <x v="0"/>
    <s v="USD"/>
    <n v="1469325158"/>
    <x v="3855"/>
    <n v="1464141157"/>
    <x v="3877"/>
    <b v="0"/>
    <n v="0"/>
    <b v="0"/>
    <x v="11"/>
    <n v="0"/>
    <n v="0"/>
    <x v="6"/>
    <x v="11"/>
  </r>
  <r>
    <n v="2959"/>
    <s v="The Bath Theatre Bus (Canceled)"/>
    <s v="A magical, unique, theatre bus which aims to inspire the creative communities around Bath and create unique performance opportunities."/>
    <x v="26"/>
    <n v="0"/>
    <x v="1"/>
    <x v="1"/>
    <s v="GBP"/>
    <n v="1465258325"/>
    <x v="3856"/>
    <n v="1462666324"/>
    <x v="3878"/>
    <b v="0"/>
    <n v="0"/>
    <b v="0"/>
    <x v="9"/>
    <n v="0"/>
    <e v="#DIV/0!"/>
    <x v="6"/>
    <x v="9"/>
  </r>
  <r>
    <n v="3884"/>
    <s v="Alive Portrait Of Christ in Pembroke Township, IL (Canceled)"/>
    <s v="The Group M3 is striving to give one of the poorest towns in the country hope again this Easter Holiday."/>
    <x v="26"/>
    <n v="0"/>
    <x v="1"/>
    <x v="0"/>
    <s v="USD"/>
    <n v="1427479192"/>
    <x v="3857"/>
    <n v="1425322791"/>
    <x v="3879"/>
    <b v="0"/>
    <n v="0"/>
    <b v="0"/>
    <x v="19"/>
    <n v="0"/>
    <e v="#DIV/0!"/>
    <x v="6"/>
    <x v="19"/>
  </r>
  <r>
    <n v="3886"/>
    <s v="a (Canceled)"/>
    <n v="1"/>
    <x v="26"/>
    <n v="0"/>
    <x v="1"/>
    <x v="8"/>
    <s v="AUD"/>
    <n v="1418275702"/>
    <x v="3858"/>
    <n v="1415683701"/>
    <x v="3880"/>
    <b v="0"/>
    <n v="0"/>
    <b v="0"/>
    <x v="19"/>
    <n v="0"/>
    <e v="#DIV/0!"/>
    <x v="6"/>
    <x v="19"/>
  </r>
  <r>
    <n v="3930"/>
    <s v="Foundry Theatre Brisbane"/>
    <s v="We are a new and exciting semi-pro  theatre company who will support &amp; hire local actors &amp; writers in Brisbane &amp; Queensland."/>
    <x v="26"/>
    <n v="0"/>
    <x v="2"/>
    <x v="8"/>
    <s v="AUD"/>
    <n v="1459490400"/>
    <x v="3859"/>
    <n v="1457078867"/>
    <x v="3881"/>
    <b v="0"/>
    <n v="0"/>
    <b v="0"/>
    <x v="11"/>
    <n v="0"/>
    <n v="0"/>
    <x v="6"/>
    <x v="11"/>
  </r>
  <r>
    <n v="3963"/>
    <s v="Une minute de silence"/>
    <s v="les effets de censeur sur l'immigration.Ã§a c'est une piÃ¨ce de l'histoire de la rÃ©volution en Iran jusqu'Ã  des meurtres en sÃ©rie en 1999"/>
    <x v="26"/>
    <n v="0"/>
    <x v="2"/>
    <x v="11"/>
    <s v="CAD"/>
    <n v="1447821717"/>
    <x v="3860"/>
    <n v="1445226116"/>
    <x v="3882"/>
    <b v="0"/>
    <n v="0"/>
    <b v="0"/>
    <x v="11"/>
    <n v="0"/>
    <n v="0"/>
    <x v="6"/>
    <x v="11"/>
  </r>
  <r>
    <n v="4097"/>
    <s v="And There Was War! Major Theatre Production"/>
    <s v="And There Was War is a play, a biblical narrative deeply entrenched in the concepts of the great controversy between Good and Evil!"/>
    <x v="26"/>
    <n v="0"/>
    <x v="2"/>
    <x v="1"/>
    <s v="GBP"/>
    <n v="1454284500"/>
    <x v="3861"/>
    <n v="1449431236"/>
    <x v="3883"/>
    <b v="0"/>
    <n v="0"/>
    <b v="0"/>
    <x v="11"/>
    <n v="0"/>
    <n v="0"/>
    <x v="6"/>
    <x v="11"/>
  </r>
  <r>
    <n v="4087"/>
    <s v="Stage Production &quot;The Nail Shop&quot;"/>
    <s v="Comedy Stage Play"/>
    <x v="337"/>
    <n v="0"/>
    <x v="2"/>
    <x v="0"/>
    <s v="USD"/>
    <n v="1468777786"/>
    <x v="3862"/>
    <n v="1466185785"/>
    <x v="3884"/>
    <b v="0"/>
    <n v="0"/>
    <b v="0"/>
    <x v="11"/>
    <n v="0"/>
    <n v="0"/>
    <x v="6"/>
    <x v="11"/>
  </r>
  <r>
    <n v="2853"/>
    <s v="Eighteen Months- A Love Story Interrupted"/>
    <s v="Much has been written by women on breast cancer. Yet, there is little that has been written for the theatre on this by men. I have!"/>
    <x v="118"/>
    <n v="0"/>
    <x v="2"/>
    <x v="11"/>
    <s v="CAD"/>
    <n v="1410669297"/>
    <x v="3863"/>
    <n v="1405485296"/>
    <x v="3885"/>
    <b v="0"/>
    <n v="0"/>
    <b v="0"/>
    <x v="11"/>
    <n v="0"/>
    <n v="0"/>
    <x v="6"/>
    <x v="11"/>
  </r>
  <r>
    <n v="1144"/>
    <s v="We Need Your Help to Finish Our BBQ Food Truck"/>
    <s v="We need your help to finish our food truck. We are building a BBQ Food Truck to serve competition style BBQ."/>
    <x v="421"/>
    <n v="0"/>
    <x v="2"/>
    <x v="0"/>
    <s v="USD"/>
    <n v="1430281320"/>
    <x v="3864"/>
    <n v="1427689319"/>
    <x v="3886"/>
    <b v="0"/>
    <n v="0"/>
    <b v="0"/>
    <x v="29"/>
    <n v="0"/>
    <e v="#DIV/0!"/>
    <x v="4"/>
    <x v="29"/>
  </r>
  <r>
    <n v="585"/>
    <s v="Link Card"/>
    <s v="SAVE UP TO 40% WHEN YOU SPEND!_x000a__x000a_PRE-ORDER YOUR LINK CARD TODAY"/>
    <x v="99"/>
    <n v="0"/>
    <x v="2"/>
    <x v="1"/>
    <s v="GBP"/>
    <n v="1448928000"/>
    <x v="3865"/>
    <n v="1444123376"/>
    <x v="3887"/>
    <b v="0"/>
    <n v="0"/>
    <b v="0"/>
    <x v="26"/>
    <n v="0"/>
    <e v="#DIV/0!"/>
    <x v="0"/>
    <x v="26"/>
  </r>
  <r>
    <n v="1172"/>
    <s v="let your dayz take you to the dogs."/>
    <s v="Bringing YOUR favorite dog recipes to the streets."/>
    <x v="99"/>
    <n v="0"/>
    <x v="2"/>
    <x v="0"/>
    <s v="USD"/>
    <n v="1408551752"/>
    <x v="3866"/>
    <n v="1405959751"/>
    <x v="3888"/>
    <b v="0"/>
    <n v="0"/>
    <b v="0"/>
    <x v="29"/>
    <n v="0"/>
    <e v="#DIV/0!"/>
    <x v="4"/>
    <x v="29"/>
  </r>
  <r>
    <n v="3082"/>
    <s v="Magical Workshop, Magic/Hobby Store"/>
    <s v="Help expand the time of everyones favorite magic store!  It currently limited to 3 days a week. If not for you, then the children!"/>
    <x v="99"/>
    <n v="0"/>
    <x v="2"/>
    <x v="0"/>
    <s v="USD"/>
    <n v="1447628946"/>
    <x v="3867"/>
    <n v="1445033345"/>
    <x v="3889"/>
    <b v="0"/>
    <n v="0"/>
    <b v="0"/>
    <x v="9"/>
    <n v="0"/>
    <e v="#DIV/0!"/>
    <x v="6"/>
    <x v="9"/>
  </r>
  <r>
    <n v="4014"/>
    <s v="Ministry theater"/>
    <s v="I am trying to put together a ministry theater company for junior / high schoolers that which puts on free shows in the SoCal area."/>
    <x v="99"/>
    <n v="0"/>
    <x v="2"/>
    <x v="0"/>
    <s v="USD"/>
    <n v="1457157269"/>
    <x v="3868"/>
    <n v="1455861268"/>
    <x v="3890"/>
    <b v="0"/>
    <n v="0"/>
    <b v="0"/>
    <x v="11"/>
    <n v="0"/>
    <n v="0"/>
    <x v="6"/>
    <x v="11"/>
  </r>
  <r>
    <n v="1449"/>
    <s v="MamaCheng's International Shopping Concierge Services"/>
    <s v="Calling out Backers throughout the world. We are here to provide an intermediate channel to offer U.S. products worldwide. PLEASE READ!"/>
    <x v="370"/>
    <n v="0"/>
    <x v="2"/>
    <x v="0"/>
    <s v="USD"/>
    <n v="1431286105"/>
    <x v="3869"/>
    <n v="1427138904"/>
    <x v="3891"/>
    <b v="0"/>
    <n v="0"/>
    <b v="0"/>
    <x v="31"/>
    <n v="0"/>
    <e v="#DIV/0!"/>
    <x v="1"/>
    <x v="31"/>
  </r>
  <r>
    <n v="4054"/>
    <s v="Truth is..&quot;Real Love Ain't Suppose to Hurt&quot;"/>
    <s v="I love you,he said,then he kissed her as her tears fell down.It was my fault but make up will fix it&quot;she replied,then he hit her again!"/>
    <x v="422"/>
    <n v="0"/>
    <x v="2"/>
    <x v="0"/>
    <s v="USD"/>
    <n v="1475294400"/>
    <x v="3870"/>
    <n v="1472674284"/>
    <x v="3892"/>
    <b v="0"/>
    <n v="0"/>
    <b v="0"/>
    <x v="11"/>
    <n v="0"/>
    <n v="0"/>
    <x v="6"/>
    <x v="11"/>
  </r>
  <r>
    <n v="1813"/>
    <s v="Libya : The Lost Days"/>
    <s v="This project aims to document, Libyan photographic history; through both print and artisan mediums ."/>
    <x v="130"/>
    <n v="0"/>
    <x v="2"/>
    <x v="1"/>
    <s v="GBP"/>
    <n v="1407532812"/>
    <x v="3871"/>
    <n v="1404940811"/>
    <x v="3893"/>
    <b v="0"/>
    <n v="0"/>
    <b v="0"/>
    <x v="3"/>
    <n v="0"/>
    <e v="#DIV/0!"/>
    <x v="2"/>
    <x v="3"/>
  </r>
  <r>
    <n v="228"/>
    <s v="Facets of a Geek life"/>
    <s v="I am making a film from one one of my books called facets of a Geek life."/>
    <x v="36"/>
    <n v="0"/>
    <x v="2"/>
    <x v="1"/>
    <s v="GBP"/>
    <n v="1433176105"/>
    <x v="3872"/>
    <n v="1427992104"/>
    <x v="3894"/>
    <b v="0"/>
    <n v="0"/>
    <b v="0"/>
    <x v="10"/>
    <n v="0"/>
    <e v="#DIV/0!"/>
    <x v="5"/>
    <x v="10"/>
  </r>
  <r>
    <n v="1878"/>
    <s v="Aussies versus Zombies"/>
    <s v="Action game now playable on Android/iOS platforms and PC browsers. Easy gameplay even for starters yet hard to be skilled. Multi-player"/>
    <x v="36"/>
    <n v="0"/>
    <x v="2"/>
    <x v="8"/>
    <s v="AUD"/>
    <n v="1402618355"/>
    <x v="3873"/>
    <n v="1400026354"/>
    <x v="3895"/>
    <b v="0"/>
    <n v="0"/>
    <b v="0"/>
    <x v="28"/>
    <n v="0"/>
    <e v="#DIV/0!"/>
    <x v="3"/>
    <x v="28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n v="0"/>
    <x v="2"/>
    <x v="16"/>
    <s v="EUR"/>
    <n v="1480185673"/>
    <x v="3874"/>
    <n v="1476294072"/>
    <x v="3896"/>
    <b v="0"/>
    <n v="0"/>
    <b v="0"/>
    <x v="29"/>
    <n v="0"/>
    <e v="#DIV/0!"/>
    <x v="4"/>
    <x v="29"/>
  </r>
  <r>
    <n v="2437"/>
    <s v="Cuppa Gumbos"/>
    <s v="Homemade Gumbo, Stews and Curry to be served hot and fresh everyday at any festival or concert we can attend."/>
    <x v="36"/>
    <n v="0"/>
    <x v="2"/>
    <x v="0"/>
    <s v="USD"/>
    <n v="1426615200"/>
    <x v="3875"/>
    <n v="1422400187"/>
    <x v="3897"/>
    <b v="0"/>
    <n v="0"/>
    <b v="0"/>
    <x v="29"/>
    <n v="0"/>
    <e v="#DIV/0!"/>
    <x v="4"/>
    <x v="29"/>
  </r>
  <r>
    <n v="2573"/>
    <s v="Southern Flair Pork-Ka-Bobs (Canceled)"/>
    <s v="I have perfected my porkkabob recipe.I'm ready to start my own business!I need funds for the bbq pit and trailer and start up supplies."/>
    <x v="36"/>
    <n v="0"/>
    <x v="1"/>
    <x v="0"/>
    <s v="USD"/>
    <n v="1408803149"/>
    <x v="3876"/>
    <n v="1404915148"/>
    <x v="3898"/>
    <b v="0"/>
    <n v="0"/>
    <b v="0"/>
    <x v="29"/>
    <n v="0"/>
    <e v="#DIV/0!"/>
    <x v="4"/>
    <x v="29"/>
  </r>
  <r>
    <n v="2772"/>
    <s v="Why Won't This Kid Go To Sleep?!? Goodnight, Kaiden!"/>
    <s v="See the little boy in the photo? Doesn't he look angelic? Wouldn't you like to read his story? Take a look at this......."/>
    <x v="36"/>
    <n v="0"/>
    <x v="2"/>
    <x v="0"/>
    <s v="USD"/>
    <n v="1381006294"/>
    <x v="3877"/>
    <n v="1379710293"/>
    <x v="3899"/>
    <b v="0"/>
    <n v="0"/>
    <b v="0"/>
    <x v="39"/>
    <n v="0"/>
    <e v="#DIV/0!"/>
    <x v="1"/>
    <x v="39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n v="0"/>
    <x v="2"/>
    <x v="0"/>
    <s v="USD"/>
    <n v="1432917394"/>
    <x v="3878"/>
    <n v="1429029393"/>
    <x v="3900"/>
    <b v="0"/>
    <n v="0"/>
    <b v="0"/>
    <x v="11"/>
    <n v="0"/>
    <n v="0"/>
    <x v="6"/>
    <x v="11"/>
  </r>
  <r>
    <n v="3804"/>
    <s v="Spring Awakening: The Hit Coming-of-Age Rock Musical"/>
    <s v="Basement Theatrics is producing Spring Awakening July 22-31, 2016 at 12th Ave Arts in Seattle, WA! Help make this the best it can be!"/>
    <x v="36"/>
    <n v="0"/>
    <x v="2"/>
    <x v="0"/>
    <s v="USD"/>
    <n v="1469948400"/>
    <x v="3879"/>
    <n v="1465172023"/>
    <x v="3901"/>
    <b v="0"/>
    <n v="0"/>
    <b v="0"/>
    <x v="19"/>
    <n v="0"/>
    <e v="#DIV/0!"/>
    <x v="6"/>
    <x v="19"/>
  </r>
  <r>
    <n v="3931"/>
    <s v="Still I Weep"/>
    <s v="An original stage play designed to bring to light the long-term effects on adult survivors of childhood sexual abuse. We do survive!"/>
    <x v="36"/>
    <n v="0"/>
    <x v="2"/>
    <x v="0"/>
    <s v="USD"/>
    <n v="1441510707"/>
    <x v="3880"/>
    <n v="1439350706"/>
    <x v="3902"/>
    <b v="0"/>
    <n v="0"/>
    <b v="0"/>
    <x v="11"/>
    <n v="0"/>
    <n v="0"/>
    <x v="6"/>
    <x v="11"/>
  </r>
  <r>
    <n v="468"/>
    <s v="Storyville: Return of the Vodou Queen"/>
    <s v="After the devastation of a massive Hurricane, main character that has strong's ties to the city returns to find everything in ruins. As"/>
    <x v="82"/>
    <n v="0"/>
    <x v="2"/>
    <x v="0"/>
    <s v="USD"/>
    <n v="1341978665"/>
    <x v="3881"/>
    <n v="1336795282"/>
    <x v="3903"/>
    <b v="0"/>
    <n v="0"/>
    <b v="0"/>
    <x v="23"/>
    <n v="0"/>
    <e v="#DIV/0!"/>
    <x v="5"/>
    <x v="23"/>
  </r>
  <r>
    <n v="547"/>
    <s v="Secure Email and Document sharing"/>
    <s v="We are looking to build a secure email / document sharing system for companies needing to send sensitive information to clients."/>
    <x v="82"/>
    <n v="0"/>
    <x v="2"/>
    <x v="1"/>
    <s v="GBP"/>
    <n v="1455122564"/>
    <x v="3882"/>
    <n v="1452530563"/>
    <x v="3904"/>
    <b v="0"/>
    <n v="0"/>
    <b v="0"/>
    <x v="26"/>
    <n v="0"/>
    <e v="#DIV/0!"/>
    <x v="0"/>
    <x v="26"/>
  </r>
  <r>
    <n v="555"/>
    <s v="Marketing campaign for Show-Skill.net website"/>
    <s v="Show-Skill.net helps to promote young football talents for free. It's the best place to show what you've got! Just post your videos :)"/>
    <x v="82"/>
    <n v="0"/>
    <x v="2"/>
    <x v="1"/>
    <s v="GBP"/>
    <n v="1465720143"/>
    <x v="3883"/>
    <n v="1463128142"/>
    <x v="3905"/>
    <b v="0"/>
    <n v="0"/>
    <b v="0"/>
    <x v="26"/>
    <n v="0"/>
    <e v="#DIV/0!"/>
    <x v="0"/>
    <x v="26"/>
  </r>
  <r>
    <n v="518"/>
    <s v="Somorrah"/>
    <s v="The community of Somorrah is peaceful and unblemished until &quot;The Boss&quot; power and money starts to diminish &amp; plans to gain it all back!"/>
    <x v="423"/>
    <n v="0"/>
    <x v="2"/>
    <x v="0"/>
    <s v="USD"/>
    <n v="1441550760"/>
    <x v="3884"/>
    <n v="1438958823"/>
    <x v="3906"/>
    <b v="0"/>
    <n v="0"/>
    <b v="0"/>
    <x v="23"/>
    <n v="0"/>
    <e v="#DIV/0!"/>
    <x v="5"/>
    <x v="23"/>
  </r>
  <r>
    <n v="147"/>
    <s v="Consumed (Static Air) (Canceled)"/>
    <s v="Film makers catch live footage beyond their wildest dreams."/>
    <x v="40"/>
    <n v="0"/>
    <x v="1"/>
    <x v="1"/>
    <s v="GBP"/>
    <n v="1420741080"/>
    <x v="3885"/>
    <n v="1417026339"/>
    <x v="3907"/>
    <b v="0"/>
    <n v="0"/>
    <b v="0"/>
    <x v="21"/>
    <n v="0"/>
    <e v="#DIV/0!"/>
    <x v="5"/>
    <x v="21"/>
  </r>
  <r>
    <n v="437"/>
    <s v="&quot;Johny and Jasper&quot; educational series"/>
    <s v="This is an educational adventure series for kids about a baby owl and an alien. Physics, science, adventures, drama and joy!"/>
    <x v="40"/>
    <n v="0"/>
    <x v="2"/>
    <x v="11"/>
    <s v="CAD"/>
    <n v="1475912326"/>
    <x v="3886"/>
    <n v="1470728325"/>
    <x v="3908"/>
    <b v="0"/>
    <n v="0"/>
    <b v="0"/>
    <x v="23"/>
    <n v="0"/>
    <e v="#DIV/0!"/>
    <x v="5"/>
    <x v="23"/>
  </r>
  <r>
    <n v="495"/>
    <s v="Average Heroes pilot"/>
    <s v="two friends set out to conquer and reach the level cap of the quest watch, how will they do it when they're 2 teenage idiots"/>
    <x v="40"/>
    <n v="0"/>
    <x v="2"/>
    <x v="0"/>
    <s v="USD"/>
    <n v="1437076305"/>
    <x v="3887"/>
    <n v="1434484304"/>
    <x v="3909"/>
    <b v="0"/>
    <n v="0"/>
    <b v="0"/>
    <x v="23"/>
    <n v="0"/>
    <e v="#DIV/0!"/>
    <x v="5"/>
    <x v="2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n v="0"/>
    <x v="2"/>
    <x v="0"/>
    <s v="USD"/>
    <n v="1278628800"/>
    <x v="3888"/>
    <n v="1276043329"/>
    <x v="3910"/>
    <b v="0"/>
    <n v="0"/>
    <b v="0"/>
    <x v="33"/>
    <n v="0"/>
    <e v="#DIV/0!"/>
    <x v="7"/>
    <x v="33"/>
  </r>
  <r>
    <n v="1708"/>
    <s v="Praise: It's what we do"/>
    <s v="A debut album for the New Gate Church's praise team; making a cd filled with original songs from a team of misfits with 1 goal in mind"/>
    <x v="40"/>
    <n v="0"/>
    <x v="2"/>
    <x v="0"/>
    <s v="USD"/>
    <n v="1462135706"/>
    <x v="3889"/>
    <n v="1458679705"/>
    <x v="3911"/>
    <b v="0"/>
    <n v="0"/>
    <b v="0"/>
    <x v="14"/>
    <n v="0"/>
    <e v="#DIV/0!"/>
    <x v="7"/>
    <x v="14"/>
  </r>
  <r>
    <n v="2505"/>
    <s v="PASTATUTION"/>
    <s v="PASTATUTION- The act or practice of engaging in Pasta Making for money.  _x000a__x000a_Help us get the Arcobaleno Pasta Extruder!"/>
    <x v="40"/>
    <n v="0"/>
    <x v="2"/>
    <x v="0"/>
    <s v="USD"/>
    <n v="1426292416"/>
    <x v="3890"/>
    <n v="1423704015"/>
    <x v="3912"/>
    <b v="0"/>
    <n v="0"/>
    <b v="0"/>
    <x v="40"/>
    <n v="0"/>
    <e v="#DIV/0!"/>
    <x v="4"/>
    <x v="40"/>
  </r>
  <r>
    <n v="4023"/>
    <s v="Forgive &amp; Forget"/>
    <s v="An original gospel stage play that explores the pain and hurt caused by those who struggle to forgive others!"/>
    <x v="40"/>
    <n v="0"/>
    <x v="2"/>
    <x v="0"/>
    <s v="USD"/>
    <n v="1458860363"/>
    <x v="3891"/>
    <n v="1454975962"/>
    <x v="3913"/>
    <b v="0"/>
    <n v="0"/>
    <b v="0"/>
    <x v="11"/>
    <n v="0"/>
    <n v="0"/>
    <x v="6"/>
    <x v="11"/>
  </r>
  <r>
    <n v="1159"/>
    <s v="Skewed Up Food Truck"/>
    <s v="Skewed Up food truck is my dream and need help getting it started, presenting some to the bank for my loan, spice up logo, etc."/>
    <x v="424"/>
    <n v="0"/>
    <x v="2"/>
    <x v="0"/>
    <s v="USD"/>
    <n v="1435679100"/>
    <x v="3892"/>
    <n v="1433006764"/>
    <x v="3914"/>
    <b v="0"/>
    <n v="0"/>
    <b v="0"/>
    <x v="29"/>
    <n v="0"/>
    <e v="#DIV/0!"/>
    <x v="4"/>
    <x v="29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x v="3893"/>
    <n v="1444340939"/>
    <x v="3915"/>
    <b v="0"/>
    <n v="0"/>
    <b v="0"/>
    <x v="23"/>
    <n v="0"/>
    <e v="#DIV/0!"/>
    <x v="5"/>
    <x v="2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x v="3894"/>
    <n v="1272050913"/>
    <x v="3916"/>
    <b v="0"/>
    <n v="0"/>
    <b v="0"/>
    <x v="33"/>
    <n v="0"/>
    <e v="#DIV/0!"/>
    <x v="7"/>
    <x v="33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x v="3895"/>
    <n v="1422150161"/>
    <x v="3917"/>
    <b v="0"/>
    <n v="0"/>
    <b v="0"/>
    <x v="29"/>
    <n v="0"/>
    <e v="#DIV/0!"/>
    <x v="4"/>
    <x v="29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x v="3896"/>
    <n v="1406499611"/>
    <x v="3918"/>
    <b v="0"/>
    <n v="0"/>
    <b v="0"/>
    <x v="36"/>
    <n v="0"/>
    <e v="#DIV/0!"/>
    <x v="2"/>
    <x v="36"/>
  </r>
  <r>
    <n v="174"/>
    <s v="I Am Forgotten"/>
    <s v="An international short film project. It is about loneliness, wich is caused by the current compulsion to check your Facebook every day."/>
    <x v="70"/>
    <n v="0"/>
    <x v="2"/>
    <x v="13"/>
    <s v="EUR"/>
    <n v="1431108776"/>
    <x v="3897"/>
    <n v="1425924775"/>
    <x v="3919"/>
    <b v="0"/>
    <n v="0"/>
    <b v="0"/>
    <x v="10"/>
    <n v="0"/>
    <e v="#DIV/0!"/>
    <x v="5"/>
    <x v="10"/>
  </r>
  <r>
    <n v="202"/>
    <s v="Modern Gangsters"/>
    <s v="new web series created by jonney terry"/>
    <x v="70"/>
    <n v="0"/>
    <x v="2"/>
    <x v="0"/>
    <s v="USD"/>
    <n v="1444337940"/>
    <x v="3898"/>
    <n v="1441750563"/>
    <x v="3920"/>
    <b v="0"/>
    <n v="0"/>
    <b v="0"/>
    <x v="10"/>
    <n v="0"/>
    <e v="#DIV/0!"/>
    <x v="5"/>
    <x v="10"/>
  </r>
  <r>
    <n v="469"/>
    <s v="Dreamland PERSONALISED Animated Shorts Film"/>
    <s v="Create a personalised animation film using your child's name and photo."/>
    <x v="70"/>
    <n v="0"/>
    <x v="2"/>
    <x v="1"/>
    <s v="GBP"/>
    <n v="1409960724"/>
    <x v="3899"/>
    <n v="1404776723"/>
    <x v="3921"/>
    <b v="0"/>
    <n v="0"/>
    <b v="0"/>
    <x v="23"/>
    <n v="0"/>
    <e v="#DIV/0!"/>
    <x v="5"/>
    <x v="23"/>
  </r>
  <r>
    <n v="1177"/>
    <s v="Funnel Cakes come to the UK!"/>
    <s v="Its CRAZY the UK is still in the dark about funnel cakes! We want to convert a trailer and show the country what they've been missing!"/>
    <x v="70"/>
    <n v="0"/>
    <x v="2"/>
    <x v="1"/>
    <s v="GBP"/>
    <n v="1413388296"/>
    <x v="3900"/>
    <n v="1410796295"/>
    <x v="3922"/>
    <b v="0"/>
    <n v="0"/>
    <b v="0"/>
    <x v="29"/>
    <n v="0"/>
    <e v="#DIV/0!"/>
    <x v="4"/>
    <x v="29"/>
  </r>
  <r>
    <n v="1457"/>
    <s v="Hey! I&quot;m not invisable, I am Just Old (Canceled)"/>
    <s v="Age is more than just a number, I hope your younger than you feel."/>
    <x v="70"/>
    <n v="0"/>
    <x v="1"/>
    <x v="0"/>
    <s v="USD"/>
    <n v="1447281044"/>
    <x v="3901"/>
    <n v="1444685443"/>
    <x v="3923"/>
    <b v="0"/>
    <n v="0"/>
    <b v="0"/>
    <x v="31"/>
    <n v="0"/>
    <e v="#DIV/0!"/>
    <x v="1"/>
    <x v="31"/>
  </r>
  <r>
    <n v="1553"/>
    <s v="Avatar in Training: Mastering the Four Elements of Nature"/>
    <s v="This project is about exhibiting the raw beauty of the elements through highlining, surfing, fire spinning and rock climbing."/>
    <x v="70"/>
    <n v="0"/>
    <x v="2"/>
    <x v="0"/>
    <s v="USD"/>
    <n v="1441176447"/>
    <x v="3902"/>
    <n v="1438584446"/>
    <x v="3924"/>
    <b v="0"/>
    <n v="0"/>
    <b v="0"/>
    <x v="38"/>
    <n v="0"/>
    <e v="#DIV/0!"/>
    <x v="2"/>
    <x v="38"/>
  </r>
  <r>
    <n v="1682"/>
    <s v="Looking Up &amp; Holding On CD Project - Christian songwriter"/>
    <s v="Christian singer-wongerwriter searching for funding to record CD of original Christian music."/>
    <x v="70"/>
    <n v="0"/>
    <x v="3"/>
    <x v="0"/>
    <s v="USD"/>
    <n v="1492142860"/>
    <x v="3903"/>
    <n v="1486962459"/>
    <x v="3925"/>
    <b v="0"/>
    <n v="0"/>
    <b v="0"/>
    <x v="14"/>
    <n v="0"/>
    <e v="#DIV/0!"/>
    <x v="7"/>
    <x v="14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n v="0"/>
    <x v="1"/>
    <x v="0"/>
    <s v="USD"/>
    <n v="1444410000"/>
    <x v="3904"/>
    <n v="1440203578"/>
    <x v="3926"/>
    <b v="0"/>
    <n v="0"/>
    <b v="0"/>
    <x v="29"/>
    <n v="0"/>
    <e v="#DIV/0!"/>
    <x v="4"/>
    <x v="29"/>
  </r>
  <r>
    <n v="3863"/>
    <s v="Umma Yemaya"/>
    <s v="Umma Yemaya is  a play that examines the challenges of unconventional love. The Lady  and the Artist create their own world for love."/>
    <x v="70"/>
    <n v="0"/>
    <x v="2"/>
    <x v="0"/>
    <s v="USD"/>
    <n v="1446739905"/>
    <x v="3905"/>
    <n v="1441552304"/>
    <x v="3927"/>
    <b v="0"/>
    <n v="0"/>
    <b v="0"/>
    <x v="11"/>
    <n v="0"/>
    <n v="0"/>
    <x v="6"/>
    <x v="11"/>
  </r>
  <r>
    <n v="2743"/>
    <s v="St. Nick Jr"/>
    <s v="One Christmas every child was naughty, and Santa's son _x000a_St. Nick Jr sacrifices all his gifts over his whole life, for the children"/>
    <x v="425"/>
    <n v="0"/>
    <x v="2"/>
    <x v="0"/>
    <s v="USD"/>
    <n v="1476863607"/>
    <x v="3906"/>
    <n v="1474271606"/>
    <x v="3928"/>
    <b v="0"/>
    <n v="0"/>
    <b v="0"/>
    <x v="39"/>
    <n v="0"/>
    <e v="#DIV/0!"/>
    <x v="1"/>
    <x v="39"/>
  </r>
  <r>
    <n v="143"/>
    <s v="CATTLE - AN AWESOME SCI-FI SHORT (Canceled)"/>
    <s v="A young woman learns she is one of few women left bred like cattle in order to control a deadly disease and the world populace"/>
    <x v="120"/>
    <n v="0"/>
    <x v="1"/>
    <x v="8"/>
    <s v="AUD"/>
    <n v="1472882100"/>
    <x v="3907"/>
    <n v="1467941541"/>
    <x v="3929"/>
    <b v="0"/>
    <n v="0"/>
    <b v="0"/>
    <x v="21"/>
    <n v="0"/>
    <e v="#DIV/0!"/>
    <x v="5"/>
    <x v="21"/>
  </r>
  <r>
    <n v="920"/>
    <s v="MIAMI JAZZ PROJECT: TEST OF TIME RECORDING"/>
    <s v="Miami club band records powerhouse fusion album. You don't have to be a musician to understand the sound of jazz."/>
    <x v="120"/>
    <n v="0"/>
    <x v="2"/>
    <x v="0"/>
    <s v="USD"/>
    <n v="1384448822"/>
    <x v="3908"/>
    <n v="1381853221"/>
    <x v="3930"/>
    <b v="0"/>
    <n v="0"/>
    <b v="0"/>
    <x v="33"/>
    <n v="0"/>
    <e v="#DIV/0!"/>
    <x v="7"/>
    <x v="33"/>
  </r>
  <r>
    <n v="1706"/>
    <s v="Gemeinde in Bremen"/>
    <s v="Unsere &quot;Aufgabe&quot; ist es, fÃ¼r Christen da zu sein die keiner Gemeinde angehÃ¶ren. Zudem spielt Lobpreis eine Zentrale Rolle."/>
    <x v="120"/>
    <n v="0"/>
    <x v="2"/>
    <x v="4"/>
    <s v="EUR"/>
    <n v="1440314472"/>
    <x v="3909"/>
    <n v="1435130471"/>
    <x v="3931"/>
    <b v="0"/>
    <n v="0"/>
    <b v="0"/>
    <x v="14"/>
    <n v="0"/>
    <e v="#DIV/0!"/>
    <x v="7"/>
    <x v="14"/>
  </r>
  <r>
    <n v="2342"/>
    <s v="The Future Mind of Business Project (Canceled)"/>
    <s v="A series of informational and interactive online tutorials enabling businesses to proactively ensure mental and corporate vitality."/>
    <x v="120"/>
    <n v="0"/>
    <x v="1"/>
    <x v="0"/>
    <s v="USD"/>
    <n v="1412571600"/>
    <x v="3910"/>
    <n v="1410799869"/>
    <x v="3932"/>
    <b v="0"/>
    <n v="0"/>
    <b v="0"/>
    <x v="26"/>
    <n v="0"/>
    <e v="#DIV/0!"/>
    <x v="0"/>
    <x v="2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n v="0"/>
    <x v="2"/>
    <x v="0"/>
    <s v="USD"/>
    <n v="1417620036"/>
    <x v="3911"/>
    <n v="1412432435"/>
    <x v="3933"/>
    <b v="0"/>
    <n v="0"/>
    <b v="0"/>
    <x v="11"/>
    <n v="0"/>
    <n v="0"/>
    <x v="6"/>
    <x v="11"/>
  </r>
  <r>
    <n v="3873"/>
    <s v="Dream Big, Work Hard Character Development Show Tour"/>
    <s v="Looking for $250 sponsors to help us provide in-house field trips to schools focusing on character development shows for children K-3."/>
    <x v="120"/>
    <n v="0"/>
    <x v="1"/>
    <x v="0"/>
    <s v="USD"/>
    <n v="1444322535"/>
    <x v="3912"/>
    <n v="1441730534"/>
    <x v="3934"/>
    <b v="0"/>
    <n v="0"/>
    <b v="0"/>
    <x v="19"/>
    <n v="0"/>
    <e v="#DIV/0!"/>
    <x v="6"/>
    <x v="19"/>
  </r>
  <r>
    <n v="3956"/>
    <s v="The Woman in Me"/>
    <s v="This saucy stage play chronicles the highs and lows of my life involving gangs, drugs and prison. The story is a transforming ministry."/>
    <x v="120"/>
    <n v="0"/>
    <x v="2"/>
    <x v="0"/>
    <s v="USD"/>
    <n v="1461543600"/>
    <x v="3913"/>
    <n v="1459203726"/>
    <x v="3935"/>
    <b v="0"/>
    <n v="0"/>
    <b v="0"/>
    <x v="11"/>
    <n v="0"/>
    <n v="0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x v="426"/>
    <n v="0"/>
    <x v="2"/>
    <x v="0"/>
    <s v="USD"/>
    <n v="1407604920"/>
    <x v="3914"/>
    <n v="1405012919"/>
    <x v="3936"/>
    <b v="0"/>
    <n v="0"/>
    <b v="0"/>
    <x v="29"/>
    <n v="0"/>
    <e v="#DIV/0!"/>
    <x v="4"/>
    <x v="29"/>
  </r>
  <r>
    <n v="134"/>
    <s v="MARLEY'S GHOST (AMBASSADORS OF STEAM) (Canceled)"/>
    <s v="steampunk  remake of &quot;a Christmas carol&quot;"/>
    <x v="1"/>
    <n v="0"/>
    <x v="1"/>
    <x v="0"/>
    <s v="USD"/>
    <n v="1441386000"/>
    <x v="3915"/>
    <n v="1438811417"/>
    <x v="3937"/>
    <b v="0"/>
    <n v="0"/>
    <b v="0"/>
    <x v="21"/>
    <n v="0"/>
    <e v="#DIV/0!"/>
    <x v="5"/>
    <x v="21"/>
  </r>
  <r>
    <n v="158"/>
    <s v="In The Dark POST Production Fund Request (Canceled)"/>
    <s v="ITD a is thriller about a female college student house sitting for her boss &amp; encountering a dark evil force that dwells in the shadows"/>
    <x v="1"/>
    <n v="0"/>
    <x v="1"/>
    <x v="0"/>
    <s v="USD"/>
    <n v="1413942628"/>
    <x v="3916"/>
    <n v="1411350627"/>
    <x v="3938"/>
    <b v="0"/>
    <n v="0"/>
    <b v="0"/>
    <x v="21"/>
    <n v="0"/>
    <e v="#DIV/0!"/>
    <x v="5"/>
    <x v="21"/>
  </r>
  <r>
    <n v="160"/>
    <s v="Con Todo mi Corazon: With all of my Heart."/>
    <s v="The title might seem cheesy, but my father says that to my mother every time they say I love you.     This story is dedicated to them."/>
    <x v="1"/>
    <n v="0"/>
    <x v="2"/>
    <x v="0"/>
    <s v="USD"/>
    <n v="1439675691"/>
    <x v="3917"/>
    <n v="1434491690"/>
    <x v="3939"/>
    <b v="0"/>
    <n v="0"/>
    <b v="0"/>
    <x v="10"/>
    <n v="0"/>
    <e v="#DIV/0!"/>
    <x v="5"/>
    <x v="10"/>
  </r>
  <r>
    <n v="186"/>
    <s v="Feature Film: The Wolfes"/>
    <s v="My film is about a boy who discovers the truth about his fathers dissapearance through the dark secrets of his mothers past."/>
    <x v="1"/>
    <n v="0"/>
    <x v="2"/>
    <x v="0"/>
    <s v="USD"/>
    <n v="1488571200"/>
    <x v="3918"/>
    <n v="1485977433"/>
    <x v="3940"/>
    <b v="0"/>
    <n v="0"/>
    <b v="0"/>
    <x v="10"/>
    <n v="0"/>
    <e v="#DIV/0!"/>
    <x v="5"/>
    <x v="10"/>
  </r>
  <r>
    <n v="429"/>
    <s v="THE FUTURE"/>
    <s v="THE FUTURE is a short animated film created entirely by autistic and developmentally disabled artists from the L.A.N.D. program in Brooklyn, New York."/>
    <x v="1"/>
    <n v="0"/>
    <x v="2"/>
    <x v="0"/>
    <s v="USD"/>
    <n v="1259297940"/>
    <x v="3919"/>
    <n v="1252964281"/>
    <x v="3941"/>
    <b v="0"/>
    <n v="0"/>
    <b v="0"/>
    <x v="23"/>
    <n v="0"/>
    <e v="#DIV/0!"/>
    <x v="5"/>
    <x v="23"/>
  </r>
  <r>
    <n v="516"/>
    <s v="Shipmates"/>
    <s v="A big brother style comedy animation series starring famous seafarers"/>
    <x v="1"/>
    <n v="0"/>
    <x v="2"/>
    <x v="1"/>
    <s v="GBP"/>
    <n v="1432752080"/>
    <x v="3920"/>
    <n v="1427568079"/>
    <x v="3942"/>
    <b v="0"/>
    <n v="0"/>
    <b v="0"/>
    <x v="23"/>
    <n v="0"/>
    <e v="#DIV/0!"/>
    <x v="5"/>
    <x v="23"/>
  </r>
  <r>
    <n v="616"/>
    <s v="S'time Soirees (Canceled)"/>
    <s v="Hormis la similitude envers d'autres rÃ©seaux socials, celui-ci vous permettra d'organiser / participer Ã  des soirÃ©es trÃ¨s facilement !"/>
    <x v="1"/>
    <n v="0"/>
    <x v="1"/>
    <x v="16"/>
    <s v="EUR"/>
    <n v="1488013307"/>
    <x v="3921"/>
    <n v="1485421306"/>
    <x v="3943"/>
    <b v="0"/>
    <n v="0"/>
    <b v="0"/>
    <x v="26"/>
    <n v="0"/>
    <e v="#DIV/0!"/>
    <x v="0"/>
    <x v="26"/>
  </r>
  <r>
    <n v="624"/>
    <s v="NeedSomeLoven.com (Canceled)"/>
    <s v="I am designing a fun, high tech dating website, with over 25 cool features. It is innovate as well as user friendly."/>
    <x v="1"/>
    <n v="0"/>
    <x v="1"/>
    <x v="0"/>
    <s v="USD"/>
    <n v="1431647041"/>
    <x v="3922"/>
    <n v="1429055040"/>
    <x v="3944"/>
    <b v="0"/>
    <n v="0"/>
    <b v="0"/>
    <x v="26"/>
    <n v="0"/>
    <e v="#DIV/0!"/>
    <x v="0"/>
    <x v="26"/>
  </r>
  <r>
    <n v="628"/>
    <s v="Website for Firearms Education &amp; Sale of Accessories"/>
    <s v="Funding of website design &amp; materials for education about firearms, firearm safety &amp; firearm related apparel"/>
    <x v="1"/>
    <n v="0"/>
    <x v="1"/>
    <x v="0"/>
    <s v="USD"/>
    <n v="1405269457"/>
    <x v="3923"/>
    <n v="1402677456"/>
    <x v="3945"/>
    <b v="0"/>
    <n v="0"/>
    <b v="0"/>
    <x v="26"/>
    <n v="0"/>
    <e v="#DIV/0!"/>
    <x v="0"/>
    <x v="26"/>
  </r>
  <r>
    <n v="764"/>
    <s v="[JOE]KES"/>
    <s v="[JOE]KES is a book full of over 200 original, sometimes funny, pun-ish Joekes. If you hate the book, use it as a coster!"/>
    <x v="1"/>
    <n v="0"/>
    <x v="2"/>
    <x v="0"/>
    <s v="USD"/>
    <n v="1441858161"/>
    <x v="3924"/>
    <n v="1439266160"/>
    <x v="3946"/>
    <b v="0"/>
    <n v="0"/>
    <b v="0"/>
    <x v="35"/>
    <n v="0"/>
    <e v="#DIV/0!"/>
    <x v="1"/>
    <x v="35"/>
  </r>
  <r>
    <n v="875"/>
    <s v="Italian Jazz Days 2015, an annual NYS jazzseries since 2009."/>
    <s v="IJD coincides with the Columbus Day. The musicians are Italian-American and they'll showcase music from the Italian American songbook."/>
    <x v="1"/>
    <n v="0"/>
    <x v="2"/>
    <x v="0"/>
    <s v="USD"/>
    <n v="1442856131"/>
    <x v="3925"/>
    <n v="1441128130"/>
    <x v="3947"/>
    <b v="0"/>
    <n v="0"/>
    <b v="0"/>
    <x v="33"/>
    <n v="0"/>
    <e v="#DIV/0!"/>
    <x v="7"/>
    <x v="33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n v="0"/>
    <x v="2"/>
    <x v="6"/>
    <s v="EUR"/>
    <n v="1475310825"/>
    <x v="3926"/>
    <n v="1472718824"/>
    <x v="3948"/>
    <b v="0"/>
    <n v="0"/>
    <b v="0"/>
    <x v="1"/>
    <n v="0"/>
    <e v="#DIV/0!"/>
    <x v="0"/>
    <x v="1"/>
  </r>
  <r>
    <n v="1140"/>
    <s v="Medieval Empire by Bear Games"/>
    <s v="We are creating the next epic Massive Multiplayer Online-Real Time Strategy game and we want you to be a part of it!"/>
    <x v="1"/>
    <n v="0"/>
    <x v="2"/>
    <x v="1"/>
    <s v="GBP"/>
    <n v="1438859121"/>
    <x v="3927"/>
    <n v="1436267120"/>
    <x v="3949"/>
    <b v="0"/>
    <n v="0"/>
    <b v="0"/>
    <x v="28"/>
    <n v="0"/>
    <e v="#DIV/0!"/>
    <x v="3"/>
    <x v="28"/>
  </r>
  <r>
    <n v="1231"/>
    <s v="Villapalooza - Little Village Music Festival (Canceled)"/>
    <s v="a non-profit, free, all-day, all-ages music &amp; arts festival dedicated to promoting non-violent spaces for community engagement"/>
    <x v="1"/>
    <n v="0"/>
    <x v="1"/>
    <x v="0"/>
    <s v="USD"/>
    <n v="1440723600"/>
    <x v="3928"/>
    <n v="1436394967"/>
    <x v="3950"/>
    <b v="0"/>
    <n v="0"/>
    <b v="0"/>
    <x v="37"/>
    <n v="0"/>
    <e v="#DIV/0!"/>
    <x v="7"/>
    <x v="37"/>
  </r>
  <r>
    <n v="1458"/>
    <s v="The Atheist/Agnostic Translation Guide to the AA's Big Book"/>
    <s v="I decided to get help. I respect AA and recognize the value of it's methods but the overwhelming religious language is a big hurdle. ."/>
    <x v="1"/>
    <n v="0"/>
    <x v="1"/>
    <x v="0"/>
    <s v="USD"/>
    <n v="1407729600"/>
    <x v="3929"/>
    <n v="1405097759"/>
    <x v="3951"/>
    <b v="0"/>
    <n v="0"/>
    <b v="0"/>
    <x v="31"/>
    <n v="0"/>
    <e v="#DIV/0!"/>
    <x v="1"/>
    <x v="31"/>
  </r>
  <r>
    <n v="1489"/>
    <s v="QUIET ENJOYMENT, a novel of two gay friends, life and AIDS"/>
    <s v="My project is a novel, QUIET ENJOYMENT. It is a funny and serious story of one friend helping another deal with AIDS."/>
    <x v="1"/>
    <n v="0"/>
    <x v="2"/>
    <x v="0"/>
    <s v="USD"/>
    <n v="1352994052"/>
    <x v="3930"/>
    <n v="1350398451"/>
    <x v="3952"/>
    <b v="0"/>
    <n v="0"/>
    <b v="0"/>
    <x v="35"/>
    <n v="0"/>
    <e v="#DIV/0!"/>
    <x v="1"/>
    <x v="35"/>
  </r>
  <r>
    <n v="1712"/>
    <s v="Midwest Cowboy Ministries"/>
    <s v="Recording/equipment for MCM - a team of musicians who will help your local musicians to hold your own Cowboy Church with Gospel Music"/>
    <x v="1"/>
    <n v="0"/>
    <x v="2"/>
    <x v="0"/>
    <s v="USD"/>
    <n v="1435701353"/>
    <x v="3931"/>
    <n v="1430517352"/>
    <x v="3953"/>
    <b v="0"/>
    <n v="0"/>
    <b v="0"/>
    <x v="14"/>
    <n v="0"/>
    <e v="#DIV/0!"/>
    <x v="7"/>
    <x v="14"/>
  </r>
  <r>
    <n v="1721"/>
    <s v="&quot;HEAVEN'S CALLING&quot;"/>
    <s v="Heavens calling is an album for people all over the world in need of a healing for the soul, positive mindset and total prosperity"/>
    <x v="1"/>
    <n v="0"/>
    <x v="2"/>
    <x v="0"/>
    <s v="USD"/>
    <n v="1449831863"/>
    <x v="3932"/>
    <n v="1447239862"/>
    <x v="3954"/>
    <b v="0"/>
    <n v="0"/>
    <b v="0"/>
    <x v="14"/>
    <n v="0"/>
    <e v="#DIV/0!"/>
    <x v="7"/>
    <x v="14"/>
  </r>
  <r>
    <n v="2341"/>
    <s v="Cutting Edge Fitness Website (Canceled)"/>
    <s v="This website will serve as an interface to change lives and have a community routing for your success!"/>
    <x v="1"/>
    <n v="0"/>
    <x v="1"/>
    <x v="0"/>
    <s v="USD"/>
    <n v="1436729504"/>
    <x v="3933"/>
    <n v="1434137503"/>
    <x v="3955"/>
    <b v="0"/>
    <n v="0"/>
    <b v="0"/>
    <x v="26"/>
    <n v="0"/>
    <e v="#DIV/0!"/>
    <x v="0"/>
    <x v="26"/>
  </r>
  <r>
    <n v="2518"/>
    <s v="Southern California's Backroad Eateries"/>
    <s v="I am traveling the backroads of Southern California, to discover the best out-of-the-way eateries the area has to offer"/>
    <x v="1"/>
    <n v="0"/>
    <x v="2"/>
    <x v="0"/>
    <s v="USD"/>
    <n v="1415899228"/>
    <x v="3934"/>
    <n v="1413303627"/>
    <x v="3956"/>
    <b v="0"/>
    <n v="0"/>
    <b v="0"/>
    <x v="40"/>
    <n v="0"/>
    <e v="#DIV/0!"/>
    <x v="4"/>
    <x v="40"/>
  </r>
  <r>
    <n v="2760"/>
    <s v="BOSLEY BEATS THE BURGLARS - A Lovable Children's Adventure"/>
    <s v="A fantastic Doggie Adventure filled with laughter, tears and heroics. Lets get a fresh New Edition of Bosley published for all to enjoy"/>
    <x v="1"/>
    <n v="0"/>
    <x v="2"/>
    <x v="1"/>
    <s v="GBP"/>
    <n v="1371726258"/>
    <x v="3935"/>
    <n v="1369134257"/>
    <x v="3957"/>
    <b v="0"/>
    <n v="0"/>
    <b v="0"/>
    <x v="39"/>
    <n v="0"/>
    <e v="#DIV/0!"/>
    <x v="1"/>
    <x v="39"/>
  </r>
  <r>
    <n v="3206"/>
    <s v="Performance Theater for Young Artists (PTYA)"/>
    <s v="PTYA is a non-profit musical theater group for kids ages 7-18 that teaches the importance of self expression through the arts."/>
    <x v="1"/>
    <n v="0"/>
    <x v="2"/>
    <x v="0"/>
    <s v="USD"/>
    <n v="1442644651"/>
    <x v="3936"/>
    <n v="1440052650"/>
    <x v="3958"/>
    <b v="0"/>
    <n v="0"/>
    <b v="0"/>
    <x v="19"/>
    <n v="0"/>
    <e v="#DIV/0!"/>
    <x v="6"/>
    <x v="19"/>
  </r>
  <r>
    <n v="3944"/>
    <s v="Shakespeare Shortened School Plays"/>
    <s v="My project is to finish writing all 38 of Shakespeare's Plays into shortened 15-20 minute Shortened versions and publish them in 1 year"/>
    <x v="1"/>
    <n v="0"/>
    <x v="2"/>
    <x v="0"/>
    <s v="USD"/>
    <n v="1440690875"/>
    <x v="3937"/>
    <n v="1438098874"/>
    <x v="3959"/>
    <b v="0"/>
    <n v="0"/>
    <b v="0"/>
    <x v="11"/>
    <n v="0"/>
    <n v="0"/>
    <x v="6"/>
    <x v="11"/>
  </r>
  <r>
    <n v="4031"/>
    <s v="As You Like It in The Enchanted Forest Wildlife Sanctuary"/>
    <s v="HeARTistry's contemporary production of As You Like It epitomizes the wit and eloquence of William Shakespeare for a modern audience."/>
    <x v="1"/>
    <n v="0"/>
    <x v="2"/>
    <x v="0"/>
    <s v="USD"/>
    <n v="1418914964"/>
    <x v="3938"/>
    <n v="1414591363"/>
    <x v="3960"/>
    <b v="0"/>
    <n v="0"/>
    <b v="0"/>
    <x v="11"/>
    <n v="0"/>
    <n v="0"/>
    <x v="6"/>
    <x v="11"/>
  </r>
  <r>
    <n v="1444"/>
    <s v="Expand the MillionairesLetter in the US Market!"/>
    <s v="We as a successfull german stock market newsletter publisher want expand in the US market!"/>
    <x v="427"/>
    <n v="0"/>
    <x v="2"/>
    <x v="4"/>
    <s v="EUR"/>
    <n v="1442091462"/>
    <x v="3939"/>
    <n v="1436907461"/>
    <x v="3961"/>
    <b v="0"/>
    <n v="0"/>
    <b v="0"/>
    <x v="31"/>
    <n v="0"/>
    <e v="#DIV/0!"/>
    <x v="1"/>
    <x v="31"/>
  </r>
  <r>
    <n v="2851"/>
    <s v="The Divideâ€ A Great New Controversial Play."/>
    <s v="Set in Southern America â€œThe Divideâ€ is a stage play that touches on the issues that are forefront in America and the world."/>
    <x v="169"/>
    <n v="0"/>
    <x v="2"/>
    <x v="12"/>
    <s v="EUR"/>
    <n v="1454109420"/>
    <x v="3940"/>
    <n v="1453334628"/>
    <x v="3962"/>
    <b v="0"/>
    <n v="0"/>
    <b v="0"/>
    <x v="11"/>
    <n v="0"/>
    <n v="0"/>
    <x v="6"/>
    <x v="11"/>
  </r>
  <r>
    <n v="1052"/>
    <s v="Big Daddy's Long Ass Road Trip To W.S.O.P. 2016! Podcasts!"/>
    <s v="Production costs for middle aged comics sharing cross USA country road trip experience via www.bigdaddyroadshow.com Podcasts.ComedySHOW"/>
    <x v="428"/>
    <n v="0"/>
    <x v="1"/>
    <x v="0"/>
    <s v="USD"/>
    <n v="1465243740"/>
    <x v="3941"/>
    <n v="1461438494"/>
    <x v="3963"/>
    <b v="0"/>
    <n v="0"/>
    <b v="0"/>
    <x v="30"/>
    <n v="0"/>
    <e v="#DIV/0!"/>
    <x v="8"/>
    <x v="30"/>
  </r>
  <r>
    <n v="2392"/>
    <s v="WILLAMETTE EXTRA BOARD (Canceled)"/>
    <s v="I am asking for $4,200 to launch a unique website serving professionals in any and all industries seeking additional income in Oregon."/>
    <x v="192"/>
    <n v="0"/>
    <x v="1"/>
    <x v="0"/>
    <s v="USD"/>
    <n v="1446087223"/>
    <x v="3942"/>
    <n v="1443495222"/>
    <x v="3964"/>
    <b v="0"/>
    <n v="0"/>
    <b v="0"/>
    <x v="26"/>
    <n v="0"/>
    <e v="#DIV/0!"/>
    <x v="0"/>
    <x v="26"/>
  </r>
  <r>
    <n v="124"/>
    <s v="Blank Bodies - Post Production (Canceled)"/>
    <s v="An artificial man and woman discover love under the unsuspecting eyes of the four renowned artists who created them."/>
    <x v="38"/>
    <n v="0"/>
    <x v="1"/>
    <x v="0"/>
    <s v="USD"/>
    <n v="1431728242"/>
    <x v="3943"/>
    <n v="1429568241"/>
    <x v="3965"/>
    <b v="0"/>
    <n v="0"/>
    <b v="0"/>
    <x v="21"/>
    <n v="0"/>
    <e v="#DIV/0!"/>
    <x v="5"/>
    <x v="21"/>
  </r>
  <r>
    <n v="766"/>
    <s v="Memories of Italy &amp; Olive Oil"/>
    <s v="I am writing about my nonna's life in Southern Italy and what it was like to grow up in a Fascist regime before immigrating to Canada."/>
    <x v="38"/>
    <n v="0"/>
    <x v="2"/>
    <x v="11"/>
    <s v="CAD"/>
    <n v="1424112483"/>
    <x v="3944"/>
    <n v="1421520482"/>
    <x v="3966"/>
    <b v="0"/>
    <n v="0"/>
    <b v="0"/>
    <x v="35"/>
    <n v="0"/>
    <e v="#DIV/0!"/>
    <x v="1"/>
    <x v="35"/>
  </r>
  <r>
    <n v="1061"/>
    <s v="Chat Box 23 (Canceled)"/>
    <s v="T.O., Adi &amp; Mercedes discuss their point of views, women's issues &amp; Hollywood Hotties."/>
    <x v="38"/>
    <n v="0"/>
    <x v="1"/>
    <x v="0"/>
    <s v="USD"/>
    <n v="1462150800"/>
    <x v="3945"/>
    <n v="1456987107"/>
    <x v="3967"/>
    <b v="0"/>
    <n v="0"/>
    <b v="0"/>
    <x v="30"/>
    <n v="0"/>
    <e v="#DIV/0!"/>
    <x v="8"/>
    <x v="30"/>
  </r>
  <r>
    <n v="1142"/>
    <s v="3E Community, a company driven by YOU!"/>
    <s v="If only you could help choose and/or create the Top Chart apps with your ideas..._x000a_Want that to come true? Well here we are."/>
    <x v="38"/>
    <n v="0"/>
    <x v="2"/>
    <x v="0"/>
    <s v="USD"/>
    <n v="1424131727"/>
    <x v="3946"/>
    <n v="1421539726"/>
    <x v="3968"/>
    <b v="0"/>
    <n v="0"/>
    <b v="0"/>
    <x v="28"/>
    <n v="0"/>
    <e v="#DIV/0!"/>
    <x v="3"/>
    <x v="28"/>
  </r>
  <r>
    <n v="1409"/>
    <s v="Modern Literal Torah Translation: Genesis"/>
    <s v="Modern Literal Translation of the 1st Book of the Torah in English and Russian with sub-linear and interlinear layout."/>
    <x v="38"/>
    <n v="0"/>
    <x v="2"/>
    <x v="0"/>
    <s v="USD"/>
    <n v="1420085535"/>
    <x v="3947"/>
    <n v="1414897934"/>
    <x v="3969"/>
    <b v="0"/>
    <n v="0"/>
    <b v="0"/>
    <x v="31"/>
    <n v="0"/>
    <e v="#DIV/0!"/>
    <x v="1"/>
    <x v="3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n v="0"/>
    <x v="1"/>
    <x v="0"/>
    <s v="USD"/>
    <n v="1259715000"/>
    <x v="3948"/>
    <n v="1253712915"/>
    <x v="3970"/>
    <b v="0"/>
    <n v="0"/>
    <b v="0"/>
    <x v="32"/>
    <n v="0"/>
    <e v="#DIV/0!"/>
    <x v="1"/>
    <x v="32"/>
  </r>
  <r>
    <n v="1732"/>
    <s v="Christian Lifestyle Multicultural Expo"/>
    <s v="This event will be free to the public with approximately 20 Christian vocalist and choirs from several genres. Rock,Blue Grass,Hip Hop."/>
    <x v="38"/>
    <n v="0"/>
    <x v="2"/>
    <x v="0"/>
    <s v="USD"/>
    <n v="1452920400"/>
    <x v="3949"/>
    <n v="1447777480"/>
    <x v="3971"/>
    <b v="0"/>
    <n v="0"/>
    <b v="0"/>
    <x v="14"/>
    <n v="0"/>
    <e v="#DIV/0!"/>
    <x v="7"/>
    <x v="14"/>
  </r>
  <r>
    <n v="2398"/>
    <s v="Roekee.com (Canceled)"/>
    <s v="The internets new search engine. Looking for funding to develop our backend web indexing software with an emphasis on automation."/>
    <x v="38"/>
    <n v="0"/>
    <x v="1"/>
    <x v="0"/>
    <s v="USD"/>
    <n v="1435874384"/>
    <x v="3950"/>
    <n v="1433282383"/>
    <x v="3972"/>
    <b v="0"/>
    <n v="0"/>
    <b v="0"/>
    <x v="26"/>
    <n v="0"/>
    <e v="#DIV/0!"/>
    <x v="0"/>
    <x v="26"/>
  </r>
  <r>
    <n v="2765"/>
    <s v="A Story Book For Kids: Technology and Everyday Life"/>
    <s v="I am writing an illustrated book for children ages 3 to 7 that meshes technology in everyday life stories."/>
    <x v="38"/>
    <n v="0"/>
    <x v="2"/>
    <x v="0"/>
    <s v="USD"/>
    <n v="1351432428"/>
    <x v="3951"/>
    <n v="1350050027"/>
    <x v="3973"/>
    <b v="0"/>
    <n v="0"/>
    <b v="0"/>
    <x v="39"/>
    <n v="0"/>
    <e v="#DIV/0!"/>
    <x v="1"/>
    <x v="39"/>
  </r>
  <r>
    <n v="3190"/>
    <s v="Call It A Day Productions - THE LIFE"/>
    <s v="Call It A Day Productions is putting on their first full production in December and every little bit helps!"/>
    <x v="38"/>
    <n v="0"/>
    <x v="2"/>
    <x v="11"/>
    <s v="CAD"/>
    <n v="1481258275"/>
    <x v="3952"/>
    <n v="1478662674"/>
    <x v="3974"/>
    <b v="0"/>
    <n v="0"/>
    <b v="0"/>
    <x v="19"/>
    <n v="0"/>
    <e v="#DIV/0!"/>
    <x v="6"/>
    <x v="19"/>
  </r>
  <r>
    <n v="4026"/>
    <s v="Speak to my Soul: A Montage of Voices"/>
    <s v="This is a play that voices that stories of the black experience in America using spoken word, song and dance."/>
    <x v="38"/>
    <n v="0"/>
    <x v="2"/>
    <x v="0"/>
    <s v="USD"/>
    <n v="1449247439"/>
    <x v="3953"/>
    <n v="1444059838"/>
    <x v="3975"/>
    <b v="0"/>
    <n v="0"/>
    <b v="0"/>
    <x v="11"/>
    <n v="0"/>
    <n v="0"/>
    <x v="6"/>
    <x v="11"/>
  </r>
  <r>
    <n v="762"/>
    <s v="Where we used to live - eBook (PROJECT 80%)"/>
    <s v="An original-well-done eBook. Mainly about fiction, action, adventure, and mystery. A story that you've never read!"/>
    <x v="113"/>
    <n v="0"/>
    <x v="2"/>
    <x v="14"/>
    <s v="MXN"/>
    <n v="1480831200"/>
    <x v="3954"/>
    <n v="1479328569"/>
    <x v="3976"/>
    <b v="0"/>
    <n v="0"/>
    <b v="0"/>
    <x v="35"/>
    <n v="0"/>
    <e v="#DIV/0!"/>
    <x v="1"/>
    <x v="35"/>
  </r>
  <r>
    <n v="1055"/>
    <s v="The Smile High Podcast Club Season 3 (Canceled)"/>
    <s v="This project is to fund Season 3 of the SHPC.  Our plan is to produce 24 more spectacular episodes to share with the world."/>
    <x v="113"/>
    <n v="0"/>
    <x v="1"/>
    <x v="0"/>
    <s v="USD"/>
    <n v="1457394545"/>
    <x v="3955"/>
    <n v="1454802544"/>
    <x v="3977"/>
    <b v="0"/>
    <n v="0"/>
    <b v="0"/>
    <x v="30"/>
    <n v="0"/>
    <e v="#DIV/0!"/>
    <x v="8"/>
    <x v="30"/>
  </r>
  <r>
    <n v="1551"/>
    <s v="Randy Hoffman Photography"/>
    <s v="I can do it but help can't hurt. Sweet Montana photos like never seen before. Be a part of Randy Hoffman Photography and our activities"/>
    <x v="113"/>
    <n v="0"/>
    <x v="2"/>
    <x v="0"/>
    <s v="USD"/>
    <n v="1432756039"/>
    <x v="3956"/>
    <n v="1430164038"/>
    <x v="3978"/>
    <b v="0"/>
    <n v="0"/>
    <b v="0"/>
    <x v="38"/>
    <n v="0"/>
    <e v="#DIV/0!"/>
    <x v="2"/>
    <x v="38"/>
  </r>
  <r>
    <n v="916"/>
    <s v="JMood Records &quot;New&quot; Roberto Magris Sextet New Recording Project 2010 "/>
    <s v="Our next audio recording projects are scheduled for November 1 to 3, 2010 here in Kansas City, Missouri! "/>
    <x v="196"/>
    <n v="0"/>
    <x v="2"/>
    <x v="0"/>
    <s v="USD"/>
    <n v="1287723600"/>
    <x v="3957"/>
    <n v="1284409733"/>
    <x v="3979"/>
    <b v="0"/>
    <n v="0"/>
    <b v="0"/>
    <x v="33"/>
    <n v="0"/>
    <e v="#DIV/0!"/>
    <x v="7"/>
    <x v="3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29"/>
    <n v="0"/>
    <x v="2"/>
    <x v="0"/>
    <s v="USD"/>
    <n v="1403039842"/>
    <x v="3958"/>
    <n v="1397855841"/>
    <x v="3980"/>
    <b v="0"/>
    <n v="0"/>
    <b v="0"/>
    <x v="39"/>
    <n v="0"/>
    <e v="#DIV/0!"/>
    <x v="1"/>
    <x v="39"/>
  </r>
  <r>
    <n v="1122"/>
    <s v="Funny Monsters (Mobile Game)"/>
    <s v="Mobile game featuring lots of funny little monsters on the run from their mad creator. Lots of gameplay elements will keep user bussy."/>
    <x v="220"/>
    <n v="0"/>
    <x v="2"/>
    <x v="1"/>
    <s v="GBP"/>
    <n v="1369932825"/>
    <x v="3959"/>
    <n v="1368723224"/>
    <x v="3981"/>
    <b v="0"/>
    <n v="0"/>
    <b v="0"/>
    <x v="18"/>
    <n v="0"/>
    <e v="#DIV/0!"/>
    <x v="3"/>
    <x v="18"/>
  </r>
  <r>
    <n v="1994"/>
    <s v="The preservation of still and moving imagery"/>
    <s v="A program to preserve still imagery (photographs) and moving imagery captured on motion picture (film) stock, and videotape elements."/>
    <x v="220"/>
    <n v="0"/>
    <x v="2"/>
    <x v="0"/>
    <s v="USD"/>
    <n v="1481072942"/>
    <x v="3960"/>
    <n v="1475885341"/>
    <x v="3982"/>
    <b v="0"/>
    <n v="0"/>
    <b v="0"/>
    <x v="36"/>
    <n v="0"/>
    <e v="#DIV/0!"/>
    <x v="2"/>
    <x v="36"/>
  </r>
  <r>
    <n v="136"/>
    <s v="MICRO-MISSION (Canceled)"/>
    <s v="NAVY SEALS sent on a Area 51 Top-Secret rescue mission where they are shrunken and injected into an ET body, the immune system mutated."/>
    <x v="121"/>
    <n v="0"/>
    <x v="1"/>
    <x v="0"/>
    <s v="USD"/>
    <n v="1431771360"/>
    <x v="3961"/>
    <n v="1427968233"/>
    <x v="3983"/>
    <b v="0"/>
    <n v="0"/>
    <b v="0"/>
    <x v="21"/>
    <n v="0"/>
    <e v="#DIV/0!"/>
    <x v="5"/>
    <x v="21"/>
  </r>
  <r>
    <n v="229"/>
    <s v="The Perfect Plan"/>
    <s v="I teenage girl that wants to go around the system. She does all she can to cheat and finds herself in a bad position when she messesup"/>
    <x v="121"/>
    <n v="0"/>
    <x v="2"/>
    <x v="4"/>
    <s v="EUR"/>
    <n v="1455402297"/>
    <x v="3962"/>
    <n v="1452810296"/>
    <x v="3984"/>
    <b v="0"/>
    <n v="0"/>
    <b v="0"/>
    <x v="10"/>
    <n v="0"/>
    <e v="#DIV/0!"/>
    <x v="5"/>
    <x v="10"/>
  </r>
  <r>
    <n v="433"/>
    <s v="Le Legend of le Dragon Slayers"/>
    <s v="A 3D Animation._x000a_3 Main characters: Josh, Jessie, and Rosa._x000a_Genre: Action/eerie/adventure/suspense_x000a_Setting: Desert ruins/Deep Dungeon"/>
    <x v="121"/>
    <n v="0"/>
    <x v="2"/>
    <x v="0"/>
    <s v="USD"/>
    <n v="1444576022"/>
    <x v="3963"/>
    <n v="1439392021"/>
    <x v="3985"/>
    <b v="0"/>
    <n v="0"/>
    <b v="0"/>
    <x v="23"/>
    <n v="0"/>
    <e v="#DIV/0!"/>
    <x v="5"/>
    <x v="23"/>
  </r>
  <r>
    <n v="897"/>
    <s v="Park XXVII Album Release"/>
    <s v="Park XXVII is putting together an album of up and coming Georgia bands. We need money to fund the recording/production costs of this cd"/>
    <x v="121"/>
    <n v="0"/>
    <x v="2"/>
    <x v="0"/>
    <s v="USD"/>
    <n v="1354123908"/>
    <x v="3964"/>
    <n v="1351528307"/>
    <x v="3986"/>
    <b v="0"/>
    <n v="0"/>
    <b v="0"/>
    <x v="12"/>
    <n v="0"/>
    <e v="#DIV/0!"/>
    <x v="7"/>
    <x v="12"/>
  </r>
  <r>
    <n v="1046"/>
    <s v="All Things Horses Podcast (Canceled)"/>
    <s v="All Things Horses is slowly becoming the greatest podcast on the internet and we are looking to upgrade the studio and software."/>
    <x v="121"/>
    <n v="0"/>
    <x v="1"/>
    <x v="4"/>
    <s v="EUR"/>
    <n v="1451161560"/>
    <x v="3965"/>
    <n v="1447273559"/>
    <x v="3987"/>
    <b v="0"/>
    <n v="0"/>
    <b v="0"/>
    <x v="30"/>
    <n v="0"/>
    <e v="#DIV/0!"/>
    <x v="8"/>
    <x v="30"/>
  </r>
  <r>
    <n v="1125"/>
    <s v="Ultimate Supremacy"/>
    <s v="Ultimate Supremacy will be the ultimate in mobile gaming, if you love fighting and strategy games, you will love Ultimate Supremacy."/>
    <x v="121"/>
    <n v="0"/>
    <x v="2"/>
    <x v="1"/>
    <s v="GBP"/>
    <n v="1443193130"/>
    <x v="3966"/>
    <n v="1438009129"/>
    <x v="3988"/>
    <b v="0"/>
    <n v="0"/>
    <b v="0"/>
    <x v="28"/>
    <n v="0"/>
    <e v="#DIV/0!"/>
    <x v="3"/>
    <x v="28"/>
  </r>
  <r>
    <n v="1730"/>
    <s v="Triumph Over Trials/ Hope Through the Hurt"/>
    <s v="Hello, I am raising money to fund my first solo Album.  This project is my testimony that God is truly our shelter in the storm."/>
    <x v="121"/>
    <n v="0"/>
    <x v="2"/>
    <x v="0"/>
    <s v="USD"/>
    <n v="1445738783"/>
    <x v="3967"/>
    <n v="1443146782"/>
    <x v="3989"/>
    <b v="0"/>
    <n v="0"/>
    <b v="0"/>
    <x v="14"/>
    <n v="0"/>
    <e v="#DIV/0!"/>
    <x v="7"/>
    <x v="14"/>
  </r>
  <r>
    <n v="1740"/>
    <s v="Recording Studio Time"/>
    <s v="I recently recorded a new single. With your help I can return to the studio. Would you like to be part of my next worship project?"/>
    <x v="121"/>
    <n v="0"/>
    <x v="2"/>
    <x v="0"/>
    <s v="USD"/>
    <n v="1437075422"/>
    <x v="3968"/>
    <n v="1434483421"/>
    <x v="3990"/>
    <b v="0"/>
    <n v="0"/>
    <b v="0"/>
    <x v="14"/>
    <n v="0"/>
    <e v="#DIV/0!"/>
    <x v="7"/>
    <x v="14"/>
  </r>
  <r>
    <n v="1815"/>
    <s v="Texas to Florida"/>
    <s v="Photographic roadtrip from Dallas/Ft Worth, Texas to Florida's beaches. A summer photography roadtrip project to include 5 states."/>
    <x v="121"/>
    <n v="0"/>
    <x v="2"/>
    <x v="0"/>
    <s v="USD"/>
    <n v="1435787137"/>
    <x v="3969"/>
    <n v="1434577536"/>
    <x v="3991"/>
    <b v="0"/>
    <n v="0"/>
    <b v="0"/>
    <x v="3"/>
    <n v="0"/>
    <e v="#DIV/0!"/>
    <x v="2"/>
    <x v="3"/>
  </r>
  <r>
    <n v="2345"/>
    <s v="Social Media Website (Canceled)"/>
    <s v="My team and I are creating a social media website for pet lovers across the world! Fashion, animal shows, adoptions, and more."/>
    <x v="121"/>
    <n v="0"/>
    <x v="1"/>
    <x v="0"/>
    <s v="USD"/>
    <n v="1427845140"/>
    <x v="3970"/>
    <n v="1424822555"/>
    <x v="3992"/>
    <b v="0"/>
    <n v="0"/>
    <b v="0"/>
    <x v="26"/>
    <n v="0"/>
    <e v="#DIV/0!"/>
    <x v="0"/>
    <x v="26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n v="0"/>
    <x v="2"/>
    <x v="0"/>
    <s v="USD"/>
    <n v="1424281389"/>
    <x v="3971"/>
    <n v="1419097388"/>
    <x v="3993"/>
    <b v="0"/>
    <n v="0"/>
    <b v="0"/>
    <x v="29"/>
    <n v="0"/>
    <e v="#DIV/0!"/>
    <x v="4"/>
    <x v="29"/>
  </r>
  <r>
    <n v="2590"/>
    <s v="Magic Kick Coffee - coffee that makes your day"/>
    <s v="First in Perth self-contained eco-friendly coffee car based on Ford Fiesta. In the end of the projrct I need your help to make it real!"/>
    <x v="121"/>
    <n v="0"/>
    <x v="2"/>
    <x v="8"/>
    <s v="AUD"/>
    <n v="1453817297"/>
    <x v="3972"/>
    <n v="1453212496"/>
    <x v="3994"/>
    <b v="0"/>
    <n v="0"/>
    <b v="0"/>
    <x v="29"/>
    <n v="0"/>
    <e v="#DIV/0!"/>
    <x v="4"/>
    <x v="29"/>
  </r>
  <r>
    <n v="2872"/>
    <s v="Loud Arts"/>
    <s v="Local Theatre group in Loudoun County, Virginia. Looking for funds to start producing shows!"/>
    <x v="121"/>
    <n v="0"/>
    <x v="2"/>
    <x v="0"/>
    <s v="USD"/>
    <n v="1434768438"/>
    <x v="3973"/>
    <n v="1429584437"/>
    <x v="3995"/>
    <b v="0"/>
    <n v="0"/>
    <b v="0"/>
    <x v="11"/>
    <n v="0"/>
    <n v="0"/>
    <x v="6"/>
    <x v="11"/>
  </r>
  <r>
    <n v="2943"/>
    <s v="BlackSpace: Urban Performance Arts Collective"/>
    <s v="Building a Resource Network and Funding Capacity to support, empower and promote Afrocentric Arts in Metro Columbus"/>
    <x v="121"/>
    <n v="0"/>
    <x v="2"/>
    <x v="0"/>
    <s v="USD"/>
    <n v="1428894380"/>
    <x v="3974"/>
    <n v="1426302379"/>
    <x v="3996"/>
    <b v="0"/>
    <n v="0"/>
    <b v="0"/>
    <x v="9"/>
    <n v="0"/>
    <e v="#DIV/0!"/>
    <x v="6"/>
    <x v="9"/>
  </r>
  <r>
    <n v="3641"/>
    <s v="THE PRYOR EMPIRE: A RICHARD PRYOR TRIBUTE"/>
    <s v="See Pryor from his teenage years to his last breath featuring his past wives, closest friends. &amp; his fan favorite character Mudbone."/>
    <x v="121"/>
    <n v="0"/>
    <x v="2"/>
    <x v="0"/>
    <s v="USD"/>
    <n v="1412485200"/>
    <x v="3975"/>
    <n v="1410966178"/>
    <x v="3997"/>
    <b v="0"/>
    <n v="0"/>
    <b v="0"/>
    <x v="19"/>
    <n v="0"/>
    <e v="#DIV/0!"/>
    <x v="6"/>
    <x v="19"/>
  </r>
  <r>
    <n v="3802"/>
    <s v="The Lost Play of William Shakespeare"/>
    <s v="A musical about how Shakespeare was inspired to write only his own plays after the co-authored play Henry VI was taken."/>
    <x v="121"/>
    <n v="0"/>
    <x v="2"/>
    <x v="0"/>
    <s v="USD"/>
    <n v="1445482906"/>
    <x v="3976"/>
    <n v="1442890905"/>
    <x v="3998"/>
    <b v="0"/>
    <n v="0"/>
    <b v="0"/>
    <x v="19"/>
    <n v="0"/>
    <e v="#DIV/0!"/>
    <x v="6"/>
    <x v="19"/>
  </r>
  <r>
    <n v="3921"/>
    <s v="Shakespeare's R&amp;J - Chapel Lane Theatre Company"/>
    <s v="CLTC are crowdfunding for our latest production - Joe Calarco's brilliant adaptation of Shakespeare's most loved tragedy."/>
    <x v="121"/>
    <n v="0"/>
    <x v="2"/>
    <x v="1"/>
    <s v="GBP"/>
    <n v="1414346400"/>
    <x v="3977"/>
    <n v="1413291654"/>
    <x v="3999"/>
    <b v="0"/>
    <n v="0"/>
    <b v="0"/>
    <x v="11"/>
    <n v="0"/>
    <n v="0"/>
    <x v="6"/>
    <x v="11"/>
  </r>
  <r>
    <n v="3989"/>
    <s v="A Gentleman, A Lady and A Thug"/>
    <s v="I love to write. I have written and published my first book and everyone that read it enjoyed it. My dream is to one day write movies"/>
    <x v="121"/>
    <n v="0"/>
    <x v="2"/>
    <x v="0"/>
    <s v="USD"/>
    <n v="1447009181"/>
    <x v="3978"/>
    <n v="1444413580"/>
    <x v="4000"/>
    <b v="0"/>
    <n v="0"/>
    <b v="0"/>
    <x v="11"/>
    <n v="0"/>
    <n v="0"/>
    <x v="6"/>
    <x v="11"/>
  </r>
  <r>
    <n v="3997"/>
    <s v="'Working Play Title'"/>
    <s v="We aim to produce a Professional Published Play for two days in October 2015 on Fri 30th &amp; Sat 31st with three performances in total."/>
    <x v="121"/>
    <n v="0"/>
    <x v="2"/>
    <x v="1"/>
    <s v="GBP"/>
    <n v="1428222221"/>
    <x v="3979"/>
    <n v="1425633820"/>
    <x v="4001"/>
    <b v="0"/>
    <n v="0"/>
    <b v="0"/>
    <x v="11"/>
    <n v="0"/>
    <n v="0"/>
    <x v="6"/>
    <x v="11"/>
  </r>
  <r>
    <n v="4080"/>
    <s v="Uncommonnotions"/>
    <s v="&quot;Uncommonnotion&quot;. is a collections of short humors stories, I want to develop into plays, interest has been shown in this idea."/>
    <x v="121"/>
    <n v="0"/>
    <x v="2"/>
    <x v="0"/>
    <s v="USD"/>
    <n v="1465930440"/>
    <x v="3980"/>
    <n v="1463849115"/>
    <x v="4002"/>
    <b v="0"/>
    <n v="0"/>
    <b v="0"/>
    <x v="11"/>
    <n v="0"/>
    <n v="0"/>
    <x v="6"/>
    <x v="11"/>
  </r>
  <r>
    <n v="907"/>
    <s v="Greg Chambers Saxophone CD"/>
    <s v="Greg Chambers' self-titled CD needs support for post production, replication, and promotion."/>
    <x v="230"/>
    <n v="0"/>
    <x v="2"/>
    <x v="0"/>
    <s v="USD"/>
    <n v="1315715823"/>
    <x v="3981"/>
    <n v="1313123822"/>
    <x v="4003"/>
    <b v="0"/>
    <n v="0"/>
    <b v="0"/>
    <x v="33"/>
    <n v="0"/>
    <e v="#DIV/0!"/>
    <x v="7"/>
    <x v="33"/>
  </r>
  <r>
    <n v="2865"/>
    <s v="FRINGE 2015 by YER Productions"/>
    <s v="Prepare to be Swept Away. Three short plays from three master playwrights; LANDFALL, SNIPER and DANGERS of TOBACCO!"/>
    <x v="430"/>
    <n v="0"/>
    <x v="2"/>
    <x v="0"/>
    <s v="USD"/>
    <n v="1420512259"/>
    <x v="3982"/>
    <n v="1415328258"/>
    <x v="4004"/>
    <b v="0"/>
    <n v="0"/>
    <b v="0"/>
    <x v="11"/>
    <n v="0"/>
    <n v="0"/>
    <x v="6"/>
    <x v="11"/>
  </r>
  <r>
    <n v="572"/>
    <s v="FairwayJockey.com Custom Golf Equipment"/>
    <s v="FairwayJockey.com is a web platform to make high quality custom tour golf equipment available at a lower cost to the consumer."/>
    <x v="60"/>
    <n v="0"/>
    <x v="2"/>
    <x v="0"/>
    <s v="USD"/>
    <n v="1446660688"/>
    <x v="3983"/>
    <n v="1444065087"/>
    <x v="4005"/>
    <b v="0"/>
    <n v="0"/>
    <b v="0"/>
    <x v="26"/>
    <n v="0"/>
    <e v="#DIV/0!"/>
    <x v="0"/>
    <x v="26"/>
  </r>
  <r>
    <n v="768"/>
    <s v="A dream of becoming an upcoming Author"/>
    <s v="Haunted by a wrong decision and hunted by a Tall Dark Stranger, a misguided teen struggles to find her way home ..or will she make it?"/>
    <x v="60"/>
    <n v="0"/>
    <x v="2"/>
    <x v="0"/>
    <s v="USD"/>
    <n v="1387169890"/>
    <x v="3984"/>
    <n v="1384577889"/>
    <x v="4006"/>
    <b v="0"/>
    <n v="0"/>
    <b v="0"/>
    <x v="35"/>
    <n v="0"/>
    <e v="#DIV/0!"/>
    <x v="1"/>
    <x v="35"/>
  </r>
  <r>
    <n v="908"/>
    <s v="Help Tony Copeland and get free cd's and mp3's"/>
    <s v="This project is designed to help protect the environment by using Eco-friendly product packaging."/>
    <x v="60"/>
    <n v="0"/>
    <x v="2"/>
    <x v="0"/>
    <s v="USD"/>
    <n v="1280206740"/>
    <x v="3985"/>
    <n v="1276283654"/>
    <x v="4007"/>
    <b v="0"/>
    <n v="0"/>
    <b v="0"/>
    <x v="33"/>
    <n v="0"/>
    <e v="#DIV/0!"/>
    <x v="7"/>
    <x v="33"/>
  </r>
  <r>
    <n v="1050"/>
    <s v="The (Secular) Barbershop Podcast (Canceled)"/>
    <s v="Secularism is on the rise and I hear you.Talk to me."/>
    <x v="60"/>
    <n v="0"/>
    <x v="1"/>
    <x v="0"/>
    <s v="USD"/>
    <n v="1442257677"/>
    <x v="3986"/>
    <n v="1439665676"/>
    <x v="4008"/>
    <b v="0"/>
    <n v="0"/>
    <b v="0"/>
    <x v="30"/>
    <n v="0"/>
    <e v="#DIV/0!"/>
    <x v="8"/>
    <x v="30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n v="0"/>
    <x v="1"/>
    <x v="0"/>
    <s v="USD"/>
    <n v="1407708000"/>
    <x v="3987"/>
    <n v="1405110398"/>
    <x v="4009"/>
    <b v="0"/>
    <n v="0"/>
    <b v="0"/>
    <x v="30"/>
    <n v="0"/>
    <e v="#DIV/0!"/>
    <x v="8"/>
    <x v="30"/>
  </r>
  <r>
    <n v="1236"/>
    <s v="&quot;Volando&quot; CD Release (Canceled)"/>
    <s v="Raising money to give the musicians their due."/>
    <x v="60"/>
    <n v="0"/>
    <x v="1"/>
    <x v="0"/>
    <s v="USD"/>
    <n v="1343491200"/>
    <x v="3988"/>
    <n v="1342801163"/>
    <x v="4010"/>
    <b v="0"/>
    <n v="0"/>
    <b v="0"/>
    <x v="37"/>
    <n v="0"/>
    <e v="#DIV/0!"/>
    <x v="7"/>
    <x v="37"/>
  </r>
  <r>
    <n v="1239"/>
    <s v="Help Calmenco! finance new CD and Tour (Canceled)"/>
    <s v="Please consider helping us with our new CD and Riverdance Tour"/>
    <x v="60"/>
    <n v="0"/>
    <x v="1"/>
    <x v="0"/>
    <s v="USD"/>
    <n v="1325804767"/>
    <x v="3989"/>
    <n v="1323212766"/>
    <x v="4011"/>
    <b v="0"/>
    <n v="0"/>
    <b v="0"/>
    <x v="37"/>
    <n v="0"/>
    <e v="#DIV/0!"/>
    <x v="7"/>
    <x v="37"/>
  </r>
  <r>
    <n v="1333"/>
    <s v="Bio Hazard Suit for Everyman (Canceled)"/>
    <s v="Im in the process of creating a biohazard suit that can be worn like an extra layer, unlike these bulky units that are currently in use"/>
    <x v="60"/>
    <n v="0"/>
    <x v="1"/>
    <x v="8"/>
    <s v="AUD"/>
    <n v="1405478025"/>
    <x v="3990"/>
    <n v="1402886024"/>
    <x v="4012"/>
    <b v="0"/>
    <n v="0"/>
    <b v="0"/>
    <x v="1"/>
    <n v="0"/>
    <e v="#DIV/0!"/>
    <x v="0"/>
    <x v="1"/>
  </r>
  <r>
    <n v="2377"/>
    <s v="Fluttify - New Canadian Tech Start Up (Canceled)"/>
    <s v="Fluttify is an Online Video Sharing Platform allowing friends to share their favorite Trending Content with each other."/>
    <x v="60"/>
    <n v="0"/>
    <x v="1"/>
    <x v="11"/>
    <s v="CAD"/>
    <n v="1480110783"/>
    <x v="3991"/>
    <n v="1477515182"/>
    <x v="4013"/>
    <b v="0"/>
    <n v="0"/>
    <b v="0"/>
    <x v="26"/>
    <n v="0"/>
    <e v="#DIV/0!"/>
    <x v="0"/>
    <x v="26"/>
  </r>
  <r>
    <n v="1493"/>
    <s v="The Great Grand Zeppelin Chase"/>
    <s v="Help illustrate the sequel to the bestselling _x000a_The Transylvania Flying Squad of Detectives"/>
    <x v="243"/>
    <n v="0"/>
    <x v="2"/>
    <x v="0"/>
    <s v="USD"/>
    <n v="1371415675"/>
    <x v="3992"/>
    <n v="1368823674"/>
    <x v="4014"/>
    <b v="0"/>
    <n v="0"/>
    <b v="0"/>
    <x v="35"/>
    <n v="0"/>
    <e v="#DIV/0!"/>
    <x v="1"/>
    <x v="35"/>
  </r>
  <r>
    <n v="760"/>
    <s v="Random Thoughts from a Random Mind"/>
    <s v="I am publishing my 5th book, I am looking to publish a book of short stories, all based on random thoughts that flash through my mind."/>
    <x v="200"/>
    <n v="0"/>
    <x v="2"/>
    <x v="0"/>
    <s v="USD"/>
    <n v="1480188013"/>
    <x v="3993"/>
    <n v="1477592412"/>
    <x v="4015"/>
    <b v="0"/>
    <n v="0"/>
    <b v="0"/>
    <x v="35"/>
    <n v="0"/>
    <e v="#DIV/0!"/>
    <x v="1"/>
    <x v="35"/>
  </r>
  <r>
    <n v="3743"/>
    <s v="Down the Mississippi"/>
    <s v="I'm taking the Adventures of Huckleberry Finn puppet show down the Mississippi River!"/>
    <x v="200"/>
    <n v="0"/>
    <x v="2"/>
    <x v="0"/>
    <s v="USD"/>
    <n v="1404406964"/>
    <x v="3994"/>
    <n v="1401814963"/>
    <x v="4016"/>
    <b v="0"/>
    <n v="0"/>
    <b v="0"/>
    <x v="11"/>
    <n v="0"/>
    <n v="0"/>
    <x v="6"/>
    <x v="11"/>
  </r>
  <r>
    <n v="475"/>
    <s v="Tropiki-Meet the Tikis animated/cartoon series-Monkey Tiki"/>
    <s v="Tropiki-Meet the Tikis-childrens animated/cartoon series.Fun  cartoon shorts with quirky humor and a positive uplifting message"/>
    <x v="151"/>
    <n v="0"/>
    <x v="2"/>
    <x v="0"/>
    <s v="USD"/>
    <n v="1430877843"/>
    <x v="3995"/>
    <n v="1428285842"/>
    <x v="4017"/>
    <b v="0"/>
    <n v="0"/>
    <b v="0"/>
    <x v="23"/>
    <n v="0"/>
    <e v="#DIV/0!"/>
    <x v="5"/>
    <x v="23"/>
  </r>
  <r>
    <n v="1227"/>
    <s v="Beast of the Beats VIII Webster Hall, NY (Nov 6-9 2014)"/>
    <s v="After winning the iStandard Phoenix Producer Showcase (6/25/14)  I have been invited to Beast of the Beats VIII in New York Nov. 6-9"/>
    <x v="151"/>
    <n v="0"/>
    <x v="1"/>
    <x v="0"/>
    <s v="USD"/>
    <n v="1407394800"/>
    <x v="3996"/>
    <n v="1404770615"/>
    <x v="4018"/>
    <b v="0"/>
    <n v="0"/>
    <b v="0"/>
    <x v="37"/>
    <n v="0"/>
    <e v="#DIV/0!"/>
    <x v="7"/>
    <x v="37"/>
  </r>
  <r>
    <n v="1484"/>
    <s v="a book called filtered down thru the stars"/>
    <s v="The mussings of an old wizard"/>
    <x v="151"/>
    <n v="0"/>
    <x v="2"/>
    <x v="0"/>
    <s v="USD"/>
    <n v="1342882260"/>
    <x v="3997"/>
    <n v="1337834962"/>
    <x v="4019"/>
    <b v="0"/>
    <n v="0"/>
    <b v="0"/>
    <x v="35"/>
    <n v="0"/>
    <e v="#DIV/0!"/>
    <x v="1"/>
    <x v="35"/>
  </r>
  <r>
    <n v="1495"/>
    <s v="A Magical Bildungsroman with a Female Heroine"/>
    <s v="The Adventures of Penelope Hawthorne. Part One: The Spellbook of Dracone."/>
    <x v="151"/>
    <n v="0"/>
    <x v="2"/>
    <x v="0"/>
    <s v="USD"/>
    <n v="1314471431"/>
    <x v="3998"/>
    <n v="1311879430"/>
    <x v="4020"/>
    <b v="0"/>
    <n v="0"/>
    <b v="0"/>
    <x v="35"/>
    <n v="0"/>
    <e v="#DIV/0!"/>
    <x v="1"/>
    <x v="35"/>
  </r>
  <r>
    <n v="1705"/>
    <s v="Piano Prayer Album - Russ James"/>
    <s v="An instrumental album that ranges from hymns to contemporary music. All the music is recorded by myself."/>
    <x v="151"/>
    <n v="0"/>
    <x v="2"/>
    <x v="0"/>
    <s v="USD"/>
    <n v="1441814400"/>
    <x v="3999"/>
    <n v="1440807845"/>
    <x v="4021"/>
    <b v="0"/>
    <n v="0"/>
    <b v="0"/>
    <x v="14"/>
    <n v="0"/>
    <e v="#DIV/0!"/>
    <x v="7"/>
    <x v="14"/>
  </r>
  <r>
    <n v="1993"/>
    <s v="Open a photography studio - photo shoots as rewards!"/>
    <s v="I am looking for help to open up an affordable photography studio in Cornwall for baby and family portraiture photography"/>
    <x v="151"/>
    <n v="0"/>
    <x v="2"/>
    <x v="1"/>
    <s v="GBP"/>
    <n v="1450706837"/>
    <x v="4000"/>
    <n v="1448114836"/>
    <x v="4022"/>
    <b v="0"/>
    <n v="0"/>
    <b v="0"/>
    <x v="36"/>
    <n v="0"/>
    <e v="#DIV/0!"/>
    <x v="2"/>
    <x v="36"/>
  </r>
  <r>
    <n v="2149"/>
    <s v="Project Gert on Xbox Live "/>
    <s v="Project Gert is a sequel to the Android game Project Gert, for Xbox Live.  One character embodying two personality's, and sets of abilities.  "/>
    <x v="151"/>
    <n v="0"/>
    <x v="2"/>
    <x v="0"/>
    <s v="USD"/>
    <n v="1280534400"/>
    <x v="4001"/>
    <n v="1277512555"/>
    <x v="4023"/>
    <b v="0"/>
    <n v="0"/>
    <b v="0"/>
    <x v="18"/>
    <n v="0"/>
    <e v="#DIV/0!"/>
    <x v="3"/>
    <x v="18"/>
  </r>
  <r>
    <n v="2352"/>
    <s v="The Seeker's School of Thought and Philosophy (Canceled)"/>
    <s v="It is the mission of the Seekerâ€™s School of Thought and Philosophy to provide a safe and nurturing environment for all."/>
    <x v="151"/>
    <n v="0"/>
    <x v="1"/>
    <x v="0"/>
    <s v="USD"/>
    <n v="1433603552"/>
    <x v="4002"/>
    <n v="1428419551"/>
    <x v="4024"/>
    <b v="0"/>
    <n v="0"/>
    <b v="0"/>
    <x v="26"/>
    <n v="0"/>
    <e v="#DIV/0!"/>
    <x v="0"/>
    <x v="26"/>
  </r>
  <r>
    <n v="2371"/>
    <s v="ProjectPetal.com (Canceled)"/>
    <s v="ProjectPetal.com is an all in one website for all Makers to share projects and ideas. A Facebook(R) Twitter(R) &amp; Github(R) all in one."/>
    <x v="151"/>
    <n v="0"/>
    <x v="1"/>
    <x v="0"/>
    <s v="USD"/>
    <n v="1435257596"/>
    <x v="4003"/>
    <n v="1432665595"/>
    <x v="4025"/>
    <b v="0"/>
    <n v="0"/>
    <b v="0"/>
    <x v="26"/>
    <n v="0"/>
    <e v="#DIV/0!"/>
    <x v="0"/>
    <x v="26"/>
  </r>
  <r>
    <n v="2847"/>
    <s v="COLOR ME"/>
    <s v="Dark secrets come to light when Mariah meets Stella. They find a way to face the south's largest elephant in the room: RACISM."/>
    <x v="151"/>
    <n v="0"/>
    <x v="2"/>
    <x v="0"/>
    <s v="USD"/>
    <n v="1464031265"/>
    <x v="4004"/>
    <n v="1458847264"/>
    <x v="4026"/>
    <b v="0"/>
    <n v="0"/>
    <b v="0"/>
    <x v="11"/>
    <n v="0"/>
    <n v="0"/>
    <x v="6"/>
    <x v="11"/>
  </r>
  <r>
    <n v="3916"/>
    <s v="Final exam"/>
    <s v="We're a small group of University students who need a little help making our final exam production the best product possible."/>
    <x v="151"/>
    <n v="0"/>
    <x v="2"/>
    <x v="9"/>
    <s v="DKK"/>
    <n v="1464952752"/>
    <x v="4005"/>
    <n v="1462360751"/>
    <x v="4027"/>
    <b v="0"/>
    <n v="0"/>
    <b v="0"/>
    <x v="11"/>
    <n v="0"/>
    <n v="0"/>
    <x v="6"/>
    <x v="11"/>
  </r>
  <r>
    <n v="2750"/>
    <s v="My Child, My Blessing"/>
    <s v="This is a journal where parents daily write something positive about their child.  Places for pictures, too."/>
    <x v="431"/>
    <n v="0"/>
    <x v="2"/>
    <x v="0"/>
    <s v="USD"/>
    <n v="1341086400"/>
    <x v="4006"/>
    <n v="1340055344"/>
    <x v="4028"/>
    <b v="0"/>
    <n v="0"/>
    <b v="0"/>
    <x v="39"/>
    <n v="0"/>
    <e v="#DIV/0!"/>
    <x v="1"/>
    <x v="39"/>
  </r>
  <r>
    <n v="1580"/>
    <s v="Faces &amp; Places In Brevard County (Canceled)"/>
    <s v="Creating my 2nd book depicting the people and places in Brevard County w/current images + traveling to obtain new ones."/>
    <x v="249"/>
    <n v="0"/>
    <x v="1"/>
    <x v="0"/>
    <s v="USD"/>
    <n v="1337562726"/>
    <x v="4007"/>
    <n v="1332378725"/>
    <x v="4029"/>
    <b v="0"/>
    <n v="0"/>
    <b v="0"/>
    <x v="32"/>
    <n v="0"/>
    <e v="#DIV/0!"/>
    <x v="1"/>
    <x v="32"/>
  </r>
  <r>
    <n v="1340"/>
    <s v="Glass Designs (Canceled)"/>
    <s v="I would like to make nicer, more stylish looking frames for the Google Glass using 3D printing technology."/>
    <x v="432"/>
    <n v="0"/>
    <x v="1"/>
    <x v="0"/>
    <s v="USD"/>
    <n v="1408112253"/>
    <x v="4008"/>
    <n v="1405520252"/>
    <x v="4030"/>
    <b v="0"/>
    <n v="0"/>
    <b v="0"/>
    <x v="1"/>
    <n v="0"/>
    <e v="#DIV/0!"/>
    <x v="0"/>
    <x v="1"/>
  </r>
  <r>
    <n v="176"/>
    <s v="Silent Monster"/>
    <s v="I'm seeking funding to finish my short film, Silent Monster, to bring awareness to teenage bullying as well as teenage violence."/>
    <x v="186"/>
    <n v="0"/>
    <x v="2"/>
    <x v="0"/>
    <s v="USD"/>
    <n v="1438803999"/>
    <x v="4009"/>
    <n v="1436211998"/>
    <x v="4031"/>
    <b v="0"/>
    <n v="0"/>
    <b v="0"/>
    <x v="10"/>
    <n v="0"/>
    <e v="#DIV/0!"/>
    <x v="5"/>
    <x v="10"/>
  </r>
  <r>
    <n v="188"/>
    <s v="Mariano (A Screenplay)"/>
    <s v="Mariano Messini, an aspiring musician, indebted to the mafia must put his life on the line to escape their grasp and pursue his dream."/>
    <x v="186"/>
    <n v="0"/>
    <x v="2"/>
    <x v="0"/>
    <s v="USD"/>
    <n v="1409891015"/>
    <x v="4010"/>
    <n v="1407299014"/>
    <x v="4032"/>
    <b v="0"/>
    <n v="0"/>
    <b v="0"/>
    <x v="10"/>
    <n v="0"/>
    <e v="#DIV/0!"/>
    <x v="5"/>
    <x v="10"/>
  </r>
  <r>
    <n v="477"/>
    <s v="Hymn of Unity"/>
    <s v="A Comedy-drama animation revolving around a man who finds a problematic pair of headphones that literally take over his whole life."/>
    <x v="186"/>
    <n v="0"/>
    <x v="2"/>
    <x v="0"/>
    <s v="USD"/>
    <n v="1337371334"/>
    <x v="4011"/>
    <n v="1332187333"/>
    <x v="4033"/>
    <b v="0"/>
    <n v="0"/>
    <b v="0"/>
    <x v="23"/>
    <n v="0"/>
    <e v="#DIV/0!"/>
    <x v="5"/>
    <x v="23"/>
  </r>
  <r>
    <n v="604"/>
    <s v="Don't Shoot the Messenger Chick (Canceled)"/>
    <s v="Bad news is our business. We deliver the news you don't want to and soften the blow with custom designed gifts and personalized verse."/>
    <x v="186"/>
    <n v="0"/>
    <x v="1"/>
    <x v="0"/>
    <s v="USD"/>
    <n v="1409187056"/>
    <x v="4012"/>
    <n v="1406595055"/>
    <x v="4034"/>
    <b v="0"/>
    <n v="0"/>
    <b v="0"/>
    <x v="26"/>
    <n v="0"/>
    <e v="#DIV/0!"/>
    <x v="0"/>
    <x v="26"/>
  </r>
  <r>
    <n v="914"/>
    <s v="Soul Of Man Video Project"/>
    <s v="This project is for the making of a music video. All funds will go towards production costs for this event only."/>
    <x v="186"/>
    <n v="0"/>
    <x v="2"/>
    <x v="0"/>
    <s v="USD"/>
    <n v="1345918747"/>
    <x v="4013"/>
    <n v="1343326746"/>
    <x v="4035"/>
    <b v="0"/>
    <n v="0"/>
    <b v="0"/>
    <x v="33"/>
    <n v="0"/>
    <e v="#DIV/0!"/>
    <x v="7"/>
    <x v="33"/>
  </r>
  <r>
    <n v="1442"/>
    <s v="Alternative Economics: Reversing Stagnation on Smashwords"/>
    <s v="If people contribute on Kickstarter, I will be able to give this 159-page e-book anthology away free to libraries and e-bookreaders.  I"/>
    <x v="186"/>
    <n v="0"/>
    <x v="2"/>
    <x v="0"/>
    <s v="USD"/>
    <n v="1464190158"/>
    <x v="4014"/>
    <n v="1461598157"/>
    <x v="4036"/>
    <b v="0"/>
    <n v="0"/>
    <b v="0"/>
    <x v="31"/>
    <n v="0"/>
    <e v="#DIV/0!"/>
    <x v="1"/>
    <x v="31"/>
  </r>
  <r>
    <n v="1496"/>
    <s v="Tainted Steel (Series 1 - 4)"/>
    <s v="Capturing the awe-inspiring magic of the likes of LoTR, Tainted Steel tells the story of one mans' struggle against Destiny."/>
    <x v="186"/>
    <n v="0"/>
    <x v="2"/>
    <x v="0"/>
    <s v="USD"/>
    <n v="1410866659"/>
    <x v="4015"/>
    <n v="1405682658"/>
    <x v="4037"/>
    <b v="0"/>
    <n v="0"/>
    <b v="0"/>
    <x v="35"/>
    <n v="0"/>
    <e v="#DIV/0!"/>
    <x v="1"/>
    <x v="35"/>
  </r>
  <r>
    <n v="1586"/>
    <s v="Missouri In Pictures"/>
    <s v="Show the world the beauty that is in all of our back yards!"/>
    <x v="186"/>
    <n v="0"/>
    <x v="2"/>
    <x v="0"/>
    <s v="USD"/>
    <n v="1428197422"/>
    <x v="4016"/>
    <n v="1425609021"/>
    <x v="4038"/>
    <b v="0"/>
    <n v="0"/>
    <b v="0"/>
    <x v="34"/>
    <n v="0"/>
    <e v="#DIV/0!"/>
    <x v="2"/>
    <x v="34"/>
  </r>
  <r>
    <n v="1766"/>
    <s v="Photographic book on Melbourne's music scene"/>
    <s v="I want to create a beautiful book which documents the Melbourne music scene."/>
    <x v="186"/>
    <n v="0"/>
    <x v="2"/>
    <x v="8"/>
    <s v="AUD"/>
    <n v="1408999088"/>
    <x v="4017"/>
    <n v="1407184687"/>
    <x v="4039"/>
    <b v="1"/>
    <n v="0"/>
    <b v="0"/>
    <x v="3"/>
    <n v="0"/>
    <e v="#DIV/0!"/>
    <x v="2"/>
    <x v="3"/>
  </r>
  <r>
    <n v="2358"/>
    <s v="Auction, Sell Swap without excessive fees, the next ebay."/>
    <s v="A website to auction, sell and swap items in the uk without a charge, without excess fees, the next ebay."/>
    <x v="186"/>
    <n v="0"/>
    <x v="1"/>
    <x v="1"/>
    <s v="GBP"/>
    <n v="1422664740"/>
    <x v="4018"/>
    <n v="1417818035"/>
    <x v="4040"/>
    <b v="0"/>
    <n v="0"/>
    <b v="0"/>
    <x v="26"/>
    <n v="0"/>
    <e v="#DIV/0!"/>
    <x v="0"/>
    <x v="26"/>
  </r>
  <r>
    <n v="2842"/>
    <s v="HIDDEN: The FCO Plays"/>
    <s v="A play performed at the FCO Global Summit on the Preventing Sexual Violence Initiative, hosted by William Hague and Angelina Jolie"/>
    <x v="186"/>
    <n v="0"/>
    <x v="2"/>
    <x v="1"/>
    <s v="GBP"/>
    <n v="1403348400"/>
    <x v="4019"/>
    <n v="1401058294"/>
    <x v="4041"/>
    <b v="0"/>
    <n v="0"/>
    <b v="0"/>
    <x v="11"/>
    <n v="0"/>
    <n v="0"/>
    <x v="6"/>
    <x v="11"/>
  </r>
  <r>
    <n v="3733"/>
    <s v="laughter in the hood"/>
    <s v="want to donate tickets to residents who live in the community that cant afford the 35.00 price of ticket"/>
    <x v="186"/>
    <n v="0"/>
    <x v="2"/>
    <x v="0"/>
    <s v="USD"/>
    <n v="1429396200"/>
    <x v="4020"/>
    <n v="1428539707"/>
    <x v="4042"/>
    <b v="0"/>
    <n v="0"/>
    <b v="0"/>
    <x v="11"/>
    <n v="0"/>
    <n v="0"/>
    <x v="6"/>
    <x v="11"/>
  </r>
  <r>
    <n v="3791"/>
    <s v="Spin! at The Cumming Playhouse"/>
    <s v="Spin! is an original musical comedy-drama presented by Blue Palm Productions."/>
    <x v="186"/>
    <n v="0"/>
    <x v="2"/>
    <x v="0"/>
    <s v="USD"/>
    <n v="1404664592"/>
    <x v="4021"/>
    <n v="1399480591"/>
    <x v="4043"/>
    <b v="0"/>
    <n v="0"/>
    <b v="0"/>
    <x v="19"/>
    <n v="0"/>
    <e v="#DIV/0!"/>
    <x v="6"/>
    <x v="19"/>
  </r>
  <r>
    <n v="3903"/>
    <s v="Know Thy Law"/>
    <s v="Based on the novel â€œKnow Thy Lawâ€, this powerful play gives the insight and understanding of the power of knowing the law of the land."/>
    <x v="186"/>
    <n v="0"/>
    <x v="2"/>
    <x v="0"/>
    <s v="USD"/>
    <n v="1439581080"/>
    <x v="4022"/>
    <n v="1435709764"/>
    <x v="4044"/>
    <b v="0"/>
    <n v="0"/>
    <b v="0"/>
    <x v="11"/>
    <n v="0"/>
    <n v="0"/>
    <x v="6"/>
    <x v="11"/>
  </r>
  <r>
    <n v="936"/>
    <s v="Jazz Singer, Marti Mendenhall Live Concert Recording"/>
    <s v="A CD of a live Jazz concert featuring Marti Mendenhall, George Mitchell, Scott Steed and Todd Strait."/>
    <x v="273"/>
    <n v="0"/>
    <x v="2"/>
    <x v="0"/>
    <s v="USD"/>
    <n v="1326916800"/>
    <x v="4023"/>
    <n v="1323131688"/>
    <x v="4045"/>
    <b v="0"/>
    <n v="0"/>
    <b v="0"/>
    <x v="33"/>
    <n v="0"/>
    <e v="#DIV/0!"/>
    <x v="7"/>
    <x v="33"/>
  </r>
  <r>
    <n v="131"/>
    <s v="I (Canceled)"/>
    <s v="I"/>
    <x v="181"/>
    <n v="0"/>
    <x v="1"/>
    <x v="0"/>
    <s v="USD"/>
    <n v="1467763200"/>
    <x v="4024"/>
    <n v="1466453160"/>
    <x v="4046"/>
    <b v="0"/>
    <n v="0"/>
    <b v="0"/>
    <x v="21"/>
    <n v="0"/>
    <e v="#DIV/0!"/>
    <x v="5"/>
    <x v="21"/>
  </r>
  <r>
    <n v="710"/>
    <s v="Hate York Shirt 2.0"/>
    <s v="Shirts, so technologically advanced, they connect mentally to their audience upon sight."/>
    <x v="181"/>
    <n v="0"/>
    <x v="2"/>
    <x v="11"/>
    <s v="CAD"/>
    <n v="1408495440"/>
    <x v="4025"/>
    <n v="1405640301"/>
    <x v="4047"/>
    <b v="0"/>
    <n v="0"/>
    <b v="0"/>
    <x v="1"/>
    <n v="0"/>
    <e v="#DIV/0!"/>
    <x v="0"/>
    <x v="1"/>
  </r>
  <r>
    <n v="1584"/>
    <s v="Lets see Kansas together!"/>
    <s v="25 Kansas State Parks in the next year. What a great adventure to take together. Join me. Together we can photo this beautiful state."/>
    <x v="181"/>
    <n v="0"/>
    <x v="2"/>
    <x v="0"/>
    <s v="USD"/>
    <n v="1401464101"/>
    <x v="4026"/>
    <n v="1400600100"/>
    <x v="4048"/>
    <b v="0"/>
    <n v="0"/>
    <b v="0"/>
    <x v="34"/>
    <n v="0"/>
    <e v="#DIV/0!"/>
    <x v="2"/>
    <x v="34"/>
  </r>
  <r>
    <n v="1589"/>
    <s v="A Side Of The World In Canvas"/>
    <s v="I want to be able to have my own photography inside a canvas and have it be displayed everywhere."/>
    <x v="181"/>
    <n v="0"/>
    <x v="2"/>
    <x v="0"/>
    <s v="USD"/>
    <n v="1444433886"/>
    <x v="4027"/>
    <n v="1441841885"/>
    <x v="4049"/>
    <b v="0"/>
    <n v="0"/>
    <b v="0"/>
    <x v="34"/>
    <n v="0"/>
    <e v="#DIV/0!"/>
    <x v="2"/>
    <x v="34"/>
  </r>
  <r>
    <n v="2843"/>
    <s v="Summer Adaptation of Fallen Angels"/>
    <s v="We're high school students directing a film adaptation of the play, Fallen Angels, written by NoÃ«l Coward and set in the 1920's."/>
    <x v="181"/>
    <n v="0"/>
    <x v="2"/>
    <x v="0"/>
    <s v="USD"/>
    <n v="1465790400"/>
    <x v="4028"/>
    <n v="1462210949"/>
    <x v="4050"/>
    <b v="0"/>
    <n v="0"/>
    <b v="0"/>
    <x v="11"/>
    <n v="0"/>
    <n v="0"/>
    <x v="6"/>
    <x v="11"/>
  </r>
  <r>
    <n v="3744"/>
    <s v="The Game's Afoot - Spotlight"/>
    <s v="This summer, The Spotlight Players are celebrating Christmas in July with a presentation of Ken Ludwig's side splitting comedy."/>
    <x v="181"/>
    <n v="0"/>
    <x v="2"/>
    <x v="0"/>
    <s v="USD"/>
    <n v="1404532740"/>
    <x v="4029"/>
    <n v="1401823951"/>
    <x v="4051"/>
    <b v="0"/>
    <n v="0"/>
    <b v="0"/>
    <x v="11"/>
    <n v="0"/>
    <n v="0"/>
    <x v="6"/>
    <x v="11"/>
  </r>
  <r>
    <n v="3942"/>
    <s v="Epic Proportions"/>
    <s v="In the 30's, two brothers, Benny and Phil, who go to the Arizona desert to be extras in a huge Biblical epic. Riotous comedy!"/>
    <x v="181"/>
    <n v="0"/>
    <x v="2"/>
    <x v="0"/>
    <s v="USD"/>
    <n v="1434490914"/>
    <x v="4030"/>
    <n v="1429306913"/>
    <x v="4052"/>
    <b v="0"/>
    <n v="0"/>
    <b v="0"/>
    <x v="11"/>
    <n v="0"/>
    <n v="0"/>
    <x v="6"/>
    <x v="11"/>
  </r>
  <r>
    <n v="2512"/>
    <s v="Somethin' Tasty"/>
    <s v="Somethin' Tasty is a unique coffee, pastry &amp; retail store. We consign from all local sources: pottery, glass &amp; art."/>
    <x v="287"/>
    <n v="0"/>
    <x v="2"/>
    <x v="0"/>
    <s v="USD"/>
    <n v="1418504561"/>
    <x v="4031"/>
    <n v="1417208560"/>
    <x v="4053"/>
    <b v="0"/>
    <n v="0"/>
    <b v="0"/>
    <x v="40"/>
    <n v="0"/>
    <e v="#DIV/0!"/>
    <x v="4"/>
    <x v="40"/>
  </r>
  <r>
    <n v="173"/>
    <s v="7 Sins"/>
    <s v="This is a film inspired by Quentin Tarantino, I want to make a film thats entertaining yet gritty. 7 Sins is in pre-production."/>
    <x v="433"/>
    <n v="0"/>
    <x v="2"/>
    <x v="1"/>
    <s v="GBP"/>
    <n v="1425131108"/>
    <x v="4032"/>
    <n v="1422539107"/>
    <x v="4054"/>
    <b v="0"/>
    <n v="0"/>
    <b v="0"/>
    <x v="10"/>
    <n v="0"/>
    <e v="#DIV/0!"/>
    <x v="5"/>
    <x v="10"/>
  </r>
  <r>
    <n v="1059"/>
    <s v="Voice Over Artist (Canceled)"/>
    <s v="Turning myself into a vocal artist."/>
    <x v="209"/>
    <n v="0"/>
    <x v="1"/>
    <x v="0"/>
    <s v="USD"/>
    <n v="1426269456"/>
    <x v="4033"/>
    <n v="1423681055"/>
    <x v="4055"/>
    <b v="0"/>
    <n v="0"/>
    <b v="0"/>
    <x v="30"/>
    <n v="0"/>
    <e v="#DIV/0!"/>
    <x v="8"/>
    <x v="30"/>
  </r>
  <r>
    <n v="1087"/>
    <s v="Idle Gamers"/>
    <s v="Idle gamers are the group of gamers worth watching play video games. We have a back log of video ideas and want to entertain you."/>
    <x v="209"/>
    <n v="0"/>
    <x v="2"/>
    <x v="0"/>
    <s v="USD"/>
    <n v="1402852087"/>
    <x v="4034"/>
    <n v="1400260086"/>
    <x v="4056"/>
    <b v="0"/>
    <n v="0"/>
    <b v="0"/>
    <x v="18"/>
    <n v="0"/>
    <e v="#DIV/0!"/>
    <x v="3"/>
    <x v="18"/>
  </r>
  <r>
    <n v="182"/>
    <s v="ABU Pakistani Independent Feature Film"/>
    <s v="I'm Faraz, and I am raising money for my feature film called ABU. This one is for our parents, and our responsibilities towards them."/>
    <x v="114"/>
    <n v="0"/>
    <x v="2"/>
    <x v="0"/>
    <s v="USD"/>
    <n v="1483748232"/>
    <x v="4035"/>
    <n v="1481156231"/>
    <x v="4057"/>
    <b v="0"/>
    <n v="0"/>
    <b v="0"/>
    <x v="10"/>
    <n v="0"/>
    <e v="#DIV/0!"/>
    <x v="5"/>
    <x v="10"/>
  </r>
  <r>
    <n v="193"/>
    <s v="Help Towards a New PC for Editing Media College Productions!"/>
    <s v="I am in need of a new PC for my Media Production course so i can pursue my dream of creating CGI based sci-fi productions for everyone"/>
    <x v="114"/>
    <n v="0"/>
    <x v="2"/>
    <x v="1"/>
    <s v="GBP"/>
    <n v="1417217166"/>
    <x v="4036"/>
    <n v="1412029565"/>
    <x v="4058"/>
    <b v="0"/>
    <n v="0"/>
    <b v="0"/>
    <x v="10"/>
    <n v="0"/>
    <e v="#DIV/0!"/>
    <x v="5"/>
    <x v="10"/>
  </r>
  <r>
    <n v="436"/>
    <s v="Blinky"/>
    <s v="Blinky is the story of a naÃ¯ve simpleton who suddenly finds himself struggling to adapt to changes within his environment."/>
    <x v="114"/>
    <n v="0"/>
    <x v="2"/>
    <x v="0"/>
    <s v="USD"/>
    <n v="1375260113"/>
    <x v="4037"/>
    <n v="1372668112"/>
    <x v="4059"/>
    <b v="0"/>
    <n v="0"/>
    <b v="0"/>
    <x v="23"/>
    <n v="0"/>
    <e v="#DIV/0!"/>
    <x v="5"/>
    <x v="23"/>
  </r>
  <r>
    <n v="490"/>
    <s v="PROJECT IS CANCELLED"/>
    <s v="Cancelled"/>
    <x v="114"/>
    <n v="0"/>
    <x v="2"/>
    <x v="0"/>
    <s v="USD"/>
    <n v="1345677285"/>
    <x v="4038"/>
    <n v="1343085284"/>
    <x v="4060"/>
    <b v="0"/>
    <n v="0"/>
    <b v="0"/>
    <x v="23"/>
    <n v="0"/>
    <e v="#DIV/0!"/>
    <x v="5"/>
    <x v="23"/>
  </r>
  <r>
    <n v="887"/>
    <s v="Mortimer Nova new album title Terrible The Fish Has Drowned!"/>
    <s v="Mortimer Nova is attempting to raise enough money to record their new album, Terrible the Fish has Drowned, to release it to the public"/>
    <x v="114"/>
    <n v="0"/>
    <x v="2"/>
    <x v="0"/>
    <s v="USD"/>
    <n v="1338159655"/>
    <x v="4039"/>
    <n v="1335567654"/>
    <x v="4061"/>
    <b v="0"/>
    <n v="0"/>
    <b v="0"/>
    <x v="12"/>
    <n v="0"/>
    <e v="#DIV/0!"/>
    <x v="7"/>
    <x v="12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n v="0"/>
    <x v="1"/>
    <x v="0"/>
    <s v="USD"/>
    <n v="1472604262"/>
    <x v="4040"/>
    <n v="1470012261"/>
    <x v="4062"/>
    <b v="0"/>
    <n v="0"/>
    <b v="0"/>
    <x v="30"/>
    <n v="0"/>
    <e v="#DIV/0!"/>
    <x v="8"/>
    <x v="30"/>
  </r>
  <r>
    <n v="1426"/>
    <s v="Die Welt der Haie in Englisch (The World of Sharks)"/>
    <s v="The World of Sharks is an interactive eBook for the iPad and Mac. It shall be translated into english to make it available worldwide."/>
    <x v="114"/>
    <n v="0"/>
    <x v="2"/>
    <x v="4"/>
    <s v="EUR"/>
    <n v="1440408120"/>
    <x v="4041"/>
    <n v="1435224119"/>
    <x v="4063"/>
    <b v="0"/>
    <n v="0"/>
    <b v="0"/>
    <x v="31"/>
    <n v="0"/>
    <e v="#DIV/0!"/>
    <x v="1"/>
    <x v="31"/>
  </r>
  <r>
    <n v="1544"/>
    <s v="LaFee Photography"/>
    <s v="My name is Travis LaFee, I live in beautiful McCall, Idaho. I wish to display the beauty of valley county by taking pics outdoors."/>
    <x v="114"/>
    <n v="0"/>
    <x v="2"/>
    <x v="0"/>
    <s v="USD"/>
    <n v="1427847480"/>
    <x v="4042"/>
    <n v="1424222023"/>
    <x v="4064"/>
    <b v="0"/>
    <n v="0"/>
    <b v="0"/>
    <x v="38"/>
    <n v="0"/>
    <e v="#DIV/0!"/>
    <x v="2"/>
    <x v="38"/>
  </r>
  <r>
    <n v="1731"/>
    <s v="Sam Cox Band First Christian Tour"/>
    <s v="We are a Christin Worship band looking to midwest tour. God Bless!"/>
    <x v="114"/>
    <n v="0"/>
    <x v="2"/>
    <x v="0"/>
    <s v="USD"/>
    <n v="1434034800"/>
    <x v="4043"/>
    <n v="1432849551"/>
    <x v="4065"/>
    <b v="0"/>
    <n v="0"/>
    <b v="0"/>
    <x v="14"/>
    <n v="0"/>
    <e v="#DIV/0!"/>
    <x v="7"/>
    <x v="14"/>
  </r>
  <r>
    <n v="2353"/>
    <s v="A Brony and Pegasister dating website (Canceled)"/>
    <s v="The best dating website for bronys and pegasisters. The reason I'm trying to get the funds for this project is that I need a laptop."/>
    <x v="114"/>
    <n v="0"/>
    <x v="1"/>
    <x v="0"/>
    <s v="USD"/>
    <n v="1429632822"/>
    <x v="4044"/>
    <n v="1428596021"/>
    <x v="4066"/>
    <b v="0"/>
    <n v="0"/>
    <b v="0"/>
    <x v="26"/>
    <n v="0"/>
    <e v="#DIV/0!"/>
    <x v="0"/>
    <x v="26"/>
  </r>
  <r>
    <n v="2365"/>
    <s v="IMI - It's My Identity (Canceled)"/>
    <s v="A website that could group all your social 'identities' and online property together and find new followers or creators to follow"/>
    <x v="114"/>
    <n v="0"/>
    <x v="1"/>
    <x v="6"/>
    <s v="EUR"/>
    <n v="1453071600"/>
    <x v="4045"/>
    <n v="1449596424"/>
    <x v="4067"/>
    <b v="0"/>
    <n v="0"/>
    <b v="0"/>
    <x v="26"/>
    <n v="0"/>
    <e v="#DIV/0!"/>
    <x v="0"/>
    <x v="26"/>
  </r>
  <r>
    <n v="2417"/>
    <s v="I want to make the best fried chicken!!"/>
    <s v="I have been working on a recipe for 20 years now and need to perfect it!  Also want to do a gluten free version, then open a food truck"/>
    <x v="114"/>
    <n v="0"/>
    <x v="2"/>
    <x v="0"/>
    <s v="USD"/>
    <n v="1407705187"/>
    <x v="4046"/>
    <n v="1405113186"/>
    <x v="4068"/>
    <b v="0"/>
    <n v="0"/>
    <b v="0"/>
    <x v="29"/>
    <n v="0"/>
    <e v="#DIV/0!"/>
    <x v="4"/>
    <x v="29"/>
  </r>
  <r>
    <n v="2858"/>
    <s v="Gay Party Superposh 'Winter Wonderland'"/>
    <s v="Een Gay Party in het centrum van Amersfoort. _x000a_Een geweldige avond uit, met een show, optredens en DJ's."/>
    <x v="114"/>
    <n v="0"/>
    <x v="2"/>
    <x v="13"/>
    <s v="EUR"/>
    <n v="1417778880"/>
    <x v="4047"/>
    <n v="1415711094"/>
    <x v="4069"/>
    <b v="0"/>
    <n v="0"/>
    <b v="0"/>
    <x v="11"/>
    <n v="0"/>
    <n v="0"/>
    <x v="6"/>
    <x v="11"/>
  </r>
  <r>
    <n v="3892"/>
    <s v="The Sea Horse, presented by Different Stages"/>
    <s v="Saloon owner Gertude Blum mistrusts all men and scorns love, but sailor Harry Bales' romantic dreams force her to face her tragic past."/>
    <x v="114"/>
    <n v="0"/>
    <x v="2"/>
    <x v="0"/>
    <s v="USD"/>
    <n v="1408863600"/>
    <x v="4048"/>
    <n v="1408203556"/>
    <x v="4070"/>
    <b v="0"/>
    <n v="0"/>
    <b v="0"/>
    <x v="11"/>
    <n v="0"/>
    <n v="0"/>
    <x v="6"/>
    <x v="11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n v="0"/>
    <x v="2"/>
    <x v="6"/>
    <s v="EUR"/>
    <n v="1461235478"/>
    <x v="4049"/>
    <n v="1459507477"/>
    <x v="4071"/>
    <b v="0"/>
    <n v="0"/>
    <b v="0"/>
    <x v="31"/>
    <n v="0"/>
    <e v="#DIV/0!"/>
    <x v="1"/>
    <x v="31"/>
  </r>
  <r>
    <n v="947"/>
    <s v="PAKPOWER, The CCP Pack"/>
    <s v="The CCP Pack is a bag that charges your smartphones and tablets on the go! Also holds small important items. &quot;Never Without Power&quot;."/>
    <x v="233"/>
    <n v="0"/>
    <x v="2"/>
    <x v="0"/>
    <s v="USD"/>
    <n v="1467312306"/>
    <x v="4050"/>
    <n v="1462128305"/>
    <x v="4072"/>
    <b v="0"/>
    <n v="0"/>
    <b v="0"/>
    <x v="1"/>
    <n v="0"/>
    <e v="#DIV/0!"/>
    <x v="0"/>
    <x v="1"/>
  </r>
  <r>
    <n v="558"/>
    <s v="Southwest Louisville Online A Local Social Network"/>
    <s v="A community website with news, classifieds, photo albums, business reviews and a calendar for the local community to share."/>
    <x v="150"/>
    <n v="0"/>
    <x v="2"/>
    <x v="0"/>
    <s v="USD"/>
    <n v="1427227905"/>
    <x v="4051"/>
    <n v="1424639504"/>
    <x v="4073"/>
    <b v="0"/>
    <n v="0"/>
    <b v="0"/>
    <x v="26"/>
    <n v="0"/>
    <e v="#DIV/0!"/>
    <x v="0"/>
    <x v="26"/>
  </r>
  <r>
    <n v="1555"/>
    <s v="Coffee Table Book of Maine"/>
    <s v="I am traveling the coastline of Maine and will be taking pictures of all the scenery and lighthouses in the area."/>
    <x v="150"/>
    <n v="0"/>
    <x v="2"/>
    <x v="0"/>
    <s v="USD"/>
    <n v="1442509200"/>
    <x v="4052"/>
    <n v="1440513831"/>
    <x v="4074"/>
    <b v="0"/>
    <n v="0"/>
    <b v="0"/>
    <x v="38"/>
    <n v="0"/>
    <e v="#DIV/0!"/>
    <x v="2"/>
    <x v="38"/>
  </r>
  <r>
    <n v="3143"/>
    <s v="This is Living by Liam Borrett"/>
    <s v="THE POIGNANT EXPLORATION OF WHAT IT MEANS TO SAY GOODBYE._x000a_Stripped Raw brings Liam Borrett's debut play 'This is Living' to Wiltshire."/>
    <x v="251"/>
    <n v="0"/>
    <x v="3"/>
    <x v="1"/>
    <s v="GBP"/>
    <n v="1491726956"/>
    <x v="4053"/>
    <n v="1489480555"/>
    <x v="4075"/>
    <b v="0"/>
    <n v="0"/>
    <b v="0"/>
    <x v="11"/>
    <n v="0"/>
    <n v="0"/>
    <x v="6"/>
    <x v="11"/>
  </r>
  <r>
    <n v="4076"/>
    <s v="The Walls of Jericho ( A Voice for Warrior Families)"/>
    <s v="A play to raise awareness about the effects of mental illness on a military family in the Cold War area."/>
    <x v="251"/>
    <n v="0"/>
    <x v="2"/>
    <x v="0"/>
    <s v="USD"/>
    <n v="1413921060"/>
    <x v="4054"/>
    <n v="1411499148"/>
    <x v="4076"/>
    <b v="0"/>
    <n v="0"/>
    <b v="0"/>
    <x v="11"/>
    <n v="0"/>
    <n v="0"/>
    <x v="6"/>
    <x v="11"/>
  </r>
  <r>
    <n v="3975"/>
    <s v="Moon Over Mangroves"/>
    <s v="Four homeless Key West men are to be given a boat, but fates twist until only the moon and mangroves witness their earthly demise."/>
    <x v="434"/>
    <n v="0"/>
    <x v="2"/>
    <x v="0"/>
    <s v="USD"/>
    <n v="1468442898"/>
    <x v="4055"/>
    <n v="1465850897"/>
    <x v="4077"/>
    <b v="0"/>
    <n v="0"/>
    <b v="0"/>
    <x v="11"/>
    <n v="0"/>
    <n v="0"/>
    <x v="6"/>
    <x v="11"/>
  </r>
  <r>
    <n v="3874"/>
    <s v="HEAL event - Selfless Acts of Love - Musical Extravaganza"/>
    <s v="An exploration of arts, dance, music and theater bought to you by a talented team of performing arts enthusiasts - a FUNdraising event"/>
    <x v="308"/>
    <n v="0"/>
    <x v="1"/>
    <x v="15"/>
    <s v="NZD"/>
    <n v="1422061200"/>
    <x v="4056"/>
    <n v="1420244621"/>
    <x v="4078"/>
    <b v="0"/>
    <n v="0"/>
    <b v="0"/>
    <x v="19"/>
    <n v="0"/>
    <e v="#DIV/0!"/>
    <x v="6"/>
    <x v="19"/>
  </r>
  <r>
    <n v="130"/>
    <s v="Blue in the Green (Canceled)"/>
    <s v="A journey down the rabbit hole into the dark future. A mix of reality and dreams of a world dependant on an oppressed by technology."/>
    <x v="260"/>
    <n v="0"/>
    <x v="1"/>
    <x v="1"/>
    <s v="GBP"/>
    <n v="1402949760"/>
    <x v="4057"/>
    <n v="1400536691"/>
    <x v="4079"/>
    <b v="0"/>
    <n v="0"/>
    <b v="0"/>
    <x v="21"/>
    <n v="0"/>
    <e v="#DIV/0!"/>
    <x v="5"/>
    <x v="21"/>
  </r>
  <r>
    <n v="4101"/>
    <s v="Meet The Claires - Valentine's Day Weekend Comedy Stage Play"/>
    <s v="This is a Comedic Story about a young boy who saw the image of the perfect woman and from that point searched for someone similar"/>
    <x v="260"/>
    <n v="0"/>
    <x v="2"/>
    <x v="0"/>
    <s v="USD"/>
    <n v="1485380482"/>
    <x v="4058"/>
    <n v="1482788481"/>
    <x v="4080"/>
    <b v="0"/>
    <n v="0"/>
    <b v="0"/>
    <x v="11"/>
    <n v="0"/>
    <n v="0"/>
    <x v="6"/>
    <x v="11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x v="4059"/>
    <n v="1427979848"/>
    <x v="4081"/>
    <b v="0"/>
    <n v="0"/>
    <b v="0"/>
    <x v="11"/>
    <n v="0"/>
    <n v="0"/>
    <x v="6"/>
    <x v="11"/>
  </r>
  <r>
    <n v="461"/>
    <s v="Machinima film project : Open 24/7"/>
    <s v="A machinima based film, displaying the effects of todays financial crisis the world faces, and the explossive consequences it carries."/>
    <x v="302"/>
    <n v="0"/>
    <x v="2"/>
    <x v="1"/>
    <s v="GBP"/>
    <n v="1370204367"/>
    <x v="4060"/>
    <n v="1368476366"/>
    <x v="4082"/>
    <b v="0"/>
    <n v="0"/>
    <b v="0"/>
    <x v="23"/>
    <n v="0"/>
    <e v="#DIV/0!"/>
    <x v="5"/>
    <x v="23"/>
  </r>
  <r>
    <n v="1084"/>
    <s v="My own channel"/>
    <s v="I want to start my own channel for gaming"/>
    <x v="302"/>
    <n v="0"/>
    <x v="2"/>
    <x v="0"/>
    <s v="USD"/>
    <n v="1407534804"/>
    <x v="4061"/>
    <n v="1404942803"/>
    <x v="4083"/>
    <b v="0"/>
    <n v="0"/>
    <b v="0"/>
    <x v="18"/>
    <n v="0"/>
    <e v="#DIV/0!"/>
    <x v="3"/>
    <x v="18"/>
  </r>
  <r>
    <n v="4061"/>
    <s v="PRODUCE the Stage Play SKYLAR'S SYNDROME by Gavin Kayner"/>
    <s v="SKYLAR'S SYNDROME is a tremendous psychodrama by master playwright Gavin Kayner!"/>
    <x v="436"/>
    <n v="0"/>
    <x v="2"/>
    <x v="0"/>
    <s v="USD"/>
    <n v="1461205423"/>
    <x v="4062"/>
    <n v="1456025022"/>
    <x v="4084"/>
    <b v="0"/>
    <n v="0"/>
    <b v="0"/>
    <x v="11"/>
    <n v="0"/>
    <n v="0"/>
    <x v="6"/>
    <x v="11"/>
  </r>
  <r>
    <n v="1588"/>
    <s v="The Right Side of Texas"/>
    <s v="Southeast Texas as seen through the lens of a cell phone camera"/>
    <x v="437"/>
    <n v="0"/>
    <x v="2"/>
    <x v="0"/>
    <s v="USD"/>
    <n v="1422735120"/>
    <x v="4063"/>
    <n v="1420091998"/>
    <x v="4085"/>
    <b v="0"/>
    <n v="0"/>
    <b v="0"/>
    <x v="34"/>
    <n v="0"/>
    <e v="#DIV/0!"/>
    <x v="2"/>
    <x v="34"/>
  </r>
  <r>
    <n v="615"/>
    <s v="PixlDir.com - Simple and fast image hosting. (Canceled)"/>
    <s v="The aim of PixlDir is to deliver the most simple, and fast experience when it comes to uploading images to the web."/>
    <x v="438"/>
    <n v="0"/>
    <x v="1"/>
    <x v="15"/>
    <s v="NZD"/>
    <n v="1443149759"/>
    <x v="4064"/>
    <n v="1440557758"/>
    <x v="4086"/>
    <b v="0"/>
    <n v="0"/>
    <b v="0"/>
    <x v="26"/>
    <n v="0"/>
    <e v="#DIV/0!"/>
    <x v="0"/>
    <x v="26"/>
  </r>
  <r>
    <n v="929"/>
    <s v="EXPERIMENTAL JAZZ STUDIO RECORDING"/>
    <s v="I am searching for monetary funding to go into a good recording studio and record experimental intuitive improv jazz."/>
    <x v="207"/>
    <n v="0"/>
    <x v="2"/>
    <x v="0"/>
    <s v="USD"/>
    <n v="1333946569"/>
    <x v="4065"/>
    <n v="1331358168"/>
    <x v="4087"/>
    <b v="0"/>
    <n v="0"/>
    <b v="0"/>
    <x v="33"/>
    <n v="0"/>
    <e v="#DIV/0!"/>
    <x v="7"/>
    <x v="33"/>
  </r>
  <r>
    <n v="1051"/>
    <s v="Now You Know Podcast (Canceled)"/>
    <s v="Inspired by some great podcasters as well as my desire to learn from many people about many topics, plus just to inform people."/>
    <x v="207"/>
    <n v="0"/>
    <x v="1"/>
    <x v="0"/>
    <s v="USD"/>
    <n v="1409098825"/>
    <x v="4066"/>
    <n v="1406679624"/>
    <x v="4088"/>
    <b v="0"/>
    <n v="0"/>
    <b v="0"/>
    <x v="30"/>
    <n v="0"/>
    <e v="#DIV/0!"/>
    <x v="8"/>
    <x v="30"/>
  </r>
  <r>
    <n v="1141"/>
    <s v="Arena Z - Zombie Survival"/>
    <s v="I think this will be a great game!"/>
    <x v="207"/>
    <n v="0"/>
    <x v="2"/>
    <x v="4"/>
    <s v="EUR"/>
    <n v="1436460450"/>
    <x v="4067"/>
    <n v="1433868449"/>
    <x v="4089"/>
    <b v="0"/>
    <n v="0"/>
    <b v="0"/>
    <x v="28"/>
    <n v="0"/>
    <e v="#DIV/0!"/>
    <x v="3"/>
    <x v="28"/>
  </r>
  <r>
    <n v="1599"/>
    <s v="The Londoner: Prints &amp; Canvas"/>
    <s v="A London photographer trekking 5,895m up Africa's Mount Kilimanjaro to pursue and enrich a career."/>
    <x v="207"/>
    <n v="0"/>
    <x v="2"/>
    <x v="1"/>
    <s v="GBP"/>
    <n v="1460116576"/>
    <x v="4068"/>
    <n v="1457528175"/>
    <x v="4090"/>
    <b v="0"/>
    <n v="0"/>
    <b v="0"/>
    <x v="34"/>
    <n v="0"/>
    <e v="#DIV/0!"/>
    <x v="2"/>
    <x v="34"/>
  </r>
  <r>
    <n v="3204"/>
    <s v="FaÃ§ade: The Interactive Musical"/>
    <s v="Based on the hit game, Trip and Grace's marriage is falling apart. It's up to the audience to determine the fate of their relationship."/>
    <x v="207"/>
    <n v="0"/>
    <x v="2"/>
    <x v="0"/>
    <s v="USD"/>
    <n v="1437149640"/>
    <x v="4069"/>
    <n v="1434558478"/>
    <x v="4091"/>
    <b v="0"/>
    <n v="0"/>
    <b v="0"/>
    <x v="19"/>
    <n v="0"/>
    <e v="#DIV/0!"/>
    <x v="6"/>
    <x v="19"/>
  </r>
  <r>
    <n v="4051"/>
    <s v="Phantom of the Kun Opera"/>
    <s v="It is a heart-breaking life story of Wu family who tries to preserve the gem of Chinese Kun Opera through generations."/>
    <x v="207"/>
    <n v="0"/>
    <x v="2"/>
    <x v="0"/>
    <s v="USD"/>
    <n v="1399618380"/>
    <x v="4070"/>
    <n v="1399058796"/>
    <x v="4092"/>
    <b v="0"/>
    <n v="0"/>
    <b v="0"/>
    <x v="11"/>
    <n v="0"/>
    <n v="0"/>
    <x v="6"/>
    <x v="11"/>
  </r>
  <r>
    <n v="4109"/>
    <s v="Jack the Lad"/>
    <s v="Jack the Lad - a new play that explores how far the boundaries of friendship will stretch when morality and loyalties clash."/>
    <x v="207"/>
    <n v="0"/>
    <x v="2"/>
    <x v="1"/>
    <s v="GBP"/>
    <n v="1448805404"/>
    <x v="4071"/>
    <n v="1446209803"/>
    <x v="4093"/>
    <b v="0"/>
    <n v="0"/>
    <b v="0"/>
    <x v="11"/>
    <n v="0"/>
    <n v="0"/>
    <x v="6"/>
    <x v="11"/>
  </r>
  <r>
    <n v="439"/>
    <s v="Starting a cartoon series"/>
    <s v="Hi everyone, I'm trying to begin a cartoon series. It's a show about space bounty hunters and their adventures as they travel around."/>
    <x v="314"/>
    <n v="0"/>
    <x v="2"/>
    <x v="0"/>
    <s v="USD"/>
    <n v="1413569818"/>
    <x v="4072"/>
    <n v="1412705817"/>
    <x v="4094"/>
    <b v="0"/>
    <n v="0"/>
    <b v="0"/>
    <x v="23"/>
    <n v="0"/>
    <e v="#DIV/0!"/>
    <x v="5"/>
    <x v="23"/>
  </r>
  <r>
    <n v="441"/>
    <s v="Wolf Squad Lego Stop Motion"/>
    <s v="A group of specialist clones called Wolf Squad are the only clones left after order 66 and are searching the galaxy for survivors!"/>
    <x v="272"/>
    <n v="0"/>
    <x v="2"/>
    <x v="1"/>
    <s v="GBP"/>
    <n v="1383418996"/>
    <x v="4073"/>
    <n v="1380826995"/>
    <x v="4095"/>
    <b v="0"/>
    <n v="0"/>
    <b v="0"/>
    <x v="23"/>
    <n v="0"/>
    <e v="#DIV/0!"/>
    <x v="5"/>
    <x v="23"/>
  </r>
  <r>
    <n v="581"/>
    <s v="A Poets Domain"/>
    <s v="Help me raise funds so that I can be able to give passionate young poets a chance to earn money weekly for their writing &amp; spoken word."/>
    <x v="272"/>
    <n v="0"/>
    <x v="2"/>
    <x v="0"/>
    <s v="USD"/>
    <n v="1438474704"/>
    <x v="4074"/>
    <n v="1435882703"/>
    <x v="4096"/>
    <b v="0"/>
    <n v="0"/>
    <b v="0"/>
    <x v="26"/>
    <n v="0"/>
    <e v="#DIV/0!"/>
    <x v="0"/>
    <x v="26"/>
  </r>
  <r>
    <n v="618"/>
    <s v="Y2Y Tutors (Canceled)"/>
    <s v="With the cost of education seemingly always on the rise, Y2Y aims to ensure that no student will be left behind through peer tutoring."/>
    <x v="272"/>
    <n v="0"/>
    <x v="1"/>
    <x v="0"/>
    <s v="USD"/>
    <n v="1449689203"/>
    <x v="4075"/>
    <n v="1447097202"/>
    <x v="4097"/>
    <b v="0"/>
    <n v="0"/>
    <b v="0"/>
    <x v="26"/>
    <n v="0"/>
    <e v="#DIV/0!"/>
    <x v="0"/>
    <x v="26"/>
  </r>
  <r>
    <n v="3054"/>
    <s v="Shady Slaughters Productions Haunted attraction"/>
    <s v="A &quot;haunted house&quot; that benefits the community by helping local college students with volunteer hours and helping out local charities."/>
    <x v="284"/>
    <n v="0"/>
    <x v="2"/>
    <x v="0"/>
    <s v="USD"/>
    <n v="1425258240"/>
    <x v="4076"/>
    <n v="1422043153"/>
    <x v="4098"/>
    <b v="0"/>
    <n v="0"/>
    <b v="0"/>
    <x v="9"/>
    <n v="0"/>
    <e v="#DIV/0!"/>
    <x v="6"/>
    <x v="9"/>
  </r>
  <r>
    <n v="4043"/>
    <s v="Not making potato salad here!"/>
    <s v="This could be my last play, need to bring my son out to see it before it's over.  Need to fly him here from BC"/>
    <x v="284"/>
    <n v="0"/>
    <x v="2"/>
    <x v="11"/>
    <s v="CAD"/>
    <n v="1416524325"/>
    <x v="4077"/>
    <n v="1415228324"/>
    <x v="4099"/>
    <b v="0"/>
    <n v="0"/>
    <b v="0"/>
    <x v="11"/>
    <n v="0"/>
    <n v="0"/>
    <x v="6"/>
    <x v="11"/>
  </r>
  <r>
    <n v="1876"/>
    <s v="Migration Madness (Android)"/>
    <s v="An arcade styled side scroller. Help Bob the pilot steer his plane through hordes of migrating birds strapped with explosives."/>
    <x v="439"/>
    <n v="0"/>
    <x v="2"/>
    <x v="8"/>
    <s v="AUD"/>
    <n v="1402901405"/>
    <x v="4078"/>
    <n v="1400309404"/>
    <x v="4100"/>
    <b v="0"/>
    <n v="0"/>
    <b v="0"/>
    <x v="28"/>
    <n v="0"/>
    <e v="#DIV/0!"/>
    <x v="3"/>
    <x v="28"/>
  </r>
  <r>
    <n v="4100"/>
    <s v="America is at the Mall: A Play in Three Acts"/>
    <s v="How does war change a family?  A peek into one family's kitchen as their soldier fights in Iraq."/>
    <x v="440"/>
    <n v="0"/>
    <x v="2"/>
    <x v="0"/>
    <s v="USD"/>
    <n v="1414205990"/>
    <x v="4079"/>
    <n v="1413341989"/>
    <x v="4101"/>
    <b v="0"/>
    <n v="0"/>
    <b v="0"/>
    <x v="11"/>
    <n v="0"/>
    <n v="0"/>
    <x v="6"/>
    <x v="11"/>
  </r>
  <r>
    <n v="607"/>
    <s v="An Online Music Venue Awaits (Canceled)"/>
    <s v="Gritty, upfront reality going the distance hard with a proven track record of insatiable artist. Broadcasted live on the Web."/>
    <x v="303"/>
    <n v="0"/>
    <x v="1"/>
    <x v="0"/>
    <s v="USD"/>
    <n v="1448225336"/>
    <x v="4080"/>
    <n v="1445629735"/>
    <x v="4102"/>
    <b v="0"/>
    <n v="0"/>
    <b v="0"/>
    <x v="26"/>
    <n v="0"/>
    <e v="#DIV/0!"/>
    <x v="0"/>
    <x v="26"/>
  </r>
  <r>
    <n v="4078"/>
    <s v="Theatre Memoire"/>
    <s v="Theatre Memoire are a High Wycombe based theatre company. Performing plays about multi-culturalism and interconectedness."/>
    <x v="303"/>
    <n v="0"/>
    <x v="2"/>
    <x v="1"/>
    <s v="GBP"/>
    <n v="1485543242"/>
    <x v="4081"/>
    <n v="1482951241"/>
    <x v="4103"/>
    <b v="0"/>
    <n v="0"/>
    <b v="0"/>
    <x v="11"/>
    <n v="0"/>
    <n v="0"/>
    <x v="6"/>
    <x v="11"/>
  </r>
  <r>
    <n v="225"/>
    <s v="Backpage Shawty"/>
    <s v="I'm creating a &quot;Lifetime&quot; type drama film about a girl who uses backpage for money, but trying to turn her life around."/>
    <x v="317"/>
    <n v="0"/>
    <x v="2"/>
    <x v="0"/>
    <s v="USD"/>
    <n v="1460153054"/>
    <x v="4082"/>
    <n v="1457564653"/>
    <x v="4104"/>
    <b v="0"/>
    <n v="0"/>
    <b v="0"/>
    <x v="10"/>
    <n v="0"/>
    <e v="#DIV/0!"/>
    <x v="5"/>
    <x v="10"/>
  </r>
  <r>
    <n v="2361"/>
    <s v="Lemme Grab it (Canceled)"/>
    <s v="A website for email/sms alerts of your personal selection, comparison of prices,consolidated database, best deals around for clothing."/>
    <x v="317"/>
    <n v="0"/>
    <x v="1"/>
    <x v="11"/>
    <s v="CAD"/>
    <n v="1462053600"/>
    <x v="4083"/>
    <n v="1459975007"/>
    <x v="4105"/>
    <b v="0"/>
    <n v="0"/>
    <b v="0"/>
    <x v="26"/>
    <n v="0"/>
    <e v="#DIV/0!"/>
    <x v="0"/>
    <x v="26"/>
  </r>
  <r>
    <n v="3138"/>
    <s v="Our Country's Good"/>
    <s v="A UWE Drama Society adaptation of Timberlake Wertenbaker's play. Funding needed for costumes/props to make the show a success. Thanks."/>
    <x v="317"/>
    <n v="0"/>
    <x v="3"/>
    <x v="1"/>
    <s v="GBP"/>
    <n v="1491233407"/>
    <x v="4084"/>
    <n v="1489591806"/>
    <x v="4106"/>
    <b v="0"/>
    <n v="0"/>
    <b v="0"/>
    <x v="11"/>
    <n v="0"/>
    <n v="0"/>
    <x v="6"/>
    <x v="11"/>
  </r>
  <r>
    <n v="2364"/>
    <s v="Minecraft Server and Website Help (Name: Forge Realms)"/>
    <s v="Making a Minecraft server and Website and I need your help to fund it. Thanks in Advance!"/>
    <x v="441"/>
    <n v="0"/>
    <x v="1"/>
    <x v="0"/>
    <s v="USD"/>
    <n v="1445898356"/>
    <x v="4085"/>
    <n v="1441146355"/>
    <x v="4107"/>
    <b v="0"/>
    <n v="0"/>
    <b v="0"/>
    <x v="26"/>
    <n v="0"/>
    <e v="#DIV/0!"/>
    <x v="0"/>
    <x v="26"/>
  </r>
  <r>
    <n v="1071"/>
    <s v="DJ's Bane"/>
    <s v="I'm making a game where you choose how you want to kill the DJ, so you yourself can decide what music will be played at the party."/>
    <x v="292"/>
    <n v="0"/>
    <x v="2"/>
    <x v="2"/>
    <s v="NOK"/>
    <n v="1447787093"/>
    <x v="4086"/>
    <n v="1445191492"/>
    <x v="4108"/>
    <b v="0"/>
    <n v="0"/>
    <b v="0"/>
    <x v="18"/>
    <n v="0"/>
    <e v="#DIV/0!"/>
    <x v="3"/>
    <x v="18"/>
  </r>
  <r>
    <n v="1877"/>
    <s v="Chip Dip II: Son of Chip Dip! - A Terrible, Terrible Game"/>
    <s v="It's obvious you won't survive by your wits alone. Unfortunately that's all you've got, Chip. Run!"/>
    <x v="442"/>
    <n v="0"/>
    <x v="2"/>
    <x v="0"/>
    <s v="USD"/>
    <n v="1425170525"/>
    <x v="4087"/>
    <n v="1422664924"/>
    <x v="4109"/>
    <b v="0"/>
    <n v="0"/>
    <b v="0"/>
    <x v="28"/>
    <n v="0"/>
    <e v="#DIV/0!"/>
    <x v="3"/>
    <x v="28"/>
  </r>
  <r>
    <n v="1041"/>
    <s v="Industry Success Project (Canceled)"/>
    <s v="I am trying to document what it is like to plunge head first into the music/audio industry as an intern."/>
    <x v="286"/>
    <n v="0"/>
    <x v="1"/>
    <x v="0"/>
    <s v="USD"/>
    <n v="1406769992"/>
    <x v="4088"/>
    <n v="1405041991"/>
    <x v="4110"/>
    <b v="0"/>
    <n v="0"/>
    <b v="0"/>
    <x v="30"/>
    <n v="0"/>
    <e v="#DIV/0!"/>
    <x v="8"/>
    <x v="30"/>
  </r>
  <r>
    <n v="1592"/>
    <s v="The Views of Pittsburgh"/>
    <s v="A portfolio collage of beautiful pictures of authentic Pittsburgh locations and scenery."/>
    <x v="360"/>
    <n v="0"/>
    <x v="2"/>
    <x v="0"/>
    <s v="USD"/>
    <n v="1427503485"/>
    <x v="4089"/>
    <n v="1423619084"/>
    <x v="4111"/>
    <b v="0"/>
    <n v="0"/>
    <b v="0"/>
    <x v="34"/>
    <n v="0"/>
    <e v="#DIV/0!"/>
    <x v="2"/>
    <x v="34"/>
  </r>
  <r>
    <n v="1547"/>
    <s v="Sound Photography"/>
    <s v="I have produced a limited number (100) of five 8x10 prints of mixed photography I would like to share with you."/>
    <x v="443"/>
    <n v="0"/>
    <x v="2"/>
    <x v="0"/>
    <s v="USD"/>
    <n v="1487844882"/>
    <x v="4090"/>
    <n v="1487240081"/>
    <x v="4112"/>
    <b v="0"/>
    <n v="0"/>
    <b v="0"/>
    <x v="38"/>
    <n v="0"/>
    <e v="#DIV/0!"/>
    <x v="2"/>
    <x v="38"/>
  </r>
  <r>
    <n v="2699"/>
    <s v="my bakery truck"/>
    <s v="Hi, I want make my first bakery. Food truck was great, but I not have a car licence. So, help me to be my dream!"/>
    <x v="444"/>
    <n v="0"/>
    <x v="2"/>
    <x v="11"/>
    <s v="CAD"/>
    <n v="1407533463"/>
    <x v="4091"/>
    <n v="1404941462"/>
    <x v="4113"/>
    <b v="0"/>
    <n v="0"/>
    <b v="0"/>
    <x v="29"/>
    <n v="0"/>
    <e v="#DIV/0!"/>
    <x v="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265B7-35C9-4393-8384-D80CA295007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6" firstHeaderRow="1" firstDataRow="2" firstDataCol="1" rowPageCount="1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42">
        <item x="23"/>
        <item x="8"/>
        <item x="10"/>
        <item x="21"/>
        <item x="27"/>
        <item x="16"/>
        <item x="29"/>
        <item x="40"/>
        <item x="7"/>
        <item x="28"/>
        <item x="5"/>
        <item x="18"/>
        <item x="30"/>
        <item x="25"/>
        <item x="13"/>
        <item x="14"/>
        <item x="12"/>
        <item x="33"/>
        <item x="20"/>
        <item x="22"/>
        <item x="15"/>
        <item x="37"/>
        <item x="38"/>
        <item x="36"/>
        <item x="3"/>
        <item x="34"/>
        <item x="32"/>
        <item x="39"/>
        <item x="35"/>
        <item x="17"/>
        <item x="2"/>
        <item x="31"/>
        <item x="6"/>
        <item x="0"/>
        <item x="24"/>
        <item x="4"/>
        <item x="1"/>
        <item x="26"/>
        <item x="19"/>
        <item x="11"/>
        <item x="9"/>
        <item t="default"/>
      </items>
    </pivotField>
    <pivotField showAll="0"/>
    <pivotField showAll="0"/>
    <pivotField axis="axisRow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8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CC4F7-D493-43C6-B669-6B8F6A83079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7" firstHeaderRow="1" firstDataRow="2" firstDataCol="1" rowPageCount="2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axis="axisRow" showAll="0">
      <items count="42">
        <item h="1" x="23"/>
        <item h="1" x="32"/>
        <item h="1" x="30"/>
        <item h="1" x="39"/>
        <item h="1" x="25"/>
        <item h="1" x="8"/>
        <item h="1" x="10"/>
        <item h="1" x="13"/>
        <item h="1" x="14"/>
        <item h="1" x="35"/>
        <item h="1" x="29"/>
        <item h="1" x="6"/>
        <item h="1" x="0"/>
        <item h="1" x="12"/>
        <item h="1" x="33"/>
        <item h="1" x="24"/>
        <item h="1" x="20"/>
        <item h="1" x="28"/>
        <item h="1" x="19"/>
        <item h="1" x="38"/>
        <item h="1" x="17"/>
        <item h="1" x="36"/>
        <item h="1" x="3"/>
        <item h="1" x="34"/>
        <item x="11"/>
        <item h="1" x="22"/>
        <item h="1" x="2"/>
        <item h="1" x="40"/>
        <item h="1" x="15"/>
        <item h="1" x="21"/>
        <item h="1" x="27"/>
        <item h="1" x="7"/>
        <item h="1" x="4"/>
        <item h="1" x="9"/>
        <item h="1" x="5"/>
        <item h="1" x="16"/>
        <item h="1" x="31"/>
        <item h="1" x="18"/>
        <item h="1" x="1"/>
        <item h="1" x="26"/>
        <item h="1" x="3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9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item="9" hier="-1"/>
    <pageField fld="18" item="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261AA-AEBA-4745-B60E-EBB43B7F69CC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5:F23" firstHeaderRow="1" firstDataRow="2" firstDataCol="1" rowPageCount="2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2">
    <field x="22"/>
    <field x="9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item="8" hier="-1"/>
    <pageField fld="2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5B25-A171-4618-8BB4-D202B721B4EE}">
  <dimension ref="A1:F6"/>
  <sheetViews>
    <sheetView workbookViewId="0">
      <selection activeCell="T9" sqref="T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5" t="s">
        <v>8222</v>
      </c>
      <c r="B1" t="s">
        <v>8223</v>
      </c>
    </row>
    <row r="3" spans="1:6" x14ac:dyDescent="0.25">
      <c r="A3" s="15" t="s">
        <v>8312</v>
      </c>
      <c r="B3" s="15" t="s">
        <v>8309</v>
      </c>
    </row>
    <row r="4" spans="1:6" x14ac:dyDescent="0.25">
      <c r="A4" s="15" t="s">
        <v>8311</v>
      </c>
      <c r="B4" t="s">
        <v>8219</v>
      </c>
      <c r="C4" t="s">
        <v>8220</v>
      </c>
      <c r="D4" t="s">
        <v>8221</v>
      </c>
      <c r="E4" t="s">
        <v>8218</v>
      </c>
      <c r="F4" t="s">
        <v>8310</v>
      </c>
    </row>
    <row r="5" spans="1:6" x14ac:dyDescent="0.25">
      <c r="A5" s="11" t="s">
        <v>8307</v>
      </c>
      <c r="B5" s="16">
        <v>26</v>
      </c>
      <c r="C5" s="16">
        <v>349</v>
      </c>
      <c r="D5" s="16">
        <v>12</v>
      </c>
      <c r="E5" s="16">
        <v>525</v>
      </c>
      <c r="F5" s="16">
        <v>912</v>
      </c>
    </row>
    <row r="6" spans="1:6" x14ac:dyDescent="0.25">
      <c r="A6" s="11" t="s">
        <v>8310</v>
      </c>
      <c r="B6" s="16">
        <v>26</v>
      </c>
      <c r="C6" s="16">
        <v>349</v>
      </c>
      <c r="D6" s="16">
        <v>12</v>
      </c>
      <c r="E6" s="16">
        <v>525</v>
      </c>
      <c r="F6" s="16">
        <v>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79D9-E107-4CBD-BD4C-3B852238BF3B}">
  <dimension ref="A1:E7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5" t="s">
        <v>8222</v>
      </c>
      <c r="B1" t="s">
        <v>8224</v>
      </c>
    </row>
    <row r="2" spans="1:5" x14ac:dyDescent="0.25">
      <c r="A2" s="15" t="s">
        <v>8313</v>
      </c>
      <c r="B2" t="s">
        <v>8307</v>
      </c>
    </row>
    <row r="4" spans="1:5" x14ac:dyDescent="0.25">
      <c r="A4" s="15" t="s">
        <v>8312</v>
      </c>
      <c r="B4" s="15" t="s">
        <v>8309</v>
      </c>
    </row>
    <row r="5" spans="1:5" x14ac:dyDescent="0.25">
      <c r="A5" s="15" t="s">
        <v>8311</v>
      </c>
      <c r="B5" t="s">
        <v>8220</v>
      </c>
      <c r="C5" t="s">
        <v>8221</v>
      </c>
      <c r="D5" t="s">
        <v>8218</v>
      </c>
      <c r="E5" t="s">
        <v>8310</v>
      </c>
    </row>
    <row r="6" spans="1:5" x14ac:dyDescent="0.25">
      <c r="A6" s="11" t="s">
        <v>8308</v>
      </c>
      <c r="B6" s="16">
        <v>70</v>
      </c>
      <c r="C6" s="16">
        <v>6</v>
      </c>
      <c r="D6" s="16">
        <v>238</v>
      </c>
      <c r="E6" s="16">
        <v>314</v>
      </c>
    </row>
    <row r="7" spans="1:5" x14ac:dyDescent="0.25">
      <c r="A7" s="11" t="s">
        <v>8310</v>
      </c>
      <c r="B7" s="16">
        <v>70</v>
      </c>
      <c r="C7" s="16">
        <v>6</v>
      </c>
      <c r="D7" s="16">
        <v>238</v>
      </c>
      <c r="E7" s="16">
        <v>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0" zoomScaleNormal="70" workbookViewId="0">
      <pane xSplit="1" ySplit="4" topLeftCell="E3933" activePane="bottomRight" state="frozen"/>
      <selection pane="topRight" activeCell="B1" sqref="B1"/>
      <selection pane="bottomLeft" activeCell="A5" sqref="A5"/>
      <selection pane="bottomRight" activeCell="N1887" sqref="N1887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5703125" style="5" customWidth="1"/>
    <col min="5" max="5" width="16.5703125" style="7" customWidth="1"/>
    <col min="6" max="6" width="16.5703125" customWidth="1"/>
    <col min="7" max="7" width="14.5703125" customWidth="1"/>
    <col min="8" max="8" width="7.42578125" customWidth="1"/>
    <col min="9" max="9" width="3" style="18" customWidth="1"/>
    <col min="10" max="10" width="21.7109375" style="18" customWidth="1"/>
    <col min="11" max="11" width="4.5703125" customWidth="1"/>
    <col min="12" max="12" width="21.28515625" customWidth="1"/>
    <col min="13" max="13" width="18.42578125" customWidth="1"/>
    <col min="14" max="14" width="20.42578125" customWidth="1"/>
    <col min="15" max="15" width="16" customWidth="1"/>
    <col min="16" max="16" width="31.7109375" customWidth="1"/>
    <col min="17" max="17" width="25.140625" style="12" customWidth="1"/>
    <col min="18" max="18" width="23.42578125" customWidth="1"/>
    <col min="19" max="19" width="31.7109375" customWidth="1"/>
    <col min="20" max="20" width="30.28515625" customWidth="1"/>
  </cols>
  <sheetData>
    <row r="1" spans="1:20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7" t="s">
        <v>8258</v>
      </c>
      <c r="J1" s="17" t="s">
        <v>8258</v>
      </c>
      <c r="K1" s="1" t="s">
        <v>8259</v>
      </c>
      <c r="L1" s="1" t="s">
        <v>8259</v>
      </c>
      <c r="M1" s="1" t="s">
        <v>8260</v>
      </c>
      <c r="N1" s="1" t="s">
        <v>8261</v>
      </c>
      <c r="O1" s="1" t="s">
        <v>8262</v>
      </c>
      <c r="P1" s="1" t="s">
        <v>8315</v>
      </c>
      <c r="Q1" s="10" t="s">
        <v>8305</v>
      </c>
      <c r="R1" s="1" t="s">
        <v>8306</v>
      </c>
      <c r="S1" s="13" t="s">
        <v>8313</v>
      </c>
      <c r="T1" t="s">
        <v>8314</v>
      </c>
    </row>
    <row r="2" spans="1:20" ht="45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 s="18">
        <f>(1364184539/86400)+25569</f>
        <v>41358.172905092593</v>
      </c>
      <c r="J2" s="18">
        <f>(1364184539/86400)+25569</f>
        <v>41358.172905092593</v>
      </c>
      <c r="K2">
        <v>1361250538</v>
      </c>
      <c r="L2" s="18">
        <f>(K2/86400)+25569</f>
        <v>41324.214560185181</v>
      </c>
      <c r="M2" t="b">
        <v>1</v>
      </c>
      <c r="N2">
        <v>26457</v>
      </c>
      <c r="O2" t="b">
        <v>1</v>
      </c>
      <c r="P2" t="s">
        <v>8293</v>
      </c>
      <c r="Q2" s="12">
        <f>ROUND(E2/D2*100,0)</f>
        <v>7814</v>
      </c>
      <c r="R2">
        <f>IFERROR(ROUND(E2/N2,2),0)</f>
        <v>88.6</v>
      </c>
      <c r="S2" s="14" t="s">
        <v>8316</v>
      </c>
      <c r="T2" t="s">
        <v>8317</v>
      </c>
    </row>
    <row r="3" spans="1:20" ht="60" x14ac:dyDescent="0.2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 s="18">
        <f>(I3/86400)+25569</f>
        <v>42759.440416666665</v>
      </c>
      <c r="K3">
        <v>1481366051</v>
      </c>
      <c r="L3" s="18">
        <f t="shared" ref="L3:L66" si="0">(K3/86400)+25569</f>
        <v>42714.440405092595</v>
      </c>
      <c r="M3" t="b">
        <v>0</v>
      </c>
      <c r="N3">
        <v>775</v>
      </c>
      <c r="O3" t="b">
        <v>0</v>
      </c>
      <c r="P3" t="s">
        <v>8271</v>
      </c>
      <c r="Q3" s="12">
        <f>ROUND(E3/D3*100,0)</f>
        <v>21535</v>
      </c>
      <c r="R3">
        <f t="shared" ref="R3:R66" si="1">IFERROR(ROUND(E3/N3,2),0)</f>
        <v>1389.36</v>
      </c>
      <c r="S3" s="14" t="s">
        <v>8316</v>
      </c>
      <c r="T3" t="s">
        <v>8318</v>
      </c>
    </row>
    <row r="4" spans="1:20" ht="60" x14ac:dyDescent="0.2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 s="18">
        <f t="shared" ref="J4:J67" si="2">(I4/86400)+25569</f>
        <v>41593.166666666664</v>
      </c>
      <c r="K4">
        <v>1381752060</v>
      </c>
      <c r="L4" s="18">
        <f t="shared" si="0"/>
        <v>41561.500694444447</v>
      </c>
      <c r="M4" t="b">
        <v>1</v>
      </c>
      <c r="N4">
        <v>3863</v>
      </c>
      <c r="O4" t="b">
        <v>1</v>
      </c>
      <c r="P4" t="s">
        <v>8293</v>
      </c>
      <c r="Q4" s="12">
        <f t="shared" ref="Q4:Q67" si="3">ROUND(E4/D4*100,0)</f>
        <v>263</v>
      </c>
      <c r="R4">
        <f t="shared" si="1"/>
        <v>272.36</v>
      </c>
      <c r="S4" s="14" t="s">
        <v>8316</v>
      </c>
      <c r="T4" t="s">
        <v>8317</v>
      </c>
    </row>
    <row r="5" spans="1:20" ht="30" x14ac:dyDescent="0.2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 s="18">
        <f t="shared" si="2"/>
        <v>41843.880659722221</v>
      </c>
      <c r="K5">
        <v>1402693688</v>
      </c>
      <c r="L5" s="18">
        <f t="shared" si="0"/>
        <v>41803.880648148144</v>
      </c>
      <c r="M5" t="b">
        <v>0</v>
      </c>
      <c r="N5">
        <v>8359</v>
      </c>
      <c r="O5" t="b">
        <v>1</v>
      </c>
      <c r="P5" t="s">
        <v>8293</v>
      </c>
      <c r="Q5" s="12">
        <f t="shared" si="3"/>
        <v>543</v>
      </c>
      <c r="R5">
        <f t="shared" si="1"/>
        <v>116.35</v>
      </c>
      <c r="S5" s="14" t="s">
        <v>8316</v>
      </c>
      <c r="T5" t="s">
        <v>8317</v>
      </c>
    </row>
    <row r="6" spans="1:20" ht="30" x14ac:dyDescent="0.2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 s="18">
        <f t="shared" si="2"/>
        <v>42527.709722222222</v>
      </c>
      <c r="K6">
        <v>1460557808</v>
      </c>
      <c r="L6" s="18">
        <f t="shared" si="0"/>
        <v>42473.604259259257</v>
      </c>
      <c r="M6" t="b">
        <v>1</v>
      </c>
      <c r="N6">
        <v>4245</v>
      </c>
      <c r="O6" t="b">
        <v>1</v>
      </c>
      <c r="P6" t="s">
        <v>8293</v>
      </c>
      <c r="Q6" s="12">
        <f t="shared" si="3"/>
        <v>800</v>
      </c>
      <c r="R6">
        <f t="shared" si="1"/>
        <v>188.51</v>
      </c>
      <c r="S6" s="14" t="s">
        <v>8316</v>
      </c>
      <c r="T6" t="s">
        <v>8317</v>
      </c>
    </row>
    <row r="7" spans="1:20" ht="60" x14ac:dyDescent="0.2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 s="18">
        <f t="shared" si="2"/>
        <v>42559.960810185185</v>
      </c>
      <c r="K7">
        <v>1462835013</v>
      </c>
      <c r="L7" s="18">
        <f t="shared" si="0"/>
        <v>42499.960798611108</v>
      </c>
      <c r="M7" t="b">
        <v>1</v>
      </c>
      <c r="N7">
        <v>4562</v>
      </c>
      <c r="O7" t="b">
        <v>1</v>
      </c>
      <c r="P7" t="s">
        <v>8293</v>
      </c>
      <c r="Q7" s="12">
        <f t="shared" si="3"/>
        <v>495</v>
      </c>
      <c r="R7">
        <f t="shared" si="1"/>
        <v>173.58</v>
      </c>
      <c r="S7" s="14" t="s">
        <v>8316</v>
      </c>
      <c r="T7" t="s">
        <v>8317</v>
      </c>
    </row>
    <row r="8" spans="1:20" ht="60" x14ac:dyDescent="0.2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 s="18">
        <f t="shared" si="2"/>
        <v>41408.871678240743</v>
      </c>
      <c r="K8">
        <v>1367355312</v>
      </c>
      <c r="L8" s="18">
        <f t="shared" si="0"/>
        <v>41394.871666666666</v>
      </c>
      <c r="M8" t="b">
        <v>1</v>
      </c>
      <c r="N8">
        <v>20242</v>
      </c>
      <c r="O8" t="b">
        <v>1</v>
      </c>
      <c r="P8" t="s">
        <v>8286</v>
      </c>
      <c r="Q8" s="12">
        <f t="shared" si="3"/>
        <v>1182</v>
      </c>
      <c r="R8">
        <f t="shared" si="1"/>
        <v>29.19</v>
      </c>
      <c r="S8" s="14" t="s">
        <v>8319</v>
      </c>
      <c r="T8" t="s">
        <v>8320</v>
      </c>
    </row>
    <row r="9" spans="1:20" ht="60" x14ac:dyDescent="0.2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 s="18">
        <f t="shared" si="2"/>
        <v>41072.291666666664</v>
      </c>
      <c r="K9">
        <v>1336627491</v>
      </c>
      <c r="L9" s="18">
        <f t="shared" si="0"/>
        <v>41039.225590277776</v>
      </c>
      <c r="M9" t="b">
        <v>1</v>
      </c>
      <c r="N9">
        <v>388</v>
      </c>
      <c r="O9" t="b">
        <v>1</v>
      </c>
      <c r="P9" t="s">
        <v>8293</v>
      </c>
      <c r="Q9" s="12">
        <f t="shared" si="3"/>
        <v>1027</v>
      </c>
      <c r="R9">
        <f t="shared" si="1"/>
        <v>1323.25</v>
      </c>
      <c r="S9" s="14" t="s">
        <v>8316</v>
      </c>
      <c r="T9" t="s">
        <v>8317</v>
      </c>
    </row>
    <row r="10" spans="1:20" ht="60" x14ac:dyDescent="0.2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 s="18">
        <f t="shared" si="2"/>
        <v>42588.291666666672</v>
      </c>
      <c r="K10">
        <v>1467134463</v>
      </c>
      <c r="L10" s="18">
        <f t="shared" si="0"/>
        <v>42549.722951388889</v>
      </c>
      <c r="M10" t="b">
        <v>1</v>
      </c>
      <c r="N10">
        <v>2051</v>
      </c>
      <c r="O10" t="b">
        <v>1</v>
      </c>
      <c r="P10" t="s">
        <v>8293</v>
      </c>
      <c r="Q10" s="12">
        <f t="shared" si="3"/>
        <v>257</v>
      </c>
      <c r="R10">
        <f t="shared" si="1"/>
        <v>247.94</v>
      </c>
      <c r="S10" s="14" t="s">
        <v>8316</v>
      </c>
      <c r="T10" t="s">
        <v>8317</v>
      </c>
    </row>
    <row r="11" spans="1:20" ht="60" x14ac:dyDescent="0.2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 s="18">
        <f t="shared" si="2"/>
        <v>41425.5</v>
      </c>
      <c r="K11">
        <v>1366879522</v>
      </c>
      <c r="L11" s="18">
        <f t="shared" si="0"/>
        <v>41389.364837962959</v>
      </c>
      <c r="M11" t="b">
        <v>0</v>
      </c>
      <c r="N11">
        <v>5812</v>
      </c>
      <c r="O11" t="b">
        <v>1</v>
      </c>
      <c r="P11" t="s">
        <v>8293</v>
      </c>
      <c r="Q11" s="12">
        <f t="shared" si="3"/>
        <v>191</v>
      </c>
      <c r="R11">
        <f t="shared" si="1"/>
        <v>86.16</v>
      </c>
      <c r="S11" s="14" t="s">
        <v>8316</v>
      </c>
      <c r="T11" t="s">
        <v>8317</v>
      </c>
    </row>
    <row r="12" spans="1:20" ht="60" x14ac:dyDescent="0.2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 s="18">
        <f t="shared" si="2"/>
        <v>42445.211770833332</v>
      </c>
      <c r="K12">
        <v>1455516296</v>
      </c>
      <c r="L12" s="18">
        <f t="shared" si="0"/>
        <v>42415.253425925926</v>
      </c>
      <c r="M12" t="b">
        <v>1</v>
      </c>
      <c r="N12">
        <v>555</v>
      </c>
      <c r="O12" t="b">
        <v>1</v>
      </c>
      <c r="P12" t="s">
        <v>8283</v>
      </c>
      <c r="Q12" s="12">
        <f t="shared" si="3"/>
        <v>157</v>
      </c>
      <c r="R12">
        <f t="shared" si="1"/>
        <v>849.67</v>
      </c>
      <c r="S12" s="14" t="s">
        <v>8321</v>
      </c>
      <c r="T12" t="s">
        <v>8322</v>
      </c>
    </row>
    <row r="13" spans="1:20" ht="45" x14ac:dyDescent="0.2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 s="18">
        <f t="shared" si="2"/>
        <v>42380.958333333328</v>
      </c>
      <c r="K13">
        <v>1449650172</v>
      </c>
      <c r="L13" s="18">
        <f t="shared" si="0"/>
        <v>42347.358472222222</v>
      </c>
      <c r="M13" t="b">
        <v>1</v>
      </c>
      <c r="N13">
        <v>971</v>
      </c>
      <c r="O13" t="b">
        <v>1</v>
      </c>
      <c r="P13" t="s">
        <v>8293</v>
      </c>
      <c r="Q13" s="12">
        <f t="shared" si="3"/>
        <v>820</v>
      </c>
      <c r="R13">
        <f t="shared" si="1"/>
        <v>422.02</v>
      </c>
      <c r="S13" s="14" t="s">
        <v>8316</v>
      </c>
      <c r="T13" t="s">
        <v>8317</v>
      </c>
    </row>
    <row r="14" spans="1:20" ht="60" x14ac:dyDescent="0.2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 s="18">
        <f t="shared" si="2"/>
        <v>42549.6565162037</v>
      </c>
      <c r="K14">
        <v>1464536722</v>
      </c>
      <c r="L14" s="18">
        <f t="shared" si="0"/>
        <v>42519.656504629631</v>
      </c>
      <c r="M14" t="b">
        <v>0</v>
      </c>
      <c r="N14">
        <v>1530</v>
      </c>
      <c r="O14" t="b">
        <v>1</v>
      </c>
      <c r="P14" t="s">
        <v>8293</v>
      </c>
      <c r="Q14" s="12">
        <f t="shared" si="3"/>
        <v>317</v>
      </c>
      <c r="R14">
        <f t="shared" si="1"/>
        <v>259.25</v>
      </c>
      <c r="S14" s="14" t="s">
        <v>8316</v>
      </c>
      <c r="T14" t="s">
        <v>8317</v>
      </c>
    </row>
    <row r="15" spans="1:20" ht="30" x14ac:dyDescent="0.2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 s="18">
        <f t="shared" si="2"/>
        <v>42441.208333333328</v>
      </c>
      <c r="K15">
        <v>1453730175</v>
      </c>
      <c r="L15" s="18">
        <f t="shared" si="0"/>
        <v>42394.580729166672</v>
      </c>
      <c r="M15" t="b">
        <v>1</v>
      </c>
      <c r="N15">
        <v>415</v>
      </c>
      <c r="O15" t="b">
        <v>1</v>
      </c>
      <c r="P15" t="s">
        <v>8293</v>
      </c>
      <c r="Q15" s="12">
        <f t="shared" si="3"/>
        <v>699</v>
      </c>
      <c r="R15">
        <f t="shared" si="1"/>
        <v>842.11</v>
      </c>
      <c r="S15" s="14" t="s">
        <v>8316</v>
      </c>
      <c r="T15" t="s">
        <v>8317</v>
      </c>
    </row>
    <row r="16" spans="1:20" ht="45" x14ac:dyDescent="0.2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 s="18">
        <f t="shared" si="2"/>
        <v>42197.251828703702</v>
      </c>
      <c r="K16">
        <v>1433224957</v>
      </c>
      <c r="L16" s="18">
        <f t="shared" si="0"/>
        <v>42157.251817129625</v>
      </c>
      <c r="M16" t="b">
        <v>1</v>
      </c>
      <c r="N16">
        <v>680</v>
      </c>
      <c r="O16" t="b">
        <v>1</v>
      </c>
      <c r="P16" t="s">
        <v>8293</v>
      </c>
      <c r="Q16" s="12">
        <f t="shared" si="3"/>
        <v>348</v>
      </c>
      <c r="R16">
        <f t="shared" si="1"/>
        <v>511.79</v>
      </c>
      <c r="S16" s="14" t="s">
        <v>8316</v>
      </c>
      <c r="T16" t="s">
        <v>8317</v>
      </c>
    </row>
    <row r="17" spans="1:20" ht="60" x14ac:dyDescent="0.2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 s="18">
        <f t="shared" si="2"/>
        <v>42725.332638888889</v>
      </c>
      <c r="K17">
        <v>1479218314</v>
      </c>
      <c r="L17" s="18">
        <f t="shared" si="0"/>
        <v>42689.582337962958</v>
      </c>
      <c r="M17" t="b">
        <v>1</v>
      </c>
      <c r="N17">
        <v>1501</v>
      </c>
      <c r="O17" t="b">
        <v>0</v>
      </c>
      <c r="P17" t="s">
        <v>8299</v>
      </c>
      <c r="Q17" s="12">
        <f t="shared" si="3"/>
        <v>34</v>
      </c>
      <c r="R17">
        <f t="shared" si="1"/>
        <v>223.58</v>
      </c>
      <c r="S17" s="14" t="s">
        <v>8316</v>
      </c>
      <c r="T17" t="s">
        <v>8323</v>
      </c>
    </row>
    <row r="18" spans="1:20" ht="60" x14ac:dyDescent="0.2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 s="18">
        <f t="shared" si="2"/>
        <v>41774.290868055556</v>
      </c>
      <c r="K18">
        <v>1397545130</v>
      </c>
      <c r="L18" s="18">
        <f t="shared" si="0"/>
        <v>41744.290856481479</v>
      </c>
      <c r="M18" t="b">
        <v>1</v>
      </c>
      <c r="N18">
        <v>4883</v>
      </c>
      <c r="O18" t="b">
        <v>1</v>
      </c>
      <c r="P18" t="s">
        <v>8293</v>
      </c>
      <c r="Q18" s="12">
        <f t="shared" si="3"/>
        <v>126</v>
      </c>
      <c r="R18">
        <f t="shared" si="1"/>
        <v>64.569999999999993</v>
      </c>
      <c r="S18" s="14" t="s">
        <v>8316</v>
      </c>
      <c r="T18" t="s">
        <v>8317</v>
      </c>
    </row>
    <row r="19" spans="1:20" ht="60" x14ac:dyDescent="0.2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 s="18">
        <f t="shared" si="2"/>
        <v>41760.584374999999</v>
      </c>
      <c r="K19">
        <v>1396360889</v>
      </c>
      <c r="L19" s="18">
        <f t="shared" si="0"/>
        <v>41730.584363425922</v>
      </c>
      <c r="M19" t="b">
        <v>1</v>
      </c>
      <c r="N19">
        <v>1789</v>
      </c>
      <c r="O19" t="b">
        <v>1</v>
      </c>
      <c r="P19" t="s">
        <v>8293</v>
      </c>
      <c r="Q19" s="12">
        <f t="shared" si="3"/>
        <v>788</v>
      </c>
      <c r="R19">
        <f t="shared" si="1"/>
        <v>176.2</v>
      </c>
      <c r="S19" s="14" t="s">
        <v>8316</v>
      </c>
      <c r="T19" t="s">
        <v>8317</v>
      </c>
    </row>
    <row r="20" spans="1:20" ht="60" x14ac:dyDescent="0.2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 s="18">
        <f t="shared" si="2"/>
        <v>42737.957638888889</v>
      </c>
      <c r="K20">
        <v>1480493013</v>
      </c>
      <c r="L20" s="18">
        <f t="shared" si="0"/>
        <v>42704.335798611108</v>
      </c>
      <c r="M20" t="b">
        <v>1</v>
      </c>
      <c r="N20">
        <v>3663</v>
      </c>
      <c r="O20" t="b">
        <v>1</v>
      </c>
      <c r="P20" t="s">
        <v>8299</v>
      </c>
      <c r="Q20" s="12">
        <f t="shared" si="3"/>
        <v>2791</v>
      </c>
      <c r="R20">
        <f t="shared" si="1"/>
        <v>83.8</v>
      </c>
      <c r="S20" s="14" t="s">
        <v>8316</v>
      </c>
      <c r="T20" t="s">
        <v>8323</v>
      </c>
    </row>
    <row r="21" spans="1:20" ht="60" x14ac:dyDescent="0.2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 s="18">
        <f t="shared" si="2"/>
        <v>42131.290277777778</v>
      </c>
      <c r="K21">
        <v>1426216032</v>
      </c>
      <c r="L21" s="18">
        <f t="shared" si="0"/>
        <v>42076.130000000005</v>
      </c>
      <c r="M21" t="b">
        <v>1</v>
      </c>
      <c r="N21">
        <v>508</v>
      </c>
      <c r="O21" t="b">
        <v>1</v>
      </c>
      <c r="P21" t="s">
        <v>8293</v>
      </c>
      <c r="Q21" s="12">
        <f t="shared" si="3"/>
        <v>387</v>
      </c>
      <c r="R21">
        <f t="shared" si="1"/>
        <v>593.94000000000005</v>
      </c>
      <c r="S21" s="14" t="s">
        <v>8316</v>
      </c>
      <c r="T21" t="s">
        <v>8317</v>
      </c>
    </row>
    <row r="22" spans="1:20" ht="60" x14ac:dyDescent="0.2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 s="18">
        <f t="shared" si="2"/>
        <v>42235.651319444441</v>
      </c>
      <c r="K22">
        <v>1436888273</v>
      </c>
      <c r="L22" s="18">
        <f t="shared" si="0"/>
        <v>42199.651307870372</v>
      </c>
      <c r="M22" t="b">
        <v>0</v>
      </c>
      <c r="N22">
        <v>2174</v>
      </c>
      <c r="O22" t="b">
        <v>1</v>
      </c>
      <c r="P22" t="s">
        <v>8271</v>
      </c>
      <c r="Q22" s="12">
        <f t="shared" si="3"/>
        <v>1460</v>
      </c>
      <c r="R22">
        <f t="shared" si="1"/>
        <v>134.36000000000001</v>
      </c>
      <c r="S22" s="14" t="s">
        <v>8316</v>
      </c>
      <c r="T22" t="s">
        <v>8318</v>
      </c>
    </row>
    <row r="23" spans="1:20" ht="45" x14ac:dyDescent="0.2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 s="18">
        <f t="shared" si="2"/>
        <v>42063.584016203706</v>
      </c>
      <c r="K23">
        <v>1422540058</v>
      </c>
      <c r="L23" s="18">
        <f t="shared" si="0"/>
        <v>42033.584004629629</v>
      </c>
      <c r="M23" t="b">
        <v>0</v>
      </c>
      <c r="N23">
        <v>4330</v>
      </c>
      <c r="O23" t="b">
        <v>1</v>
      </c>
      <c r="P23" t="s">
        <v>8295</v>
      </c>
      <c r="Q23" s="12">
        <f t="shared" si="3"/>
        <v>951</v>
      </c>
      <c r="R23">
        <f t="shared" si="1"/>
        <v>65.89</v>
      </c>
      <c r="S23" s="14" t="s">
        <v>8324</v>
      </c>
      <c r="T23" t="s">
        <v>8325</v>
      </c>
    </row>
    <row r="24" spans="1:20" ht="45" x14ac:dyDescent="0.2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 s="18">
        <f t="shared" si="2"/>
        <v>42707.0471412037</v>
      </c>
      <c r="K24">
        <v>1478131672</v>
      </c>
      <c r="L24" s="18">
        <f t="shared" si="0"/>
        <v>42677.005462962959</v>
      </c>
      <c r="M24" t="b">
        <v>0</v>
      </c>
      <c r="N24">
        <v>571</v>
      </c>
      <c r="O24" t="b">
        <v>1</v>
      </c>
      <c r="P24" t="s">
        <v>8295</v>
      </c>
      <c r="Q24" s="12">
        <f t="shared" si="3"/>
        <v>975</v>
      </c>
      <c r="R24">
        <f t="shared" si="1"/>
        <v>426.93</v>
      </c>
      <c r="S24" s="14" t="s">
        <v>8324</v>
      </c>
      <c r="T24" t="s">
        <v>8325</v>
      </c>
    </row>
    <row r="25" spans="1:20" ht="45" x14ac:dyDescent="0.2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 s="18">
        <f t="shared" si="2"/>
        <v>42482.272824074069</v>
      </c>
      <c r="K25">
        <v>1458714771</v>
      </c>
      <c r="L25" s="18">
        <f t="shared" si="0"/>
        <v>42452.272812499999</v>
      </c>
      <c r="M25" t="b">
        <v>1</v>
      </c>
      <c r="N25">
        <v>1281</v>
      </c>
      <c r="O25" t="b">
        <v>1</v>
      </c>
      <c r="P25" t="s">
        <v>8293</v>
      </c>
      <c r="Q25" s="12">
        <f t="shared" si="3"/>
        <v>260</v>
      </c>
      <c r="R25">
        <f t="shared" si="1"/>
        <v>180.75</v>
      </c>
      <c r="S25" s="14" t="s">
        <v>8316</v>
      </c>
      <c r="T25" t="s">
        <v>8317</v>
      </c>
    </row>
    <row r="26" spans="1:20" ht="45" x14ac:dyDescent="0.2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 s="18">
        <f t="shared" si="2"/>
        <v>42327.207638888889</v>
      </c>
      <c r="K26">
        <v>1444734145</v>
      </c>
      <c r="L26" s="18">
        <f t="shared" si="0"/>
        <v>42290.460011574076</v>
      </c>
      <c r="M26" t="b">
        <v>1</v>
      </c>
      <c r="N26">
        <v>813</v>
      </c>
      <c r="O26" t="b">
        <v>1</v>
      </c>
      <c r="P26" t="s">
        <v>8293</v>
      </c>
      <c r="Q26" s="12">
        <f t="shared" si="3"/>
        <v>115</v>
      </c>
      <c r="R26">
        <f t="shared" si="1"/>
        <v>282.66000000000003</v>
      </c>
      <c r="S26" s="14" t="s">
        <v>8316</v>
      </c>
      <c r="T26" t="s">
        <v>8317</v>
      </c>
    </row>
    <row r="27" spans="1:20" ht="45" x14ac:dyDescent="0.2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 s="18">
        <f t="shared" si="2"/>
        <v>42167.833333333328</v>
      </c>
      <c r="K27">
        <v>1431406915</v>
      </c>
      <c r="L27" s="18">
        <f t="shared" si="0"/>
        <v>42136.209664351853</v>
      </c>
      <c r="M27" t="b">
        <v>1</v>
      </c>
      <c r="N27">
        <v>1637</v>
      </c>
      <c r="O27" t="b">
        <v>1</v>
      </c>
      <c r="P27" t="s">
        <v>8293</v>
      </c>
      <c r="Q27" s="12">
        <f t="shared" si="3"/>
        <v>382</v>
      </c>
      <c r="R27">
        <f t="shared" si="1"/>
        <v>128.38999999999999</v>
      </c>
      <c r="S27" s="14" t="s">
        <v>8316</v>
      </c>
      <c r="T27" t="s">
        <v>8317</v>
      </c>
    </row>
    <row r="28" spans="1:20" ht="60" x14ac:dyDescent="0.2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 s="18">
        <f t="shared" si="2"/>
        <v>41865.540486111109</v>
      </c>
      <c r="K28">
        <v>1405429097</v>
      </c>
      <c r="L28" s="18">
        <f t="shared" si="0"/>
        <v>41835.54047453704</v>
      </c>
      <c r="M28" t="b">
        <v>1</v>
      </c>
      <c r="N28">
        <v>1513</v>
      </c>
      <c r="O28" t="b">
        <v>1</v>
      </c>
      <c r="P28" t="s">
        <v>8293</v>
      </c>
      <c r="Q28" s="12">
        <f t="shared" si="3"/>
        <v>207</v>
      </c>
      <c r="R28">
        <f t="shared" si="1"/>
        <v>136.63999999999999</v>
      </c>
      <c r="S28" s="14" t="s">
        <v>8316</v>
      </c>
      <c r="T28" t="s">
        <v>8317</v>
      </c>
    </row>
    <row r="29" spans="1:20" ht="30" x14ac:dyDescent="0.2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 s="18">
        <f t="shared" si="2"/>
        <v>42776.270057870366</v>
      </c>
      <c r="K29">
        <v>1484116132</v>
      </c>
      <c r="L29" s="18">
        <f t="shared" si="0"/>
        <v>42746.270046296297</v>
      </c>
      <c r="M29" t="b">
        <v>0</v>
      </c>
      <c r="N29">
        <v>70</v>
      </c>
      <c r="O29" t="b">
        <v>0</v>
      </c>
      <c r="P29" t="s">
        <v>8292</v>
      </c>
      <c r="Q29" s="12">
        <f t="shared" si="3"/>
        <v>53</v>
      </c>
      <c r="R29">
        <f t="shared" si="1"/>
        <v>2928.93</v>
      </c>
      <c r="S29" s="14" t="s">
        <v>8316</v>
      </c>
      <c r="T29" t="s">
        <v>8326</v>
      </c>
    </row>
    <row r="30" spans="1:20" ht="60" x14ac:dyDescent="0.2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 s="18">
        <f t="shared" si="2"/>
        <v>42097.165972222225</v>
      </c>
      <c r="K30">
        <v>1425531665</v>
      </c>
      <c r="L30" s="18">
        <f t="shared" si="0"/>
        <v>42068.209085648152</v>
      </c>
      <c r="M30" t="b">
        <v>1</v>
      </c>
      <c r="N30">
        <v>3562</v>
      </c>
      <c r="O30" t="b">
        <v>1</v>
      </c>
      <c r="P30" t="s">
        <v>8295</v>
      </c>
      <c r="Q30" s="12">
        <f t="shared" si="3"/>
        <v>1015</v>
      </c>
      <c r="R30">
        <f t="shared" si="1"/>
        <v>56.97</v>
      </c>
      <c r="S30" s="14" t="s">
        <v>8324</v>
      </c>
      <c r="T30" t="s">
        <v>8325</v>
      </c>
    </row>
    <row r="31" spans="1:20" ht="45" x14ac:dyDescent="0.2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 s="18">
        <f t="shared" si="2"/>
        <v>42357.332638888889</v>
      </c>
      <c r="K31">
        <v>1446527539</v>
      </c>
      <c r="L31" s="18">
        <f t="shared" si="0"/>
        <v>42311.216886574075</v>
      </c>
      <c r="M31" t="b">
        <v>1</v>
      </c>
      <c r="N31">
        <v>821</v>
      </c>
      <c r="O31" t="b">
        <v>1</v>
      </c>
      <c r="P31" t="s">
        <v>8293</v>
      </c>
      <c r="Q31" s="12">
        <f t="shared" si="3"/>
        <v>402</v>
      </c>
      <c r="R31">
        <f t="shared" si="1"/>
        <v>245.02</v>
      </c>
      <c r="S31" s="14" t="s">
        <v>8316</v>
      </c>
      <c r="T31" t="s">
        <v>8317</v>
      </c>
    </row>
    <row r="32" spans="1:20" ht="60" x14ac:dyDescent="0.2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 s="18">
        <f t="shared" si="2"/>
        <v>41903.79184027778</v>
      </c>
      <c r="K32">
        <v>1408734014</v>
      </c>
      <c r="L32" s="18">
        <f t="shared" si="0"/>
        <v>41873.791828703703</v>
      </c>
      <c r="M32" t="b">
        <v>0</v>
      </c>
      <c r="N32">
        <v>1204</v>
      </c>
      <c r="O32" t="b">
        <v>1</v>
      </c>
      <c r="P32" t="s">
        <v>8295</v>
      </c>
      <c r="Q32" s="12">
        <f t="shared" si="3"/>
        <v>945</v>
      </c>
      <c r="R32">
        <f t="shared" si="1"/>
        <v>164.8</v>
      </c>
      <c r="S32" s="14" t="s">
        <v>8324</v>
      </c>
      <c r="T32" t="s">
        <v>8325</v>
      </c>
    </row>
    <row r="33" spans="1:20" ht="60" x14ac:dyDescent="0.2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 s="18">
        <f t="shared" si="2"/>
        <v>42635.70857638889</v>
      </c>
      <c r="K33">
        <v>1471971620</v>
      </c>
      <c r="L33" s="18">
        <f t="shared" si="0"/>
        <v>42605.708564814813</v>
      </c>
      <c r="M33" t="b">
        <v>1</v>
      </c>
      <c r="N33">
        <v>1780</v>
      </c>
      <c r="O33" t="b">
        <v>1</v>
      </c>
      <c r="P33" t="s">
        <v>8293</v>
      </c>
      <c r="Q33" s="12">
        <f t="shared" si="3"/>
        <v>485</v>
      </c>
      <c r="R33">
        <f t="shared" si="1"/>
        <v>108.97</v>
      </c>
      <c r="S33" s="14" t="s">
        <v>8316</v>
      </c>
      <c r="T33" t="s">
        <v>8317</v>
      </c>
    </row>
    <row r="34" spans="1:20" ht="45" x14ac:dyDescent="0.2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 s="18">
        <f t="shared" si="2"/>
        <v>41877.917129629626</v>
      </c>
      <c r="K34">
        <v>1406066439</v>
      </c>
      <c r="L34" s="18">
        <f t="shared" si="0"/>
        <v>41842.917118055557</v>
      </c>
      <c r="M34" t="b">
        <v>1</v>
      </c>
      <c r="N34">
        <v>3355</v>
      </c>
      <c r="O34" t="b">
        <v>1</v>
      </c>
      <c r="P34" t="s">
        <v>8296</v>
      </c>
      <c r="Q34" s="12">
        <f t="shared" si="3"/>
        <v>526</v>
      </c>
      <c r="R34">
        <f t="shared" si="1"/>
        <v>54.88</v>
      </c>
      <c r="S34" s="14" t="s">
        <v>8327</v>
      </c>
      <c r="T34" t="s">
        <v>8328</v>
      </c>
    </row>
    <row r="35" spans="1:20" ht="45" x14ac:dyDescent="0.2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 s="18">
        <f t="shared" si="2"/>
        <v>42745.915972222225</v>
      </c>
      <c r="K35">
        <v>1482353512</v>
      </c>
      <c r="L35" s="18">
        <f t="shared" si="0"/>
        <v>42725.869351851856</v>
      </c>
      <c r="M35" t="b">
        <v>0</v>
      </c>
      <c r="N35">
        <v>1670</v>
      </c>
      <c r="O35" t="b">
        <v>1</v>
      </c>
      <c r="P35" t="s">
        <v>8295</v>
      </c>
      <c r="Q35" s="12">
        <f t="shared" si="3"/>
        <v>720</v>
      </c>
      <c r="R35">
        <f t="shared" si="1"/>
        <v>107.82</v>
      </c>
      <c r="S35" s="14" t="s">
        <v>8324</v>
      </c>
      <c r="T35" t="s">
        <v>8325</v>
      </c>
    </row>
    <row r="36" spans="1:20" ht="30" x14ac:dyDescent="0.2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 s="18">
        <f t="shared" si="2"/>
        <v>42463.500717592593</v>
      </c>
      <c r="K36">
        <v>1456232461</v>
      </c>
      <c r="L36" s="18">
        <f t="shared" si="0"/>
        <v>42423.542372685188</v>
      </c>
      <c r="M36" t="b">
        <v>1</v>
      </c>
      <c r="N36">
        <v>1945</v>
      </c>
      <c r="O36" t="b">
        <v>1</v>
      </c>
      <c r="P36" t="s">
        <v>8293</v>
      </c>
      <c r="Q36" s="12">
        <f t="shared" si="3"/>
        <v>355</v>
      </c>
      <c r="R36">
        <f t="shared" si="1"/>
        <v>91.21</v>
      </c>
      <c r="S36" s="14" t="s">
        <v>8316</v>
      </c>
      <c r="T36" t="s">
        <v>8317</v>
      </c>
    </row>
    <row r="37" spans="1:20" ht="60" x14ac:dyDescent="0.2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 s="18">
        <f t="shared" si="2"/>
        <v>42420.08394675926</v>
      </c>
      <c r="K37">
        <v>1452045652</v>
      </c>
      <c r="L37" s="18">
        <f t="shared" si="0"/>
        <v>42375.08393518519</v>
      </c>
      <c r="M37" t="b">
        <v>0</v>
      </c>
      <c r="N37">
        <v>541</v>
      </c>
      <c r="O37" t="b">
        <v>1</v>
      </c>
      <c r="P37" t="s">
        <v>8293</v>
      </c>
      <c r="Q37" s="12">
        <f t="shared" si="3"/>
        <v>353</v>
      </c>
      <c r="R37">
        <f t="shared" si="1"/>
        <v>326.29000000000002</v>
      </c>
      <c r="S37" s="14" t="s">
        <v>8316</v>
      </c>
      <c r="T37" t="s">
        <v>8317</v>
      </c>
    </row>
    <row r="38" spans="1:20" ht="60" x14ac:dyDescent="0.2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 s="18">
        <f t="shared" si="2"/>
        <v>42112.882002314815</v>
      </c>
      <c r="K38">
        <v>1425507004</v>
      </c>
      <c r="L38" s="18">
        <f t="shared" si="0"/>
        <v>42067.923657407402</v>
      </c>
      <c r="M38" t="b">
        <v>1</v>
      </c>
      <c r="N38">
        <v>365</v>
      </c>
      <c r="O38" t="b">
        <v>1</v>
      </c>
      <c r="P38" t="s">
        <v>8293</v>
      </c>
      <c r="Q38" s="12">
        <f t="shared" si="3"/>
        <v>294</v>
      </c>
      <c r="R38">
        <f t="shared" si="1"/>
        <v>483.34</v>
      </c>
      <c r="S38" s="14" t="s">
        <v>8316</v>
      </c>
      <c r="T38" t="s">
        <v>8317</v>
      </c>
    </row>
    <row r="39" spans="1:20" ht="60" x14ac:dyDescent="0.2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 s="18">
        <f t="shared" si="2"/>
        <v>41306.767812500002</v>
      </c>
      <c r="K39">
        <v>1355855138</v>
      </c>
      <c r="L39" s="18">
        <f t="shared" si="0"/>
        <v>41261.767800925925</v>
      </c>
      <c r="M39" t="b">
        <v>0</v>
      </c>
      <c r="N39">
        <v>1062</v>
      </c>
      <c r="O39" t="b">
        <v>1</v>
      </c>
      <c r="P39" t="s">
        <v>8267</v>
      </c>
      <c r="Q39" s="12">
        <f t="shared" si="3"/>
        <v>114</v>
      </c>
      <c r="R39">
        <f t="shared" si="1"/>
        <v>161.26</v>
      </c>
      <c r="S39" s="14" t="s">
        <v>8329</v>
      </c>
      <c r="T39" t="s">
        <v>8330</v>
      </c>
    </row>
    <row r="40" spans="1:20" ht="45" x14ac:dyDescent="0.2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 s="18">
        <f t="shared" si="2"/>
        <v>42593.269861111112</v>
      </c>
      <c r="K40">
        <v>1467008915</v>
      </c>
      <c r="L40" s="18">
        <f t="shared" si="0"/>
        <v>42548.269849537042</v>
      </c>
      <c r="M40" t="b">
        <v>1</v>
      </c>
      <c r="N40">
        <v>2478</v>
      </c>
      <c r="O40" t="b">
        <v>1</v>
      </c>
      <c r="P40" t="s">
        <v>8293</v>
      </c>
      <c r="Q40" s="12">
        <f t="shared" si="3"/>
        <v>1705</v>
      </c>
      <c r="R40">
        <f t="shared" si="1"/>
        <v>68.819999999999993</v>
      </c>
      <c r="S40" s="14" t="s">
        <v>8316</v>
      </c>
      <c r="T40" t="s">
        <v>8317</v>
      </c>
    </row>
    <row r="41" spans="1:20" ht="45" x14ac:dyDescent="0.2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 s="18">
        <f t="shared" si="2"/>
        <v>42705.207638888889</v>
      </c>
      <c r="K41">
        <v>1477996324</v>
      </c>
      <c r="L41" s="18">
        <f t="shared" si="0"/>
        <v>42675.438935185186</v>
      </c>
      <c r="M41" t="b">
        <v>1</v>
      </c>
      <c r="N41">
        <v>379</v>
      </c>
      <c r="O41" t="b">
        <v>1</v>
      </c>
      <c r="P41" t="s">
        <v>8293</v>
      </c>
      <c r="Q41" s="12">
        <f t="shared" si="3"/>
        <v>136</v>
      </c>
      <c r="R41">
        <f t="shared" si="1"/>
        <v>449.26</v>
      </c>
      <c r="S41" s="14" t="s">
        <v>8316</v>
      </c>
      <c r="T41" t="s">
        <v>8317</v>
      </c>
    </row>
    <row r="42" spans="1:20" ht="45" x14ac:dyDescent="0.2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 s="18">
        <f t="shared" si="2"/>
        <v>41954.674027777779</v>
      </c>
      <c r="K42">
        <v>1410534635</v>
      </c>
      <c r="L42" s="18">
        <f t="shared" si="0"/>
        <v>41894.632349537038</v>
      </c>
      <c r="M42" t="b">
        <v>1</v>
      </c>
      <c r="N42">
        <v>1095</v>
      </c>
      <c r="O42" t="b">
        <v>1</v>
      </c>
      <c r="P42" t="s">
        <v>8301</v>
      </c>
      <c r="Q42" s="12">
        <f t="shared" si="3"/>
        <v>147</v>
      </c>
      <c r="R42">
        <f t="shared" si="1"/>
        <v>155.24</v>
      </c>
      <c r="S42" s="14" t="s">
        <v>8307</v>
      </c>
      <c r="T42" t="s">
        <v>8331</v>
      </c>
    </row>
    <row r="43" spans="1:20" ht="45" x14ac:dyDescent="0.2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 s="18">
        <f t="shared" si="2"/>
        <v>42808.956250000003</v>
      </c>
      <c r="K43">
        <v>1486625605</v>
      </c>
      <c r="L43" s="18">
        <f t="shared" si="0"/>
        <v>42775.314872685187</v>
      </c>
      <c r="M43" t="b">
        <v>1</v>
      </c>
      <c r="N43">
        <v>1151</v>
      </c>
      <c r="O43" t="b">
        <v>1</v>
      </c>
      <c r="P43" t="s">
        <v>8267</v>
      </c>
      <c r="Q43" s="12">
        <f t="shared" si="3"/>
        <v>113</v>
      </c>
      <c r="R43">
        <f t="shared" si="1"/>
        <v>147.16999999999999</v>
      </c>
      <c r="S43" s="14" t="s">
        <v>8329</v>
      </c>
      <c r="T43" t="s">
        <v>8330</v>
      </c>
    </row>
    <row r="44" spans="1:20" ht="60" x14ac:dyDescent="0.2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 s="18">
        <f t="shared" si="2"/>
        <v>42357.041666666672</v>
      </c>
      <c r="K44">
        <v>1446562806</v>
      </c>
      <c r="L44" s="18">
        <f t="shared" si="0"/>
        <v>42311.625069444446</v>
      </c>
      <c r="M44" t="b">
        <v>1</v>
      </c>
      <c r="N44">
        <v>644</v>
      </c>
      <c r="O44" t="b">
        <v>1</v>
      </c>
      <c r="P44" t="s">
        <v>8293</v>
      </c>
      <c r="Q44" s="12">
        <f t="shared" si="3"/>
        <v>211</v>
      </c>
      <c r="R44">
        <f t="shared" si="1"/>
        <v>262.16000000000003</v>
      </c>
      <c r="S44" s="14" t="s">
        <v>8316</v>
      </c>
      <c r="T44" t="s">
        <v>8317</v>
      </c>
    </row>
    <row r="45" spans="1:20" ht="45" x14ac:dyDescent="0.2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 s="18">
        <f t="shared" si="2"/>
        <v>41480.681574074071</v>
      </c>
      <c r="K45">
        <v>1372177287</v>
      </c>
      <c r="L45" s="18">
        <f t="shared" si="0"/>
        <v>41450.681562500002</v>
      </c>
      <c r="M45" t="b">
        <v>0</v>
      </c>
      <c r="N45">
        <v>8200</v>
      </c>
      <c r="O45" t="b">
        <v>1</v>
      </c>
      <c r="P45" t="s">
        <v>8293</v>
      </c>
      <c r="Q45" s="12">
        <f t="shared" si="3"/>
        <v>1678</v>
      </c>
      <c r="R45">
        <f t="shared" si="1"/>
        <v>20.47</v>
      </c>
      <c r="S45" s="14" t="s">
        <v>8316</v>
      </c>
      <c r="T45" t="s">
        <v>8317</v>
      </c>
    </row>
    <row r="46" spans="1:20" ht="60" x14ac:dyDescent="0.2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 s="18">
        <f t="shared" si="2"/>
        <v>41052.791666666664</v>
      </c>
      <c r="K46">
        <v>1334989880</v>
      </c>
      <c r="L46" s="18">
        <f t="shared" si="0"/>
        <v>41020.27175925926</v>
      </c>
      <c r="M46" t="b">
        <v>1</v>
      </c>
      <c r="N46">
        <v>290</v>
      </c>
      <c r="O46" t="b">
        <v>1</v>
      </c>
      <c r="P46" t="s">
        <v>8293</v>
      </c>
      <c r="Q46" s="12">
        <f t="shared" si="3"/>
        <v>399</v>
      </c>
      <c r="R46">
        <f t="shared" si="1"/>
        <v>577.28</v>
      </c>
      <c r="S46" s="14" t="s">
        <v>8316</v>
      </c>
      <c r="T46" t="s">
        <v>8317</v>
      </c>
    </row>
    <row r="47" spans="1:20" ht="60" x14ac:dyDescent="0.2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 s="18">
        <f t="shared" si="2"/>
        <v>42166.420752314814</v>
      </c>
      <c r="K47">
        <v>1431425152</v>
      </c>
      <c r="L47" s="18">
        <f t="shared" si="0"/>
        <v>42136.420740740738</v>
      </c>
      <c r="M47" t="b">
        <v>1</v>
      </c>
      <c r="N47">
        <v>353</v>
      </c>
      <c r="O47" t="b">
        <v>1</v>
      </c>
      <c r="P47" t="s">
        <v>8293</v>
      </c>
      <c r="Q47" s="12">
        <f t="shared" si="3"/>
        <v>161</v>
      </c>
      <c r="R47">
        <f t="shared" si="1"/>
        <v>457.39</v>
      </c>
      <c r="S47" s="14" t="s">
        <v>8316</v>
      </c>
      <c r="T47" t="s">
        <v>8317</v>
      </c>
    </row>
    <row r="48" spans="1:20" ht="60" x14ac:dyDescent="0.2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 s="18">
        <f t="shared" si="2"/>
        <v>42166.184560185182</v>
      </c>
      <c r="K48">
        <v>1431404745</v>
      </c>
      <c r="L48" s="18">
        <f t="shared" si="0"/>
        <v>42136.184548611112</v>
      </c>
      <c r="M48" t="b">
        <v>1</v>
      </c>
      <c r="N48">
        <v>729</v>
      </c>
      <c r="O48" t="b">
        <v>1</v>
      </c>
      <c r="P48" t="s">
        <v>8293</v>
      </c>
      <c r="Q48" s="12">
        <f t="shared" si="3"/>
        <v>201</v>
      </c>
      <c r="R48">
        <f t="shared" si="1"/>
        <v>220.74</v>
      </c>
      <c r="S48" s="14" t="s">
        <v>8316</v>
      </c>
      <c r="T48" t="s">
        <v>8317</v>
      </c>
    </row>
    <row r="49" spans="1:20" ht="60" x14ac:dyDescent="0.2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 s="18">
        <f t="shared" si="2"/>
        <v>42362.653749999998</v>
      </c>
      <c r="K49">
        <v>1447515683</v>
      </c>
      <c r="L49" s="18">
        <f t="shared" si="0"/>
        <v>42322.653738425928</v>
      </c>
      <c r="M49" t="b">
        <v>1</v>
      </c>
      <c r="N49">
        <v>1420</v>
      </c>
      <c r="O49" t="b">
        <v>1</v>
      </c>
      <c r="P49" t="s">
        <v>8301</v>
      </c>
      <c r="Q49" s="12">
        <f t="shared" si="3"/>
        <v>102</v>
      </c>
      <c r="R49">
        <f t="shared" si="1"/>
        <v>108</v>
      </c>
      <c r="S49" s="14" t="s">
        <v>8307</v>
      </c>
      <c r="T49" t="s">
        <v>8331</v>
      </c>
    </row>
    <row r="50" spans="1:20" ht="60" x14ac:dyDescent="0.2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 s="18">
        <f t="shared" si="2"/>
        <v>42132.668032407411</v>
      </c>
      <c r="K50">
        <v>1427212917</v>
      </c>
      <c r="L50" s="18">
        <f t="shared" si="0"/>
        <v>42087.668020833335</v>
      </c>
      <c r="M50" t="b">
        <v>0</v>
      </c>
      <c r="N50">
        <v>470</v>
      </c>
      <c r="O50" t="b">
        <v>1</v>
      </c>
      <c r="P50" t="s">
        <v>8293</v>
      </c>
      <c r="Q50" s="12">
        <f t="shared" si="3"/>
        <v>153</v>
      </c>
      <c r="R50">
        <f t="shared" si="1"/>
        <v>324.69</v>
      </c>
      <c r="S50" s="14" t="s">
        <v>8316</v>
      </c>
      <c r="T50" t="s">
        <v>8317</v>
      </c>
    </row>
    <row r="51" spans="1:20" ht="60" x14ac:dyDescent="0.2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 s="18">
        <f t="shared" si="2"/>
        <v>42697.365081018521</v>
      </c>
      <c r="K51">
        <v>1476776742</v>
      </c>
      <c r="L51" s="18">
        <f t="shared" si="0"/>
        <v>42661.32340277778</v>
      </c>
      <c r="M51" t="b">
        <v>1</v>
      </c>
      <c r="N51">
        <v>398</v>
      </c>
      <c r="O51" t="b">
        <v>1</v>
      </c>
      <c r="P51" t="s">
        <v>8293</v>
      </c>
      <c r="Q51" s="12">
        <f t="shared" si="3"/>
        <v>305</v>
      </c>
      <c r="R51">
        <f t="shared" si="1"/>
        <v>383.36</v>
      </c>
      <c r="S51" s="14" t="s">
        <v>8316</v>
      </c>
      <c r="T51" t="s">
        <v>8317</v>
      </c>
    </row>
    <row r="52" spans="1:20" ht="60" x14ac:dyDescent="0.2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 s="18">
        <f t="shared" si="2"/>
        <v>42586.583368055552</v>
      </c>
      <c r="K52">
        <v>1467727202</v>
      </c>
      <c r="L52" s="18">
        <f t="shared" si="0"/>
        <v>42556.583356481482</v>
      </c>
      <c r="M52" t="b">
        <v>0</v>
      </c>
      <c r="N52">
        <v>1293</v>
      </c>
      <c r="O52" t="b">
        <v>0</v>
      </c>
      <c r="P52" t="s">
        <v>8266</v>
      </c>
      <c r="Q52" s="12">
        <f t="shared" si="3"/>
        <v>51</v>
      </c>
      <c r="R52">
        <f t="shared" si="1"/>
        <v>117.68</v>
      </c>
      <c r="S52" s="14" t="s">
        <v>8329</v>
      </c>
      <c r="T52" t="s">
        <v>8332</v>
      </c>
    </row>
    <row r="53" spans="1:20" ht="45" x14ac:dyDescent="0.2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 s="18">
        <f t="shared" si="2"/>
        <v>42307.624803240746</v>
      </c>
      <c r="K53">
        <v>1443538782</v>
      </c>
      <c r="L53" s="18">
        <f t="shared" si="0"/>
        <v>42276.624791666662</v>
      </c>
      <c r="M53" t="b">
        <v>0</v>
      </c>
      <c r="N53">
        <v>161</v>
      </c>
      <c r="O53" t="b">
        <v>0</v>
      </c>
      <c r="P53" t="s">
        <v>8271</v>
      </c>
      <c r="Q53" s="12">
        <f t="shared" si="3"/>
        <v>75</v>
      </c>
      <c r="R53">
        <f t="shared" si="1"/>
        <v>932.31</v>
      </c>
      <c r="S53" s="14" t="s">
        <v>8316</v>
      </c>
      <c r="T53" t="s">
        <v>8318</v>
      </c>
    </row>
    <row r="54" spans="1:20" ht="60" x14ac:dyDescent="0.2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 s="18">
        <f t="shared" si="2"/>
        <v>42788.197013888886</v>
      </c>
      <c r="K54">
        <v>1485146621</v>
      </c>
      <c r="L54" s="18">
        <f t="shared" si="0"/>
        <v>42758.197002314817</v>
      </c>
      <c r="M54" t="b">
        <v>1</v>
      </c>
      <c r="N54">
        <v>1596</v>
      </c>
      <c r="O54" t="b">
        <v>1</v>
      </c>
      <c r="P54" t="s">
        <v>8267</v>
      </c>
      <c r="Q54" s="12">
        <f t="shared" si="3"/>
        <v>147</v>
      </c>
      <c r="R54">
        <f t="shared" si="1"/>
        <v>92.25</v>
      </c>
      <c r="S54" s="14" t="s">
        <v>8329</v>
      </c>
      <c r="T54" t="s">
        <v>8330</v>
      </c>
    </row>
    <row r="55" spans="1:20" ht="30" x14ac:dyDescent="0.2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 s="18">
        <f t="shared" si="2"/>
        <v>42707.628645833334</v>
      </c>
      <c r="K55">
        <v>1478095514</v>
      </c>
      <c r="L55" s="18">
        <f t="shared" si="0"/>
        <v>42676.586967592593</v>
      </c>
      <c r="M55" t="b">
        <v>1</v>
      </c>
      <c r="N55">
        <v>510</v>
      </c>
      <c r="O55" t="b">
        <v>1</v>
      </c>
      <c r="P55" t="s">
        <v>8293</v>
      </c>
      <c r="Q55" s="12">
        <f t="shared" si="3"/>
        <v>285</v>
      </c>
      <c r="R55">
        <f t="shared" si="1"/>
        <v>279.38</v>
      </c>
      <c r="S55" s="14" t="s">
        <v>8316</v>
      </c>
      <c r="T55" t="s">
        <v>8317</v>
      </c>
    </row>
    <row r="56" spans="1:20" ht="30" x14ac:dyDescent="0.2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 s="18">
        <f t="shared" si="2"/>
        <v>41768.875</v>
      </c>
      <c r="K56">
        <v>1394536047</v>
      </c>
      <c r="L56" s="18">
        <f t="shared" si="0"/>
        <v>41709.463506944448</v>
      </c>
      <c r="M56" t="b">
        <v>1</v>
      </c>
      <c r="N56">
        <v>2436</v>
      </c>
      <c r="O56" t="b">
        <v>1</v>
      </c>
      <c r="P56" t="s">
        <v>8267</v>
      </c>
      <c r="Q56" s="12">
        <f t="shared" si="3"/>
        <v>109</v>
      </c>
      <c r="R56">
        <f t="shared" si="1"/>
        <v>56.34</v>
      </c>
      <c r="S56" s="14" t="s">
        <v>8329</v>
      </c>
      <c r="T56" t="s">
        <v>8330</v>
      </c>
    </row>
    <row r="57" spans="1:20" ht="60" x14ac:dyDescent="0.2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 s="18">
        <f t="shared" si="2"/>
        <v>40990.125</v>
      </c>
      <c r="K57">
        <v>1329759451</v>
      </c>
      <c r="L57" s="18">
        <f t="shared" si="0"/>
        <v>40959.734386574077</v>
      </c>
      <c r="M57" t="b">
        <v>1</v>
      </c>
      <c r="N57">
        <v>2602</v>
      </c>
      <c r="O57" t="b">
        <v>1</v>
      </c>
      <c r="P57" t="s">
        <v>8286</v>
      </c>
      <c r="Q57" s="12">
        <f t="shared" si="3"/>
        <v>456</v>
      </c>
      <c r="R57">
        <f t="shared" si="1"/>
        <v>52.62</v>
      </c>
      <c r="S57" s="14" t="s">
        <v>8319</v>
      </c>
      <c r="T57" t="s">
        <v>8320</v>
      </c>
    </row>
    <row r="58" spans="1:20" ht="30" x14ac:dyDescent="0.2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 s="18">
        <f t="shared" si="2"/>
        <v>41605.126388888893</v>
      </c>
      <c r="K58">
        <v>1382449732</v>
      </c>
      <c r="L58" s="18">
        <f t="shared" si="0"/>
        <v>41569.575601851851</v>
      </c>
      <c r="M58" t="b">
        <v>0</v>
      </c>
      <c r="N58">
        <v>2525</v>
      </c>
      <c r="O58" t="b">
        <v>1</v>
      </c>
      <c r="P58" t="s">
        <v>8295</v>
      </c>
      <c r="Q58" s="12">
        <f t="shared" si="3"/>
        <v>1360</v>
      </c>
      <c r="R58">
        <f t="shared" si="1"/>
        <v>53.87</v>
      </c>
      <c r="S58" s="14" t="s">
        <v>8324</v>
      </c>
      <c r="T58" t="s">
        <v>8325</v>
      </c>
    </row>
    <row r="59" spans="1:20" ht="60" x14ac:dyDescent="0.2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 s="18">
        <f t="shared" si="2"/>
        <v>42719.958333333328</v>
      </c>
      <c r="K59">
        <v>1479414343</v>
      </c>
      <c r="L59" s="18">
        <f t="shared" si="0"/>
        <v>42691.85119212963</v>
      </c>
      <c r="M59" t="b">
        <v>0</v>
      </c>
      <c r="N59">
        <v>3238</v>
      </c>
      <c r="O59" t="b">
        <v>1</v>
      </c>
      <c r="P59" t="s">
        <v>8295</v>
      </c>
      <c r="Q59" s="12">
        <f t="shared" si="3"/>
        <v>1081</v>
      </c>
      <c r="R59">
        <f t="shared" si="1"/>
        <v>40.07</v>
      </c>
      <c r="S59" s="14" t="s">
        <v>8324</v>
      </c>
      <c r="T59" t="s">
        <v>8325</v>
      </c>
    </row>
    <row r="60" spans="1:20" ht="60" x14ac:dyDescent="0.2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 s="18">
        <f t="shared" si="2"/>
        <v>41417.651516203703</v>
      </c>
      <c r="K60">
        <v>1366731490</v>
      </c>
      <c r="L60" s="18">
        <f t="shared" si="0"/>
        <v>41387.651504629626</v>
      </c>
      <c r="M60" t="b">
        <v>0</v>
      </c>
      <c r="N60">
        <v>1373</v>
      </c>
      <c r="O60" t="b">
        <v>1</v>
      </c>
      <c r="P60" t="s">
        <v>8293</v>
      </c>
      <c r="Q60" s="12">
        <f t="shared" si="3"/>
        <v>148</v>
      </c>
      <c r="R60">
        <f t="shared" si="1"/>
        <v>91.83</v>
      </c>
      <c r="S60" s="14" t="s">
        <v>8316</v>
      </c>
      <c r="T60" t="s">
        <v>8317</v>
      </c>
    </row>
    <row r="61" spans="1:20" ht="60" x14ac:dyDescent="0.2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 s="18">
        <f t="shared" si="2"/>
        <v>42532.569120370375</v>
      </c>
      <c r="K61">
        <v>1463060371</v>
      </c>
      <c r="L61" s="18">
        <f t="shared" si="0"/>
        <v>42502.569108796291</v>
      </c>
      <c r="M61" t="b">
        <v>1</v>
      </c>
      <c r="N61">
        <v>325</v>
      </c>
      <c r="O61" t="b">
        <v>1</v>
      </c>
      <c r="P61" t="s">
        <v>8293</v>
      </c>
      <c r="Q61" s="12">
        <f t="shared" si="3"/>
        <v>125</v>
      </c>
      <c r="R61">
        <f t="shared" si="1"/>
        <v>385.04</v>
      </c>
      <c r="S61" s="14" t="s">
        <v>8316</v>
      </c>
      <c r="T61" t="s">
        <v>8317</v>
      </c>
    </row>
    <row r="62" spans="1:20" ht="60" x14ac:dyDescent="0.2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 s="18">
        <f t="shared" si="2"/>
        <v>41976.542187500003</v>
      </c>
      <c r="K62">
        <v>1414584044</v>
      </c>
      <c r="L62" s="18">
        <f t="shared" si="0"/>
        <v>41941.500509259262</v>
      </c>
      <c r="M62" t="b">
        <v>1</v>
      </c>
      <c r="N62">
        <v>303</v>
      </c>
      <c r="O62" t="b">
        <v>1</v>
      </c>
      <c r="P62" t="s">
        <v>8293</v>
      </c>
      <c r="Q62" s="12">
        <f t="shared" si="3"/>
        <v>248</v>
      </c>
      <c r="R62">
        <f t="shared" si="1"/>
        <v>408.98</v>
      </c>
      <c r="S62" s="14" t="s">
        <v>8316</v>
      </c>
      <c r="T62" t="s">
        <v>8317</v>
      </c>
    </row>
    <row r="63" spans="1:20" ht="60" x14ac:dyDescent="0.2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 s="18">
        <f t="shared" si="2"/>
        <v>41705.957638888889</v>
      </c>
      <c r="K63">
        <v>1391477449</v>
      </c>
      <c r="L63" s="18">
        <f t="shared" si="0"/>
        <v>41674.063067129631</v>
      </c>
      <c r="M63" t="b">
        <v>0</v>
      </c>
      <c r="N63">
        <v>1510</v>
      </c>
      <c r="O63" t="b">
        <v>1</v>
      </c>
      <c r="P63" t="s">
        <v>8267</v>
      </c>
      <c r="Q63" s="12">
        <f t="shared" si="3"/>
        <v>182</v>
      </c>
      <c r="R63">
        <f t="shared" si="1"/>
        <v>81.75</v>
      </c>
      <c r="S63" s="14" t="s">
        <v>8329</v>
      </c>
      <c r="T63" t="s">
        <v>8330</v>
      </c>
    </row>
    <row r="64" spans="1:20" ht="45" x14ac:dyDescent="0.2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 s="18">
        <f t="shared" si="2"/>
        <v>42093.772210648152</v>
      </c>
      <c r="K64">
        <v>1423855918</v>
      </c>
      <c r="L64" s="18">
        <f t="shared" si="0"/>
        <v>42048.81386574074</v>
      </c>
      <c r="M64" t="b">
        <v>1</v>
      </c>
      <c r="N64">
        <v>539</v>
      </c>
      <c r="O64" t="b">
        <v>1</v>
      </c>
      <c r="P64" t="s">
        <v>8293</v>
      </c>
      <c r="Q64" s="12">
        <f t="shared" si="3"/>
        <v>120</v>
      </c>
      <c r="R64">
        <f t="shared" si="1"/>
        <v>223.1</v>
      </c>
      <c r="S64" s="14" t="s">
        <v>8316</v>
      </c>
      <c r="T64" t="s">
        <v>8317</v>
      </c>
    </row>
    <row r="65" spans="1:20" ht="60" x14ac:dyDescent="0.2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 s="18">
        <f t="shared" si="2"/>
        <v>41830.604895833334</v>
      </c>
      <c r="K65">
        <v>1402410662</v>
      </c>
      <c r="L65" s="18">
        <f t="shared" si="0"/>
        <v>41800.604884259257</v>
      </c>
      <c r="M65" t="b">
        <v>1</v>
      </c>
      <c r="N65">
        <v>354</v>
      </c>
      <c r="O65" t="b">
        <v>1</v>
      </c>
      <c r="P65" t="s">
        <v>8293</v>
      </c>
      <c r="Q65" s="12">
        <f t="shared" si="3"/>
        <v>234</v>
      </c>
      <c r="R65">
        <f t="shared" si="1"/>
        <v>331.1</v>
      </c>
      <c r="S65" s="14" t="s">
        <v>8316</v>
      </c>
      <c r="T65" t="s">
        <v>8317</v>
      </c>
    </row>
    <row r="66" spans="1:20" ht="60" x14ac:dyDescent="0.2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 s="18">
        <f t="shared" si="2"/>
        <v>41789.590682870374</v>
      </c>
      <c r="K66">
        <v>1397571034</v>
      </c>
      <c r="L66" s="18">
        <f t="shared" si="0"/>
        <v>41744.590671296297</v>
      </c>
      <c r="M66" t="b">
        <v>1</v>
      </c>
      <c r="N66">
        <v>2139</v>
      </c>
      <c r="O66" t="b">
        <v>1</v>
      </c>
      <c r="P66" t="s">
        <v>8267</v>
      </c>
      <c r="Q66" s="12">
        <f t="shared" si="3"/>
        <v>156</v>
      </c>
      <c r="R66">
        <f t="shared" si="1"/>
        <v>54.75</v>
      </c>
      <c r="S66" s="14" t="s">
        <v>8329</v>
      </c>
      <c r="T66" t="s">
        <v>8330</v>
      </c>
    </row>
    <row r="67" spans="1:20" ht="60" x14ac:dyDescent="0.2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 s="18">
        <f t="shared" si="2"/>
        <v>42587.792453703703</v>
      </c>
      <c r="K67">
        <v>1467831667</v>
      </c>
      <c r="L67" s="18">
        <f t="shared" ref="L67:L130" si="4">(K67/86400)+25569</f>
        <v>42557.792442129634</v>
      </c>
      <c r="M67" t="b">
        <v>1</v>
      </c>
      <c r="N67">
        <v>1887</v>
      </c>
      <c r="O67" t="b">
        <v>1</v>
      </c>
      <c r="P67" t="s">
        <v>8293</v>
      </c>
      <c r="Q67" s="12">
        <f t="shared" si="3"/>
        <v>579</v>
      </c>
      <c r="R67">
        <f t="shared" ref="R67:R125" si="5">IFERROR(ROUND(E67/N67,2),0)</f>
        <v>61.38</v>
      </c>
      <c r="S67" s="14" t="s">
        <v>8316</v>
      </c>
      <c r="T67" t="s">
        <v>8317</v>
      </c>
    </row>
    <row r="68" spans="1:20" ht="60" x14ac:dyDescent="0.2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 s="18">
        <f t="shared" ref="J68:J131" si="6">(I68/86400)+25569</f>
        <v>42712.207638888889</v>
      </c>
      <c r="K68">
        <v>1478016096</v>
      </c>
      <c r="L68" s="18">
        <f t="shared" si="4"/>
        <v>42675.66777777778</v>
      </c>
      <c r="M68" t="b">
        <v>0</v>
      </c>
      <c r="N68">
        <v>336</v>
      </c>
      <c r="O68" t="b">
        <v>0</v>
      </c>
      <c r="P68" t="s">
        <v>8271</v>
      </c>
      <c r="Q68" s="12">
        <f t="shared" ref="Q68:Q131" si="7">ROUND(E68/D68*100,0)</f>
        <v>58</v>
      </c>
      <c r="R68">
        <f t="shared" si="5"/>
        <v>343.15</v>
      </c>
      <c r="S68" s="14" t="s">
        <v>8316</v>
      </c>
      <c r="T68" t="s">
        <v>8318</v>
      </c>
    </row>
    <row r="69" spans="1:20" ht="60" x14ac:dyDescent="0.2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 s="18">
        <f t="shared" si="6"/>
        <v>42453.341412037036</v>
      </c>
      <c r="K69">
        <v>1456218697</v>
      </c>
      <c r="L69" s="18">
        <f t="shared" si="4"/>
        <v>42423.383067129631</v>
      </c>
      <c r="M69" t="b">
        <v>0</v>
      </c>
      <c r="N69">
        <v>203</v>
      </c>
      <c r="O69" t="b">
        <v>1</v>
      </c>
      <c r="P69" t="s">
        <v>8293</v>
      </c>
      <c r="Q69" s="12">
        <f t="shared" si="7"/>
        <v>115</v>
      </c>
      <c r="R69">
        <f t="shared" si="5"/>
        <v>566.39</v>
      </c>
      <c r="S69" s="14" t="s">
        <v>8316</v>
      </c>
      <c r="T69" t="s">
        <v>8317</v>
      </c>
    </row>
    <row r="70" spans="1:20" ht="60" x14ac:dyDescent="0.2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 s="18">
        <f t="shared" si="6"/>
        <v>42305.333333333328</v>
      </c>
      <c r="K70">
        <v>1442420376</v>
      </c>
      <c r="L70" s="18">
        <f t="shared" si="4"/>
        <v>42263.680277777778</v>
      </c>
      <c r="M70" t="b">
        <v>1</v>
      </c>
      <c r="N70">
        <v>555</v>
      </c>
      <c r="O70" t="b">
        <v>1</v>
      </c>
      <c r="P70" t="s">
        <v>8267</v>
      </c>
      <c r="Q70" s="12">
        <f t="shared" si="7"/>
        <v>113</v>
      </c>
      <c r="R70">
        <f t="shared" si="5"/>
        <v>203.63</v>
      </c>
      <c r="S70" s="14" t="s">
        <v>8329</v>
      </c>
      <c r="T70" t="s">
        <v>8330</v>
      </c>
    </row>
    <row r="71" spans="1:20" ht="75" x14ac:dyDescent="0.2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 s="18">
        <f t="shared" si="6"/>
        <v>42675.165972222225</v>
      </c>
      <c r="K71">
        <v>1475326254</v>
      </c>
      <c r="L71" s="18">
        <f t="shared" si="4"/>
        <v>42644.53534722222</v>
      </c>
      <c r="M71" t="b">
        <v>0</v>
      </c>
      <c r="N71">
        <v>1260</v>
      </c>
      <c r="O71" t="b">
        <v>1</v>
      </c>
      <c r="P71" t="s">
        <v>8301</v>
      </c>
      <c r="Q71" s="12">
        <f t="shared" si="7"/>
        <v>113</v>
      </c>
      <c r="R71">
        <f t="shared" si="5"/>
        <v>89.31</v>
      </c>
      <c r="S71" s="14" t="s">
        <v>8307</v>
      </c>
      <c r="T71" t="s">
        <v>8331</v>
      </c>
    </row>
    <row r="72" spans="1:20" ht="45" x14ac:dyDescent="0.2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 s="18">
        <f t="shared" si="6"/>
        <v>41188.165972222225</v>
      </c>
      <c r="K72">
        <v>1346042416</v>
      </c>
      <c r="L72" s="18">
        <f t="shared" si="4"/>
        <v>41148.19462962963</v>
      </c>
      <c r="M72" t="b">
        <v>1</v>
      </c>
      <c r="N72">
        <v>1633</v>
      </c>
      <c r="O72" t="b">
        <v>1</v>
      </c>
      <c r="P72" t="s">
        <v>8293</v>
      </c>
      <c r="Q72" s="12">
        <f t="shared" si="7"/>
        <v>1105</v>
      </c>
      <c r="R72">
        <f t="shared" si="5"/>
        <v>67.69</v>
      </c>
      <c r="S72" s="14" t="s">
        <v>8316</v>
      </c>
      <c r="T72" t="s">
        <v>8317</v>
      </c>
    </row>
    <row r="73" spans="1:20" ht="60" x14ac:dyDescent="0.2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 s="18">
        <f t="shared" si="6"/>
        <v>41165.421550925923</v>
      </c>
      <c r="K73">
        <v>1345716421</v>
      </c>
      <c r="L73" s="18">
        <f t="shared" si="4"/>
        <v>41144.421539351853</v>
      </c>
      <c r="M73" t="b">
        <v>0</v>
      </c>
      <c r="N73">
        <v>3468</v>
      </c>
      <c r="O73" t="b">
        <v>1</v>
      </c>
      <c r="P73" t="s">
        <v>8299</v>
      </c>
      <c r="Q73" s="12">
        <f t="shared" si="7"/>
        <v>1379</v>
      </c>
      <c r="R73">
        <f t="shared" si="5"/>
        <v>31.82</v>
      </c>
      <c r="S73" s="14" t="s">
        <v>8316</v>
      </c>
      <c r="T73" t="s">
        <v>8323</v>
      </c>
    </row>
    <row r="74" spans="1:20" ht="45" x14ac:dyDescent="0.2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 s="18">
        <f t="shared" si="6"/>
        <v>42758.71230324074</v>
      </c>
      <c r="K74">
        <v>1482599142</v>
      </c>
      <c r="L74" s="18">
        <f t="shared" si="4"/>
        <v>42728.71229166667</v>
      </c>
      <c r="M74" t="b">
        <v>1</v>
      </c>
      <c r="N74">
        <v>1375</v>
      </c>
      <c r="O74" t="b">
        <v>1</v>
      </c>
      <c r="P74" t="s">
        <v>8293</v>
      </c>
      <c r="Q74" s="12">
        <f t="shared" si="7"/>
        <v>217</v>
      </c>
      <c r="R74">
        <f t="shared" si="5"/>
        <v>78.83</v>
      </c>
      <c r="S74" s="14" t="s">
        <v>8316</v>
      </c>
      <c r="T74" t="s">
        <v>8317</v>
      </c>
    </row>
    <row r="75" spans="1:20" ht="60" x14ac:dyDescent="0.2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 s="18">
        <f t="shared" si="6"/>
        <v>42538.541550925926</v>
      </c>
      <c r="K75">
        <v>1463576389</v>
      </c>
      <c r="L75" s="18">
        <f t="shared" si="4"/>
        <v>42508.541539351849</v>
      </c>
      <c r="M75" t="b">
        <v>1</v>
      </c>
      <c r="N75">
        <v>1762</v>
      </c>
      <c r="O75" t="b">
        <v>1</v>
      </c>
      <c r="P75" t="s">
        <v>8299</v>
      </c>
      <c r="Q75" s="12">
        <f t="shared" si="7"/>
        <v>107</v>
      </c>
      <c r="R75">
        <f t="shared" si="5"/>
        <v>60.97</v>
      </c>
      <c r="S75" s="14" t="s">
        <v>8316</v>
      </c>
      <c r="T75" t="s">
        <v>8323</v>
      </c>
    </row>
    <row r="76" spans="1:20" ht="60" x14ac:dyDescent="0.2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 s="18">
        <f t="shared" si="6"/>
        <v>41600.666666666664</v>
      </c>
      <c r="K76">
        <v>1381923547</v>
      </c>
      <c r="L76" s="18">
        <f t="shared" si="4"/>
        <v>41563.485497685186</v>
      </c>
      <c r="M76" t="b">
        <v>0</v>
      </c>
      <c r="N76">
        <v>890</v>
      </c>
      <c r="O76" t="b">
        <v>0</v>
      </c>
      <c r="P76" t="s">
        <v>8271</v>
      </c>
      <c r="Q76" s="12">
        <f t="shared" si="7"/>
        <v>82</v>
      </c>
      <c r="R76">
        <f t="shared" si="5"/>
        <v>120.39</v>
      </c>
      <c r="S76" s="14" t="s">
        <v>8316</v>
      </c>
      <c r="T76" t="s">
        <v>8318</v>
      </c>
    </row>
    <row r="77" spans="1:20" ht="60" x14ac:dyDescent="0.2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 s="18">
        <f t="shared" si="6"/>
        <v>41105.237858796296</v>
      </c>
      <c r="K77">
        <v>1339738950</v>
      </c>
      <c r="L77" s="18">
        <f t="shared" si="4"/>
        <v>41075.237847222219</v>
      </c>
      <c r="M77" t="b">
        <v>1</v>
      </c>
      <c r="N77">
        <v>676</v>
      </c>
      <c r="O77" t="b">
        <v>1</v>
      </c>
      <c r="P77" t="s">
        <v>8299</v>
      </c>
      <c r="Q77" s="12">
        <f t="shared" si="7"/>
        <v>304</v>
      </c>
      <c r="R77">
        <f t="shared" si="5"/>
        <v>157.29</v>
      </c>
      <c r="S77" s="14" t="s">
        <v>8316</v>
      </c>
      <c r="T77" t="s">
        <v>8323</v>
      </c>
    </row>
    <row r="78" spans="1:20" ht="60" x14ac:dyDescent="0.2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 s="18">
        <f t="shared" si="6"/>
        <v>42681.462233796294</v>
      </c>
      <c r="K78">
        <v>1475921136</v>
      </c>
      <c r="L78" s="18">
        <f t="shared" si="4"/>
        <v>42651.420555555553</v>
      </c>
      <c r="M78" t="b">
        <v>1</v>
      </c>
      <c r="N78">
        <v>834</v>
      </c>
      <c r="O78" t="b">
        <v>1</v>
      </c>
      <c r="P78" t="s">
        <v>8293</v>
      </c>
      <c r="Q78" s="12">
        <f t="shared" si="7"/>
        <v>212</v>
      </c>
      <c r="R78">
        <f t="shared" si="5"/>
        <v>127.36</v>
      </c>
      <c r="S78" s="14" t="s">
        <v>8316</v>
      </c>
      <c r="T78" t="s">
        <v>8317</v>
      </c>
    </row>
    <row r="79" spans="1:20" ht="60" x14ac:dyDescent="0.2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 s="18">
        <f t="shared" si="6"/>
        <v>42236.618518518517</v>
      </c>
      <c r="K79">
        <v>1436885439</v>
      </c>
      <c r="L79" s="18">
        <f t="shared" si="4"/>
        <v>42199.618506944447</v>
      </c>
      <c r="M79" t="b">
        <v>0</v>
      </c>
      <c r="N79">
        <v>1107</v>
      </c>
      <c r="O79" t="b">
        <v>1</v>
      </c>
      <c r="P79" t="s">
        <v>8271</v>
      </c>
      <c r="Q79" s="12">
        <f t="shared" si="7"/>
        <v>141</v>
      </c>
      <c r="R79">
        <f t="shared" si="5"/>
        <v>95.83</v>
      </c>
      <c r="S79" s="14" t="s">
        <v>8316</v>
      </c>
      <c r="T79" t="s">
        <v>8318</v>
      </c>
    </row>
    <row r="80" spans="1:20" ht="45" x14ac:dyDescent="0.2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 s="18">
        <f t="shared" si="6"/>
        <v>41691.75</v>
      </c>
      <c r="K80">
        <v>1390323616</v>
      </c>
      <c r="L80" s="18">
        <f t="shared" si="4"/>
        <v>41660.708518518521</v>
      </c>
      <c r="M80" t="b">
        <v>0</v>
      </c>
      <c r="N80">
        <v>1980</v>
      </c>
      <c r="O80" t="b">
        <v>1</v>
      </c>
      <c r="P80" t="s">
        <v>8295</v>
      </c>
      <c r="Q80" s="12">
        <f t="shared" si="7"/>
        <v>2647</v>
      </c>
      <c r="R80">
        <f t="shared" si="5"/>
        <v>53.48</v>
      </c>
      <c r="S80" s="14" t="s">
        <v>8324</v>
      </c>
      <c r="T80" t="s">
        <v>8325</v>
      </c>
    </row>
    <row r="81" spans="1:20" x14ac:dyDescent="0.2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 s="18">
        <f t="shared" si="6"/>
        <v>42482.579988425925</v>
      </c>
      <c r="K81">
        <v>1458741310</v>
      </c>
      <c r="L81" s="18">
        <f t="shared" si="4"/>
        <v>42452.579976851848</v>
      </c>
      <c r="M81" t="b">
        <v>0</v>
      </c>
      <c r="N81">
        <v>404</v>
      </c>
      <c r="O81" t="b">
        <v>1</v>
      </c>
      <c r="P81" t="s">
        <v>8293</v>
      </c>
      <c r="Q81" s="12">
        <f t="shared" si="7"/>
        <v>106</v>
      </c>
      <c r="R81">
        <f t="shared" si="5"/>
        <v>261.75</v>
      </c>
      <c r="S81" s="14" t="s">
        <v>8316</v>
      </c>
      <c r="T81" t="s">
        <v>8317</v>
      </c>
    </row>
    <row r="82" spans="1:20" ht="45" x14ac:dyDescent="0.2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 s="18">
        <f t="shared" si="6"/>
        <v>41706.924710648149</v>
      </c>
      <c r="K82">
        <v>1390860694</v>
      </c>
      <c r="L82" s="18">
        <f t="shared" si="4"/>
        <v>41666.924699074072</v>
      </c>
      <c r="M82" t="b">
        <v>1</v>
      </c>
      <c r="N82">
        <v>2165</v>
      </c>
      <c r="O82" t="b">
        <v>1</v>
      </c>
      <c r="P82" t="s">
        <v>8296</v>
      </c>
      <c r="Q82" s="12">
        <f t="shared" si="7"/>
        <v>521</v>
      </c>
      <c r="R82">
        <f t="shared" si="5"/>
        <v>48.1</v>
      </c>
      <c r="S82" s="14" t="s">
        <v>8327</v>
      </c>
      <c r="T82" t="s">
        <v>8328</v>
      </c>
    </row>
    <row r="83" spans="1:20" ht="60" x14ac:dyDescent="0.2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 s="18">
        <f t="shared" si="6"/>
        <v>42111</v>
      </c>
      <c r="K83">
        <v>1426714869</v>
      </c>
      <c r="L83" s="18">
        <f t="shared" si="4"/>
        <v>42081.90357638889</v>
      </c>
      <c r="M83" t="b">
        <v>0</v>
      </c>
      <c r="N83">
        <v>443</v>
      </c>
      <c r="O83" t="b">
        <v>1</v>
      </c>
      <c r="P83" t="s">
        <v>8293</v>
      </c>
      <c r="Q83" s="12">
        <f t="shared" si="7"/>
        <v>103</v>
      </c>
      <c r="R83">
        <f t="shared" si="5"/>
        <v>227.85</v>
      </c>
      <c r="S83" s="14" t="s">
        <v>8316</v>
      </c>
      <c r="T83" t="s">
        <v>8317</v>
      </c>
    </row>
    <row r="84" spans="1:20" ht="60" x14ac:dyDescent="0.2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 s="18">
        <f>SUM(1432314209/86400)+25569</f>
        <v>42146.710752314815</v>
      </c>
      <c r="J84" s="18">
        <f t="shared" si="6"/>
        <v>25569.487809152226</v>
      </c>
      <c r="K84">
        <v>1429722208</v>
      </c>
      <c r="L84" s="18">
        <f t="shared" si="4"/>
        <v>42116.710740740746</v>
      </c>
      <c r="M84" t="b">
        <v>0</v>
      </c>
      <c r="N84">
        <v>100</v>
      </c>
      <c r="O84" t="b">
        <v>1</v>
      </c>
      <c r="P84" t="s">
        <v>8269</v>
      </c>
      <c r="Q84" s="12">
        <f t="shared" si="7"/>
        <v>101</v>
      </c>
      <c r="R84">
        <f t="shared" si="5"/>
        <v>1008.24</v>
      </c>
      <c r="S84" s="14" t="s">
        <v>8307</v>
      </c>
      <c r="T84" t="s">
        <v>8308</v>
      </c>
    </row>
    <row r="85" spans="1:20" ht="60" x14ac:dyDescent="0.2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 s="18">
        <f t="shared" si="6"/>
        <v>41356.94630787037</v>
      </c>
      <c r="K85">
        <v>1361490160</v>
      </c>
      <c r="L85" s="18">
        <f t="shared" si="4"/>
        <v>41326.987962962965</v>
      </c>
      <c r="M85" t="b">
        <v>1</v>
      </c>
      <c r="N85">
        <v>1356</v>
      </c>
      <c r="O85" t="b">
        <v>1</v>
      </c>
      <c r="P85" t="s">
        <v>8293</v>
      </c>
      <c r="Q85" s="12">
        <f t="shared" si="7"/>
        <v>1436</v>
      </c>
      <c r="R85">
        <f t="shared" si="5"/>
        <v>74.11</v>
      </c>
      <c r="S85" s="14" t="s">
        <v>8316</v>
      </c>
      <c r="T85" t="s">
        <v>8317</v>
      </c>
    </row>
    <row r="86" spans="1:20" ht="60" x14ac:dyDescent="0.2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 s="18">
        <f>(1399271911/8600)+25569</f>
        <v>188275.0361627907</v>
      </c>
      <c r="J86" s="18">
        <f t="shared" si="6"/>
        <v>25571.179109214849</v>
      </c>
      <c r="K86">
        <v>1396334310</v>
      </c>
      <c r="L86" s="18">
        <f t="shared" si="4"/>
        <v>41730.276736111111</v>
      </c>
      <c r="M86" t="b">
        <v>0</v>
      </c>
      <c r="N86">
        <v>558</v>
      </c>
      <c r="O86" t="b">
        <v>1</v>
      </c>
      <c r="P86" t="s">
        <v>8269</v>
      </c>
      <c r="Q86" s="12">
        <f t="shared" si="7"/>
        <v>100</v>
      </c>
      <c r="R86">
        <f t="shared" si="5"/>
        <v>179.28</v>
      </c>
      <c r="S86" s="14" t="s">
        <v>8307</v>
      </c>
      <c r="T86" t="s">
        <v>8308</v>
      </c>
    </row>
    <row r="87" spans="1:20" ht="60" x14ac:dyDescent="0.2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 s="18">
        <f t="shared" si="6"/>
        <v>42102.738067129627</v>
      </c>
      <c r="K87">
        <v>1425922968</v>
      </c>
      <c r="L87" s="18">
        <f t="shared" si="4"/>
        <v>42072.738055555557</v>
      </c>
      <c r="M87" t="b">
        <v>1</v>
      </c>
      <c r="N87">
        <v>942</v>
      </c>
      <c r="O87" t="b">
        <v>1</v>
      </c>
      <c r="P87" t="s">
        <v>8267</v>
      </c>
      <c r="Q87" s="12">
        <f t="shared" si="7"/>
        <v>132</v>
      </c>
      <c r="R87">
        <f t="shared" si="5"/>
        <v>105.05</v>
      </c>
      <c r="S87" s="14" t="s">
        <v>8329</v>
      </c>
      <c r="T87" t="s">
        <v>8330</v>
      </c>
    </row>
    <row r="88" spans="1:20" ht="45" x14ac:dyDescent="0.2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 s="18">
        <f t="shared" si="6"/>
        <v>42425.309039351851</v>
      </c>
      <c r="K88">
        <v>1453793100</v>
      </c>
      <c r="L88" s="18">
        <f t="shared" si="4"/>
        <v>42395.309027777781</v>
      </c>
      <c r="M88" t="b">
        <v>0</v>
      </c>
      <c r="N88">
        <v>123</v>
      </c>
      <c r="O88" t="b">
        <v>0</v>
      </c>
      <c r="P88" t="s">
        <v>8271</v>
      </c>
      <c r="Q88" s="12">
        <f t="shared" si="7"/>
        <v>56</v>
      </c>
      <c r="R88">
        <f t="shared" si="5"/>
        <v>790.84</v>
      </c>
      <c r="S88" s="14" t="s">
        <v>8316</v>
      </c>
      <c r="T88" t="s">
        <v>8318</v>
      </c>
    </row>
    <row r="89" spans="1:20" ht="45" x14ac:dyDescent="0.2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 s="18">
        <f t="shared" si="6"/>
        <v>40655.181400462963</v>
      </c>
      <c r="K89">
        <v>1300767672</v>
      </c>
      <c r="L89" s="18">
        <f t="shared" si="4"/>
        <v>40624.181388888886</v>
      </c>
      <c r="M89" t="b">
        <v>1</v>
      </c>
      <c r="N89">
        <v>1876</v>
      </c>
      <c r="O89" t="b">
        <v>1</v>
      </c>
      <c r="P89" t="s">
        <v>8293</v>
      </c>
      <c r="Q89" s="12">
        <f t="shared" si="7"/>
        <v>201</v>
      </c>
      <c r="R89">
        <f t="shared" si="5"/>
        <v>51.31</v>
      </c>
      <c r="S89" s="14" t="s">
        <v>8316</v>
      </c>
      <c r="T89" t="s">
        <v>8317</v>
      </c>
    </row>
    <row r="90" spans="1:20" ht="30" x14ac:dyDescent="0.2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 s="18">
        <f t="shared" si="6"/>
        <v>42600.996423611112</v>
      </c>
      <c r="K90">
        <v>1468972490</v>
      </c>
      <c r="L90" s="18">
        <f t="shared" si="4"/>
        <v>42570.996412037042</v>
      </c>
      <c r="M90" t="b">
        <v>1</v>
      </c>
      <c r="N90">
        <v>1737</v>
      </c>
      <c r="O90" t="b">
        <v>1</v>
      </c>
      <c r="P90" t="s">
        <v>8293</v>
      </c>
      <c r="Q90" s="12">
        <f t="shared" si="7"/>
        <v>320</v>
      </c>
      <c r="R90">
        <f t="shared" si="5"/>
        <v>55.28</v>
      </c>
      <c r="S90" s="14" t="s">
        <v>8316</v>
      </c>
      <c r="T90" t="s">
        <v>8317</v>
      </c>
    </row>
    <row r="91" spans="1:20" ht="60" x14ac:dyDescent="0.2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 s="18">
        <f t="shared" si="6"/>
        <v>42288.041666666672</v>
      </c>
      <c r="K91">
        <v>1441339241</v>
      </c>
      <c r="L91" s="18">
        <f t="shared" si="4"/>
        <v>42251.167141203703</v>
      </c>
      <c r="M91" t="b">
        <v>1</v>
      </c>
      <c r="N91">
        <v>1251</v>
      </c>
      <c r="O91" t="b">
        <v>1</v>
      </c>
      <c r="P91" t="s">
        <v>8299</v>
      </c>
      <c r="Q91" s="12">
        <f t="shared" si="7"/>
        <v>144</v>
      </c>
      <c r="R91">
        <f t="shared" si="5"/>
        <v>74.64</v>
      </c>
      <c r="S91" s="14" t="s">
        <v>8316</v>
      </c>
      <c r="T91" t="s">
        <v>8323</v>
      </c>
    </row>
    <row r="92" spans="1:20" ht="60" x14ac:dyDescent="0.2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 s="18">
        <f t="shared" si="6"/>
        <v>41359.349988425922</v>
      </c>
      <c r="K92">
        <v>1360830238</v>
      </c>
      <c r="L92" s="18">
        <f t="shared" si="4"/>
        <v>41319.349976851852</v>
      </c>
      <c r="M92" t="b">
        <v>0</v>
      </c>
      <c r="N92">
        <v>623</v>
      </c>
      <c r="O92" t="b">
        <v>1</v>
      </c>
      <c r="P92" t="s">
        <v>8295</v>
      </c>
      <c r="Q92" s="12">
        <f t="shared" si="7"/>
        <v>1857</v>
      </c>
      <c r="R92">
        <f t="shared" si="5"/>
        <v>149.03</v>
      </c>
      <c r="S92" s="14" t="s">
        <v>8324</v>
      </c>
      <c r="T92" t="s">
        <v>8325</v>
      </c>
    </row>
    <row r="93" spans="1:20" ht="30" x14ac:dyDescent="0.2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 s="18">
        <f t="shared" si="6"/>
        <v>41860.083333333336</v>
      </c>
      <c r="K93">
        <v>1404797427</v>
      </c>
      <c r="L93" s="18">
        <f t="shared" si="4"/>
        <v>41828.229479166665</v>
      </c>
      <c r="M93" t="b">
        <v>1</v>
      </c>
      <c r="N93">
        <v>1088</v>
      </c>
      <c r="O93" t="b">
        <v>1</v>
      </c>
      <c r="P93" t="s">
        <v>8301</v>
      </c>
      <c r="Q93" s="12">
        <f t="shared" si="7"/>
        <v>154</v>
      </c>
      <c r="R93">
        <f t="shared" si="5"/>
        <v>84.87</v>
      </c>
      <c r="S93" s="14" t="s">
        <v>8307</v>
      </c>
      <c r="T93" t="s">
        <v>8331</v>
      </c>
    </row>
    <row r="94" spans="1:20" ht="30" x14ac:dyDescent="0.2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 s="18">
        <f t="shared" si="6"/>
        <v>41342.880775462967</v>
      </c>
      <c r="K94">
        <v>1360271298</v>
      </c>
      <c r="L94" s="18">
        <f t="shared" si="4"/>
        <v>41312.88076388889</v>
      </c>
      <c r="M94" t="b">
        <v>1</v>
      </c>
      <c r="N94">
        <v>479</v>
      </c>
      <c r="O94" t="b">
        <v>1</v>
      </c>
      <c r="P94" t="s">
        <v>8293</v>
      </c>
      <c r="Q94" s="12">
        <f t="shared" si="7"/>
        <v>922</v>
      </c>
      <c r="R94">
        <f t="shared" si="5"/>
        <v>192.39</v>
      </c>
      <c r="S94" s="14" t="s">
        <v>8316</v>
      </c>
      <c r="T94" t="s">
        <v>8317</v>
      </c>
    </row>
    <row r="95" spans="1:20" ht="45" x14ac:dyDescent="0.2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 s="18">
        <f t="shared" si="6"/>
        <v>42193.583599537036</v>
      </c>
      <c r="K95">
        <v>1433772022</v>
      </c>
      <c r="L95" s="18">
        <f t="shared" si="4"/>
        <v>42163.583587962959</v>
      </c>
      <c r="M95" t="b">
        <v>1</v>
      </c>
      <c r="N95">
        <v>885</v>
      </c>
      <c r="O95" t="b">
        <v>1</v>
      </c>
      <c r="P95" t="s">
        <v>8283</v>
      </c>
      <c r="Q95" s="12">
        <f t="shared" si="7"/>
        <v>166</v>
      </c>
      <c r="R95">
        <f t="shared" si="5"/>
        <v>97.73</v>
      </c>
      <c r="S95" s="14" t="s">
        <v>8321</v>
      </c>
      <c r="T95" t="s">
        <v>8322</v>
      </c>
    </row>
    <row r="96" spans="1:20" ht="60" x14ac:dyDescent="0.2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 s="18">
        <f t="shared" si="6"/>
        <v>40915.774409722224</v>
      </c>
      <c r="K96">
        <v>1322073308</v>
      </c>
      <c r="L96" s="18">
        <f t="shared" si="4"/>
        <v>40870.774398148147</v>
      </c>
      <c r="M96" t="b">
        <v>1</v>
      </c>
      <c r="N96">
        <v>146</v>
      </c>
      <c r="O96" t="b">
        <v>1</v>
      </c>
      <c r="P96" t="s">
        <v>8267</v>
      </c>
      <c r="Q96" s="12">
        <f t="shared" si="7"/>
        <v>101</v>
      </c>
      <c r="R96">
        <f t="shared" si="5"/>
        <v>589.95000000000005</v>
      </c>
      <c r="S96" s="14" t="s">
        <v>8329</v>
      </c>
      <c r="T96" t="s">
        <v>8330</v>
      </c>
    </row>
    <row r="97" spans="1:20" ht="60" x14ac:dyDescent="0.2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 s="18">
        <f t="shared" si="6"/>
        <v>42560.993032407408</v>
      </c>
      <c r="K97">
        <v>1465516197</v>
      </c>
      <c r="L97" s="18">
        <f t="shared" si="4"/>
        <v>42530.993020833332</v>
      </c>
      <c r="M97" t="b">
        <v>0</v>
      </c>
      <c r="N97">
        <v>348</v>
      </c>
      <c r="O97" t="b">
        <v>0</v>
      </c>
      <c r="P97" t="s">
        <v>8301</v>
      </c>
      <c r="Q97" s="12">
        <f t="shared" si="7"/>
        <v>68</v>
      </c>
      <c r="R97">
        <f t="shared" si="5"/>
        <v>244.8</v>
      </c>
      <c r="S97" s="14" t="s">
        <v>8307</v>
      </c>
      <c r="T97" t="s">
        <v>8331</v>
      </c>
    </row>
    <row r="98" spans="1:20" ht="60" x14ac:dyDescent="0.2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 s="18">
        <f t="shared" si="6"/>
        <v>41990.863750000004</v>
      </c>
      <c r="K98">
        <v>1415825027</v>
      </c>
      <c r="L98" s="18">
        <f t="shared" si="4"/>
        <v>41955.863738425927</v>
      </c>
      <c r="M98" t="b">
        <v>0</v>
      </c>
      <c r="N98">
        <v>224</v>
      </c>
      <c r="O98" t="b">
        <v>0</v>
      </c>
      <c r="P98" t="s">
        <v>8271</v>
      </c>
      <c r="Q98" s="12">
        <f t="shared" si="7"/>
        <v>85</v>
      </c>
      <c r="R98">
        <f t="shared" si="5"/>
        <v>379.23</v>
      </c>
      <c r="S98" s="14" t="s">
        <v>8316</v>
      </c>
      <c r="T98" t="s">
        <v>8318</v>
      </c>
    </row>
    <row r="99" spans="1:20" ht="60" x14ac:dyDescent="0.2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 s="18">
        <f t="shared" si="6"/>
        <v>41994.362743055557</v>
      </c>
      <c r="K99">
        <v>1416559340</v>
      </c>
      <c r="L99" s="18">
        <f t="shared" si="4"/>
        <v>41964.36273148148</v>
      </c>
      <c r="M99" t="b">
        <v>1</v>
      </c>
      <c r="N99">
        <v>33</v>
      </c>
      <c r="O99" t="b">
        <v>1</v>
      </c>
      <c r="P99" t="s">
        <v>8293</v>
      </c>
      <c r="Q99" s="12">
        <f t="shared" si="7"/>
        <v>118</v>
      </c>
      <c r="R99">
        <f t="shared" si="5"/>
        <v>2500.9699999999998</v>
      </c>
      <c r="S99" s="14" t="s">
        <v>8316</v>
      </c>
      <c r="T99" t="s">
        <v>8317</v>
      </c>
    </row>
    <row r="100" spans="1:20" ht="60" x14ac:dyDescent="0.2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 s="18">
        <f t="shared" si="6"/>
        <v>42231.25</v>
      </c>
      <c r="K100">
        <v>1436976857</v>
      </c>
      <c r="L100" s="18">
        <f t="shared" si="4"/>
        <v>42200.676585648151</v>
      </c>
      <c r="M100" t="b">
        <v>0</v>
      </c>
      <c r="N100">
        <v>562</v>
      </c>
      <c r="O100" t="b">
        <v>1</v>
      </c>
      <c r="P100" t="s">
        <v>8267</v>
      </c>
      <c r="Q100" s="12">
        <f t="shared" si="7"/>
        <v>214</v>
      </c>
      <c r="R100">
        <f t="shared" si="5"/>
        <v>144.69</v>
      </c>
      <c r="S100" s="14" t="s">
        <v>8329</v>
      </c>
      <c r="T100" t="s">
        <v>8330</v>
      </c>
    </row>
    <row r="101" spans="1:20" ht="60" x14ac:dyDescent="0.2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 s="18">
        <f t="shared" si="6"/>
        <v>42704.843969907408</v>
      </c>
      <c r="K101">
        <v>1477509318</v>
      </c>
      <c r="L101" s="18">
        <f t="shared" si="4"/>
        <v>42669.802291666667</v>
      </c>
      <c r="M101" t="b">
        <v>0</v>
      </c>
      <c r="N101">
        <v>100</v>
      </c>
      <c r="O101" t="b">
        <v>0</v>
      </c>
      <c r="P101" t="s">
        <v>8271</v>
      </c>
      <c r="Q101" s="12">
        <f t="shared" si="7"/>
        <v>32</v>
      </c>
      <c r="R101">
        <f t="shared" si="5"/>
        <v>800.7</v>
      </c>
      <c r="S101" s="14" t="s">
        <v>8316</v>
      </c>
      <c r="T101" t="s">
        <v>8318</v>
      </c>
    </row>
    <row r="102" spans="1:20" ht="60" x14ac:dyDescent="0.2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 s="18">
        <f t="shared" si="6"/>
        <v>41633.333668981482</v>
      </c>
      <c r="K102">
        <v>1385366428</v>
      </c>
      <c r="L102" s="18">
        <f t="shared" si="4"/>
        <v>41603.333657407406</v>
      </c>
      <c r="M102" t="b">
        <v>0</v>
      </c>
      <c r="N102">
        <v>1556</v>
      </c>
      <c r="O102" t="b">
        <v>1</v>
      </c>
      <c r="P102" t="s">
        <v>8293</v>
      </c>
      <c r="Q102" s="12">
        <f t="shared" si="7"/>
        <v>199</v>
      </c>
      <c r="R102">
        <f t="shared" si="5"/>
        <v>51.21</v>
      </c>
      <c r="S102" s="14" t="s">
        <v>8316</v>
      </c>
      <c r="T102" t="s">
        <v>8317</v>
      </c>
    </row>
    <row r="103" spans="1:20" ht="60" x14ac:dyDescent="0.2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 s="18">
        <f t="shared" si="6"/>
        <v>41354.752488425926</v>
      </c>
      <c r="K103">
        <v>1361300614</v>
      </c>
      <c r="L103" s="18">
        <f t="shared" si="4"/>
        <v>41324.79414351852</v>
      </c>
      <c r="M103" t="b">
        <v>1</v>
      </c>
      <c r="N103">
        <v>1224</v>
      </c>
      <c r="O103" t="b">
        <v>1</v>
      </c>
      <c r="P103" t="s">
        <v>8277</v>
      </c>
      <c r="Q103" s="12">
        <f t="shared" si="7"/>
        <v>429</v>
      </c>
      <c r="R103">
        <f t="shared" si="5"/>
        <v>64.819999999999993</v>
      </c>
      <c r="S103" s="14" t="s">
        <v>8333</v>
      </c>
      <c r="T103" t="s">
        <v>8334</v>
      </c>
    </row>
    <row r="104" spans="1:20" ht="60" x14ac:dyDescent="0.2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 s="18">
        <f t="shared" si="6"/>
        <v>42497.581388888888</v>
      </c>
      <c r="K104">
        <v>1460037431</v>
      </c>
      <c r="L104" s="18">
        <f t="shared" si="4"/>
        <v>42467.581377314811</v>
      </c>
      <c r="M104" t="b">
        <v>0</v>
      </c>
      <c r="N104">
        <v>350</v>
      </c>
      <c r="O104" t="b">
        <v>1</v>
      </c>
      <c r="P104" t="s">
        <v>8293</v>
      </c>
      <c r="Q104" s="12">
        <f t="shared" si="7"/>
        <v>111</v>
      </c>
      <c r="R104">
        <f t="shared" si="5"/>
        <v>226.21</v>
      </c>
      <c r="S104" s="14" t="s">
        <v>8316</v>
      </c>
      <c r="T104" t="s">
        <v>8317</v>
      </c>
    </row>
    <row r="105" spans="1:20" ht="45" x14ac:dyDescent="0.2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 s="18">
        <f t="shared" si="6"/>
        <v>42309.166666666672</v>
      </c>
      <c r="K105">
        <v>1443739387</v>
      </c>
      <c r="L105" s="18">
        <f t="shared" si="4"/>
        <v>42278.946608796294</v>
      </c>
      <c r="M105" t="b">
        <v>1</v>
      </c>
      <c r="N105">
        <v>498</v>
      </c>
      <c r="O105" t="b">
        <v>1</v>
      </c>
      <c r="P105" t="s">
        <v>8267</v>
      </c>
      <c r="Q105" s="12">
        <f t="shared" si="7"/>
        <v>104</v>
      </c>
      <c r="R105">
        <f t="shared" si="5"/>
        <v>156.05000000000001</v>
      </c>
      <c r="S105" s="14" t="s">
        <v>8329</v>
      </c>
      <c r="T105" t="s">
        <v>8330</v>
      </c>
    </row>
    <row r="106" spans="1:20" ht="45" x14ac:dyDescent="0.2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 s="18">
        <f t="shared" si="6"/>
        <v>42079.792094907403</v>
      </c>
      <c r="K106">
        <v>1423944036</v>
      </c>
      <c r="L106" s="18">
        <f t="shared" si="4"/>
        <v>42049.833750000005</v>
      </c>
      <c r="M106" t="b">
        <v>1</v>
      </c>
      <c r="N106">
        <v>1071</v>
      </c>
      <c r="O106" t="b">
        <v>1</v>
      </c>
      <c r="P106" t="s">
        <v>8278</v>
      </c>
      <c r="Q106" s="12">
        <f t="shared" si="7"/>
        <v>110</v>
      </c>
      <c r="R106">
        <f t="shared" si="5"/>
        <v>71.849999999999994</v>
      </c>
      <c r="S106" s="14" t="s">
        <v>8333</v>
      </c>
      <c r="T106" t="s">
        <v>8335</v>
      </c>
    </row>
    <row r="107" spans="1:20" ht="45" x14ac:dyDescent="0.2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 s="18">
        <f t="shared" si="6"/>
        <v>41381.76090277778</v>
      </c>
      <c r="K107">
        <v>1363630541</v>
      </c>
      <c r="L107" s="18">
        <f t="shared" si="4"/>
        <v>41351.760891203703</v>
      </c>
      <c r="M107" t="b">
        <v>0</v>
      </c>
      <c r="N107">
        <v>554</v>
      </c>
      <c r="O107" t="b">
        <v>1</v>
      </c>
      <c r="P107" t="s">
        <v>8293</v>
      </c>
      <c r="Q107" s="12">
        <f t="shared" si="7"/>
        <v>153</v>
      </c>
      <c r="R107">
        <f t="shared" si="5"/>
        <v>138.49</v>
      </c>
      <c r="S107" s="14" t="s">
        <v>8316</v>
      </c>
      <c r="T107" t="s">
        <v>8317</v>
      </c>
    </row>
    <row r="108" spans="1:20" ht="60" x14ac:dyDescent="0.2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 s="18">
        <f t="shared" si="6"/>
        <v>40845.165972222225</v>
      </c>
      <c r="K108">
        <v>1317064598</v>
      </c>
      <c r="L108" s="18">
        <f t="shared" si="4"/>
        <v>40812.803217592591</v>
      </c>
      <c r="M108" t="b">
        <v>1</v>
      </c>
      <c r="N108">
        <v>493</v>
      </c>
      <c r="O108" t="b">
        <v>1</v>
      </c>
      <c r="P108" t="s">
        <v>8267</v>
      </c>
      <c r="Q108" s="12">
        <f t="shared" si="7"/>
        <v>102</v>
      </c>
      <c r="R108">
        <f t="shared" si="5"/>
        <v>154.41999999999999</v>
      </c>
      <c r="S108" s="14" t="s">
        <v>8329</v>
      </c>
      <c r="T108" t="s">
        <v>8330</v>
      </c>
    </row>
    <row r="109" spans="1:20" ht="60" x14ac:dyDescent="0.2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 s="18">
        <f t="shared" si="6"/>
        <v>41994.041666666672</v>
      </c>
      <c r="K109">
        <v>1416945296</v>
      </c>
      <c r="L109" s="18">
        <f t="shared" si="4"/>
        <v>41968.829814814817</v>
      </c>
      <c r="M109" t="b">
        <v>0</v>
      </c>
      <c r="N109">
        <v>404</v>
      </c>
      <c r="O109" t="b">
        <v>1</v>
      </c>
      <c r="P109" t="s">
        <v>8295</v>
      </c>
      <c r="Q109" s="12">
        <f t="shared" si="7"/>
        <v>381</v>
      </c>
      <c r="R109">
        <f t="shared" si="5"/>
        <v>188.38</v>
      </c>
      <c r="S109" s="14" t="s">
        <v>8324</v>
      </c>
      <c r="T109" t="s">
        <v>8325</v>
      </c>
    </row>
    <row r="110" spans="1:20" ht="60" x14ac:dyDescent="0.2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 s="18">
        <f t="shared" si="6"/>
        <v>42719.208333333328</v>
      </c>
      <c r="K110">
        <v>1479216873</v>
      </c>
      <c r="L110" s="18">
        <f t="shared" si="4"/>
        <v>42689.565659722226</v>
      </c>
      <c r="M110" t="b">
        <v>1</v>
      </c>
      <c r="N110">
        <v>531</v>
      </c>
      <c r="O110" t="b">
        <v>1</v>
      </c>
      <c r="P110" t="s">
        <v>8293</v>
      </c>
      <c r="Q110" s="12">
        <f t="shared" si="7"/>
        <v>304</v>
      </c>
      <c r="R110">
        <f t="shared" si="5"/>
        <v>143.21</v>
      </c>
      <c r="S110" s="14" t="s">
        <v>8316</v>
      </c>
      <c r="T110" t="s">
        <v>8317</v>
      </c>
    </row>
    <row r="111" spans="1:20" ht="60" x14ac:dyDescent="0.2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 s="18">
        <f t="shared" si="6"/>
        <v>41505.334131944444</v>
      </c>
      <c r="K111">
        <v>1371715268</v>
      </c>
      <c r="L111" s="18">
        <f t="shared" si="4"/>
        <v>41445.334120370375</v>
      </c>
      <c r="M111" t="b">
        <v>1</v>
      </c>
      <c r="N111">
        <v>402</v>
      </c>
      <c r="O111" t="b">
        <v>1</v>
      </c>
      <c r="P111" t="s">
        <v>8293</v>
      </c>
      <c r="Q111" s="12">
        <f t="shared" si="7"/>
        <v>375</v>
      </c>
      <c r="R111">
        <f t="shared" si="5"/>
        <v>186.81</v>
      </c>
      <c r="S111" s="14" t="s">
        <v>8316</v>
      </c>
      <c r="T111" t="s">
        <v>8317</v>
      </c>
    </row>
    <row r="112" spans="1:20" ht="60" x14ac:dyDescent="0.2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 s="18">
        <f t="shared" si="6"/>
        <v>41941.041666666664</v>
      </c>
      <c r="K112">
        <v>1410883138</v>
      </c>
      <c r="L112" s="18">
        <f t="shared" si="4"/>
        <v>41898.665949074071</v>
      </c>
      <c r="M112" t="b">
        <v>0</v>
      </c>
      <c r="N112">
        <v>1021</v>
      </c>
      <c r="O112" t="b">
        <v>1</v>
      </c>
      <c r="P112" t="s">
        <v>8271</v>
      </c>
      <c r="Q112" s="12">
        <f t="shared" si="7"/>
        <v>300</v>
      </c>
      <c r="R112">
        <f t="shared" si="5"/>
        <v>73.489999999999995</v>
      </c>
      <c r="S112" s="14" t="s">
        <v>8316</v>
      </c>
      <c r="T112" t="s">
        <v>8318</v>
      </c>
    </row>
    <row r="113" spans="1:20" ht="45" x14ac:dyDescent="0.2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 s="18">
        <f t="shared" si="6"/>
        <v>41242.996481481481</v>
      </c>
      <c r="K113">
        <v>1351641295</v>
      </c>
      <c r="L113" s="18">
        <f t="shared" si="4"/>
        <v>41212.996469907404</v>
      </c>
      <c r="M113" t="b">
        <v>1</v>
      </c>
      <c r="N113">
        <v>625</v>
      </c>
      <c r="O113" t="b">
        <v>1</v>
      </c>
      <c r="P113" t="s">
        <v>8293</v>
      </c>
      <c r="Q113" s="12">
        <f t="shared" si="7"/>
        <v>226</v>
      </c>
      <c r="R113">
        <f t="shared" si="5"/>
        <v>118.61</v>
      </c>
      <c r="S113" s="14" t="s">
        <v>8316</v>
      </c>
      <c r="T113" t="s">
        <v>8317</v>
      </c>
    </row>
    <row r="114" spans="1:20" ht="60" x14ac:dyDescent="0.2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 s="18">
        <f t="shared" si="6"/>
        <v>41760.663530092592</v>
      </c>
      <c r="K114">
        <v>1396367728</v>
      </c>
      <c r="L114" s="18">
        <f t="shared" si="4"/>
        <v>41730.663518518515</v>
      </c>
      <c r="M114" t="b">
        <v>1</v>
      </c>
      <c r="N114">
        <v>405</v>
      </c>
      <c r="O114" t="b">
        <v>1</v>
      </c>
      <c r="P114" t="s">
        <v>8293</v>
      </c>
      <c r="Q114" s="12">
        <f t="shared" si="7"/>
        <v>370</v>
      </c>
      <c r="R114">
        <f t="shared" si="5"/>
        <v>182.78</v>
      </c>
      <c r="S114" s="14" t="s">
        <v>8316</v>
      </c>
      <c r="T114" t="s">
        <v>8317</v>
      </c>
    </row>
    <row r="115" spans="1:20" ht="60" x14ac:dyDescent="0.2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 s="18">
        <f t="shared" si="6"/>
        <v>41654.791666666664</v>
      </c>
      <c r="K115">
        <v>1386108086</v>
      </c>
      <c r="L115" s="18">
        <f t="shared" si="4"/>
        <v>41611.917662037034</v>
      </c>
      <c r="M115" t="b">
        <v>0</v>
      </c>
      <c r="N115">
        <v>456</v>
      </c>
      <c r="O115" t="b">
        <v>1</v>
      </c>
      <c r="P115" t="s">
        <v>8293</v>
      </c>
      <c r="Q115" s="12">
        <f t="shared" si="7"/>
        <v>246</v>
      </c>
      <c r="R115">
        <f t="shared" si="5"/>
        <v>161.88</v>
      </c>
      <c r="S115" s="14" t="s">
        <v>8316</v>
      </c>
      <c r="T115" t="s">
        <v>8317</v>
      </c>
    </row>
    <row r="116" spans="1:20" ht="60" x14ac:dyDescent="0.2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 s="18">
        <f t="shared" si="6"/>
        <v>42723.332638888889</v>
      </c>
      <c r="K116">
        <v>1479496308</v>
      </c>
      <c r="L116" s="18">
        <f t="shared" si="4"/>
        <v>42692.799861111111</v>
      </c>
      <c r="M116" t="b">
        <v>1</v>
      </c>
      <c r="N116">
        <v>1104</v>
      </c>
      <c r="O116" t="b">
        <v>1</v>
      </c>
      <c r="P116" t="s">
        <v>8296</v>
      </c>
      <c r="Q116" s="12">
        <f t="shared" si="7"/>
        <v>294</v>
      </c>
      <c r="R116">
        <f t="shared" si="5"/>
        <v>66.62</v>
      </c>
      <c r="S116" s="14" t="s">
        <v>8327</v>
      </c>
      <c r="T116" t="s">
        <v>8328</v>
      </c>
    </row>
    <row r="117" spans="1:20" ht="60" x14ac:dyDescent="0.2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 s="18">
        <f t="shared" si="6"/>
        <v>41977.457569444443</v>
      </c>
      <c r="K117">
        <v>1415098733</v>
      </c>
      <c r="L117" s="18">
        <f t="shared" si="4"/>
        <v>41947.457557870366</v>
      </c>
      <c r="M117" t="b">
        <v>0</v>
      </c>
      <c r="N117">
        <v>356</v>
      </c>
      <c r="O117" t="b">
        <v>0</v>
      </c>
      <c r="P117" t="s">
        <v>8271</v>
      </c>
      <c r="Q117" s="12">
        <f t="shared" si="7"/>
        <v>65</v>
      </c>
      <c r="R117">
        <f t="shared" si="5"/>
        <v>201.6</v>
      </c>
      <c r="S117" s="14" t="s">
        <v>8316</v>
      </c>
      <c r="T117" t="s">
        <v>8318</v>
      </c>
    </row>
    <row r="118" spans="1:20" ht="60" x14ac:dyDescent="0.2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 s="18">
        <f t="shared" si="6"/>
        <v>42147.891423611116</v>
      </c>
      <c r="K118">
        <v>1429824218</v>
      </c>
      <c r="L118" s="18">
        <f t="shared" si="4"/>
        <v>42117.891412037032</v>
      </c>
      <c r="M118" t="b">
        <v>1</v>
      </c>
      <c r="N118">
        <v>951</v>
      </c>
      <c r="O118" t="b">
        <v>1</v>
      </c>
      <c r="P118" t="s">
        <v>8267</v>
      </c>
      <c r="Q118" s="12">
        <f t="shared" si="7"/>
        <v>110</v>
      </c>
      <c r="R118">
        <f t="shared" si="5"/>
        <v>75.44</v>
      </c>
      <c r="S118" s="14" t="s">
        <v>8329</v>
      </c>
      <c r="T118" t="s">
        <v>8330</v>
      </c>
    </row>
    <row r="119" spans="1:20" ht="60" x14ac:dyDescent="0.2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 s="18">
        <f t="shared" si="6"/>
        <v>41563.60665509259</v>
      </c>
      <c r="K119">
        <v>1378737214</v>
      </c>
      <c r="L119" s="18">
        <f t="shared" si="4"/>
        <v>41526.60664351852</v>
      </c>
      <c r="M119" t="b">
        <v>1</v>
      </c>
      <c r="N119">
        <v>682</v>
      </c>
      <c r="O119" t="b">
        <v>1</v>
      </c>
      <c r="P119" t="s">
        <v>8293</v>
      </c>
      <c r="Q119" s="12">
        <f t="shared" si="7"/>
        <v>198</v>
      </c>
      <c r="R119">
        <f t="shared" si="5"/>
        <v>101.86</v>
      </c>
      <c r="S119" s="14" t="s">
        <v>8316</v>
      </c>
      <c r="T119" t="s">
        <v>8317</v>
      </c>
    </row>
    <row r="120" spans="1:20" ht="60" x14ac:dyDescent="0.2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 s="18">
        <f t="shared" si="6"/>
        <v>42695.207638888889</v>
      </c>
      <c r="K120">
        <v>1477043071</v>
      </c>
      <c r="L120" s="18">
        <f t="shared" si="4"/>
        <v>42664.405914351853</v>
      </c>
      <c r="M120" t="b">
        <v>0</v>
      </c>
      <c r="N120">
        <v>897</v>
      </c>
      <c r="O120" t="b">
        <v>1</v>
      </c>
      <c r="P120" t="s">
        <v>8295</v>
      </c>
      <c r="Q120" s="12">
        <f t="shared" si="7"/>
        <v>452</v>
      </c>
      <c r="R120">
        <f t="shared" si="5"/>
        <v>75.650000000000006</v>
      </c>
      <c r="S120" s="14" t="s">
        <v>8324</v>
      </c>
      <c r="T120" t="s">
        <v>8325</v>
      </c>
    </row>
    <row r="121" spans="1:20" ht="60" x14ac:dyDescent="0.2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 s="18">
        <f t="shared" si="6"/>
        <v>41579</v>
      </c>
      <c r="K121">
        <v>1378080408</v>
      </c>
      <c r="L121" s="18">
        <f t="shared" si="4"/>
        <v>41519.00472222222</v>
      </c>
      <c r="M121" t="b">
        <v>1</v>
      </c>
      <c r="N121">
        <v>665</v>
      </c>
      <c r="O121" t="b">
        <v>1</v>
      </c>
      <c r="P121" t="s">
        <v>8267</v>
      </c>
      <c r="Q121" s="12">
        <f t="shared" si="7"/>
        <v>133</v>
      </c>
      <c r="R121">
        <f t="shared" si="5"/>
        <v>100.08</v>
      </c>
      <c r="S121" s="14" t="s">
        <v>8329</v>
      </c>
      <c r="T121" t="s">
        <v>8330</v>
      </c>
    </row>
    <row r="122" spans="1:20" ht="60" x14ac:dyDescent="0.2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 s="18">
        <f t="shared" si="6"/>
        <v>42229.365844907406</v>
      </c>
      <c r="K122">
        <v>1436863608</v>
      </c>
      <c r="L122" s="18">
        <f t="shared" si="4"/>
        <v>42199.36583333333</v>
      </c>
      <c r="M122" t="b">
        <v>1</v>
      </c>
      <c r="N122">
        <v>450</v>
      </c>
      <c r="O122" t="b">
        <v>1</v>
      </c>
      <c r="P122" t="s">
        <v>8293</v>
      </c>
      <c r="Q122" s="12">
        <f t="shared" si="7"/>
        <v>102</v>
      </c>
      <c r="R122">
        <f t="shared" si="5"/>
        <v>147.68</v>
      </c>
      <c r="S122" s="14" t="s">
        <v>8316</v>
      </c>
      <c r="T122" t="s">
        <v>8317</v>
      </c>
    </row>
    <row r="123" spans="1:20" ht="60" x14ac:dyDescent="0.2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 s="18">
        <f t="shared" si="6"/>
        <v>42823.083333333328</v>
      </c>
      <c r="K123">
        <v>1486522483</v>
      </c>
      <c r="L123" s="18">
        <f t="shared" si="4"/>
        <v>42774.121331018519</v>
      </c>
      <c r="M123" t="b">
        <v>0</v>
      </c>
      <c r="N123">
        <v>884</v>
      </c>
      <c r="O123" t="b">
        <v>0</v>
      </c>
      <c r="P123" t="s">
        <v>8291</v>
      </c>
      <c r="Q123" s="12">
        <f t="shared" si="7"/>
        <v>101</v>
      </c>
      <c r="R123">
        <f t="shared" si="5"/>
        <v>74.58</v>
      </c>
      <c r="S123" s="14" t="s">
        <v>8333</v>
      </c>
      <c r="T123" t="s">
        <v>8336</v>
      </c>
    </row>
    <row r="124" spans="1:20" ht="45" x14ac:dyDescent="0.25">
      <c r="A124">
        <v>1533</v>
      </c>
      <c r="B124" s="9" t="s">
        <v>1534</v>
      </c>
      <c r="C124" s="3" t="s">
        <v>5643</v>
      </c>
      <c r="D124" s="5">
        <v>45000</v>
      </c>
      <c r="E124" s="7">
        <v>0</v>
      </c>
      <c r="F124" t="s">
        <v>8218</v>
      </c>
      <c r="G124" t="s">
        <v>8223</v>
      </c>
      <c r="H124" t="s">
        <v>8245</v>
      </c>
      <c r="I124">
        <v>1462161540</v>
      </c>
      <c r="J124" s="18">
        <f t="shared" si="6"/>
        <v>42492.165972222225</v>
      </c>
      <c r="K124">
        <v>1457913776</v>
      </c>
      <c r="L124" s="18">
        <f t="shared" si="4"/>
        <v>42443.002037037033</v>
      </c>
      <c r="M124" t="b">
        <v>1</v>
      </c>
      <c r="N124">
        <v>0</v>
      </c>
      <c r="O124" t="b">
        <v>1</v>
      </c>
      <c r="P124" t="s">
        <v>8283</v>
      </c>
      <c r="Q124" s="12">
        <f t="shared" si="7"/>
        <v>0</v>
      </c>
      <c r="R124">
        <f t="shared" si="5"/>
        <v>0</v>
      </c>
      <c r="S124" s="14" t="s">
        <v>8321</v>
      </c>
      <c r="T124" t="s">
        <v>8322</v>
      </c>
    </row>
    <row r="125" spans="1:20" ht="45" x14ac:dyDescent="0.2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 s="18">
        <f t="shared" si="6"/>
        <v>42249.950729166667</v>
      </c>
      <c r="K125">
        <v>1438642142</v>
      </c>
      <c r="L125" s="18">
        <f t="shared" si="4"/>
        <v>42219.950717592597</v>
      </c>
      <c r="M125" t="b">
        <v>0</v>
      </c>
      <c r="N125">
        <v>181</v>
      </c>
      <c r="O125" t="b">
        <v>1</v>
      </c>
      <c r="P125" t="s">
        <v>8283</v>
      </c>
      <c r="Q125" s="12">
        <f t="shared" si="7"/>
        <v>130</v>
      </c>
      <c r="R125">
        <f t="shared" si="5"/>
        <v>358.97</v>
      </c>
      <c r="S125" s="14" t="s">
        <v>8321</v>
      </c>
      <c r="T125" t="s">
        <v>8322</v>
      </c>
    </row>
    <row r="126" spans="1:20" ht="60" x14ac:dyDescent="0.2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 s="18">
        <f t="shared" si="6"/>
        <v>42371.972118055557</v>
      </c>
      <c r="K126">
        <v>1449098390</v>
      </c>
      <c r="L126" s="18">
        <f t="shared" si="4"/>
        <v>42340.97210648148</v>
      </c>
      <c r="M126" t="b">
        <v>0</v>
      </c>
      <c r="N126">
        <v>263</v>
      </c>
      <c r="O126" t="b">
        <v>1</v>
      </c>
      <c r="P126" t="s">
        <v>8293</v>
      </c>
      <c r="Q126" s="12">
        <f t="shared" si="7"/>
        <v>128</v>
      </c>
      <c r="R126">
        <f t="shared" ref="R126:R130" si="8">ROUND(E126/N126,2)</f>
        <v>244.12</v>
      </c>
      <c r="S126" s="14" t="s">
        <v>8316</v>
      </c>
      <c r="T126" t="s">
        <v>8317</v>
      </c>
    </row>
    <row r="127" spans="1:20" ht="60" x14ac:dyDescent="0.2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 s="18">
        <f t="shared" si="6"/>
        <v>41955.332638888889</v>
      </c>
      <c r="K127">
        <v>1412294682</v>
      </c>
      <c r="L127" s="18">
        <f t="shared" si="4"/>
        <v>41915.003263888888</v>
      </c>
      <c r="M127" t="b">
        <v>0</v>
      </c>
      <c r="N127">
        <v>983</v>
      </c>
      <c r="O127" t="b">
        <v>1</v>
      </c>
      <c r="P127" t="s">
        <v>8295</v>
      </c>
      <c r="Q127" s="12">
        <f t="shared" si="7"/>
        <v>353</v>
      </c>
      <c r="R127">
        <f t="shared" si="8"/>
        <v>64.63</v>
      </c>
      <c r="S127" s="14" t="s">
        <v>8324</v>
      </c>
      <c r="T127" t="s">
        <v>8325</v>
      </c>
    </row>
    <row r="128" spans="1:20" ht="60" x14ac:dyDescent="0.2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 s="18">
        <f t="shared" si="6"/>
        <v>42327.833553240736</v>
      </c>
      <c r="K128">
        <v>1445367618</v>
      </c>
      <c r="L128" s="18">
        <f t="shared" si="4"/>
        <v>42297.791874999995</v>
      </c>
      <c r="M128" t="b">
        <v>1</v>
      </c>
      <c r="N128">
        <v>613</v>
      </c>
      <c r="O128" t="b">
        <v>1</v>
      </c>
      <c r="P128" t="s">
        <v>8267</v>
      </c>
      <c r="Q128" s="12">
        <f t="shared" si="7"/>
        <v>109</v>
      </c>
      <c r="R128">
        <f t="shared" si="8"/>
        <v>103.52</v>
      </c>
      <c r="S128" s="14" t="s">
        <v>8329</v>
      </c>
      <c r="T128" t="s">
        <v>8330</v>
      </c>
    </row>
    <row r="129" spans="1:20" ht="60" x14ac:dyDescent="0.2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 s="18">
        <f t="shared" si="6"/>
        <v>41929.830312500002</v>
      </c>
      <c r="K129">
        <v>1410983738</v>
      </c>
      <c r="L129" s="18">
        <f t="shared" si="4"/>
        <v>41899.830300925925</v>
      </c>
      <c r="M129" t="b">
        <v>1</v>
      </c>
      <c r="N129">
        <v>452</v>
      </c>
      <c r="O129" t="b">
        <v>1</v>
      </c>
      <c r="P129" t="s">
        <v>8283</v>
      </c>
      <c r="Q129" s="12">
        <f t="shared" si="7"/>
        <v>139</v>
      </c>
      <c r="R129">
        <f t="shared" si="8"/>
        <v>133.74</v>
      </c>
      <c r="S129" s="14" t="s">
        <v>8321</v>
      </c>
      <c r="T129" t="s">
        <v>8322</v>
      </c>
    </row>
    <row r="130" spans="1:20" ht="45" x14ac:dyDescent="0.2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 s="18">
        <f t="shared" si="6"/>
        <v>42150.912499999999</v>
      </c>
      <c r="K130">
        <v>1427493239</v>
      </c>
      <c r="L130" s="18">
        <f t="shared" si="4"/>
        <v>42090.912488425922</v>
      </c>
      <c r="M130" t="b">
        <v>0</v>
      </c>
      <c r="N130">
        <v>392</v>
      </c>
      <c r="O130" t="b">
        <v>1</v>
      </c>
      <c r="P130" t="s">
        <v>8301</v>
      </c>
      <c r="Q130" s="12">
        <f t="shared" si="7"/>
        <v>172</v>
      </c>
      <c r="R130">
        <f t="shared" si="8"/>
        <v>153.52000000000001</v>
      </c>
      <c r="S130" s="14" t="s">
        <v>8307</v>
      </c>
      <c r="T130" t="s">
        <v>8331</v>
      </c>
    </row>
    <row r="131" spans="1:20" ht="45" x14ac:dyDescent="0.2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 s="18">
        <f t="shared" si="6"/>
        <v>42013.041666666672</v>
      </c>
      <c r="K131">
        <v>1417506852</v>
      </c>
      <c r="L131" s="18">
        <f t="shared" ref="L131:L194" si="9">(K131/86400)+25569</f>
        <v>41975.329305555555</v>
      </c>
      <c r="M131" t="b">
        <v>1</v>
      </c>
      <c r="N131">
        <v>508</v>
      </c>
      <c r="O131" t="b">
        <v>1</v>
      </c>
      <c r="P131" t="s">
        <v>8293</v>
      </c>
      <c r="Q131" s="12">
        <f t="shared" si="7"/>
        <v>120</v>
      </c>
      <c r="R131">
        <f t="shared" ref="R131:R194" si="10">ROUND(E131/N131,2)</f>
        <v>118.45</v>
      </c>
      <c r="S131" s="14" t="s">
        <v>8316</v>
      </c>
      <c r="T131" t="s">
        <v>8317</v>
      </c>
    </row>
    <row r="132" spans="1:20" x14ac:dyDescent="0.2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 s="18">
        <f t="shared" ref="J132:J195" si="11">(I132/86400)+25569</f>
        <v>41610.957638888889</v>
      </c>
      <c r="K132">
        <v>1382963962</v>
      </c>
      <c r="L132" s="18">
        <f t="shared" si="9"/>
        <v>41575.527337962965</v>
      </c>
      <c r="M132" t="b">
        <v>0</v>
      </c>
      <c r="N132">
        <v>742</v>
      </c>
      <c r="O132" t="b">
        <v>1</v>
      </c>
      <c r="P132" t="s">
        <v>8293</v>
      </c>
      <c r="Q132" s="12">
        <f t="shared" ref="Q132:Q195" si="12">ROUND(E132/D132*100,0)</f>
        <v>120</v>
      </c>
      <c r="R132">
        <f t="shared" si="10"/>
        <v>80.989999999999995</v>
      </c>
      <c r="S132" s="14" t="s">
        <v>8316</v>
      </c>
      <c r="T132" t="s">
        <v>8317</v>
      </c>
    </row>
    <row r="133" spans="1:20" ht="60" x14ac:dyDescent="0.2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 s="18">
        <f t="shared" si="11"/>
        <v>41888.64271990741</v>
      </c>
      <c r="K133">
        <v>1406129130</v>
      </c>
      <c r="L133" s="18">
        <f t="shared" si="9"/>
        <v>41843.642708333333</v>
      </c>
      <c r="M133" t="b">
        <v>1</v>
      </c>
      <c r="N133">
        <v>508</v>
      </c>
      <c r="O133" t="b">
        <v>1</v>
      </c>
      <c r="P133" t="s">
        <v>8274</v>
      </c>
      <c r="Q133" s="12">
        <f t="shared" si="12"/>
        <v>200</v>
      </c>
      <c r="R133">
        <f t="shared" si="10"/>
        <v>118.2</v>
      </c>
      <c r="S133" s="14" t="s">
        <v>8333</v>
      </c>
      <c r="T133" t="s">
        <v>8337</v>
      </c>
    </row>
    <row r="134" spans="1:20" ht="60" x14ac:dyDescent="0.2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 s="18">
        <f t="shared" si="11"/>
        <v>41481.708333333336</v>
      </c>
      <c r="K134">
        <v>1373408698</v>
      </c>
      <c r="L134" s="18">
        <f t="shared" si="9"/>
        <v>41464.934004629627</v>
      </c>
      <c r="M134" t="b">
        <v>1</v>
      </c>
      <c r="N134">
        <v>635</v>
      </c>
      <c r="O134" t="b">
        <v>1</v>
      </c>
      <c r="P134" t="s">
        <v>8286</v>
      </c>
      <c r="Q134" s="12">
        <f t="shared" si="12"/>
        <v>117</v>
      </c>
      <c r="R134">
        <f t="shared" si="10"/>
        <v>92.16</v>
      </c>
      <c r="S134" s="14" t="s">
        <v>8319</v>
      </c>
      <c r="T134" t="s">
        <v>8320</v>
      </c>
    </row>
    <row r="135" spans="1:20" ht="45" x14ac:dyDescent="0.2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 s="18">
        <f t="shared" si="11"/>
        <v>42795.744618055556</v>
      </c>
      <c r="K135">
        <v>1484070734</v>
      </c>
      <c r="L135" s="18">
        <f t="shared" si="9"/>
        <v>42745.744606481487</v>
      </c>
      <c r="M135" t="b">
        <v>0</v>
      </c>
      <c r="N135">
        <v>113</v>
      </c>
      <c r="O135" t="b">
        <v>1</v>
      </c>
      <c r="P135" t="s">
        <v>8293</v>
      </c>
      <c r="Q135" s="12">
        <f t="shared" si="12"/>
        <v>145</v>
      </c>
      <c r="R135">
        <f t="shared" si="10"/>
        <v>511.65</v>
      </c>
      <c r="S135" s="14" t="s">
        <v>8316</v>
      </c>
      <c r="T135" t="s">
        <v>8317</v>
      </c>
    </row>
    <row r="136" spans="1:20" ht="45" x14ac:dyDescent="0.2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 s="18">
        <f t="shared" si="11"/>
        <v>42160.875</v>
      </c>
      <c r="K136">
        <v>1428541275</v>
      </c>
      <c r="L136" s="18">
        <f t="shared" si="9"/>
        <v>42103.042534722219</v>
      </c>
      <c r="M136" t="b">
        <v>0</v>
      </c>
      <c r="N136">
        <v>188</v>
      </c>
      <c r="O136" t="b">
        <v>1</v>
      </c>
      <c r="P136" t="s">
        <v>8293</v>
      </c>
      <c r="Q136" s="12">
        <f t="shared" si="12"/>
        <v>116</v>
      </c>
      <c r="R136">
        <f t="shared" si="10"/>
        <v>307.2</v>
      </c>
      <c r="S136" s="14" t="s">
        <v>8316</v>
      </c>
      <c r="T136" t="s">
        <v>8317</v>
      </c>
    </row>
    <row r="137" spans="1:20" ht="60" x14ac:dyDescent="0.2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 s="18">
        <f t="shared" si="11"/>
        <v>40712.051689814813</v>
      </c>
      <c r="K137">
        <v>1305767665</v>
      </c>
      <c r="L137" s="18">
        <f t="shared" si="9"/>
        <v>40682.051678240743</v>
      </c>
      <c r="M137" t="b">
        <v>1</v>
      </c>
      <c r="N137">
        <v>688</v>
      </c>
      <c r="O137" t="b">
        <v>1</v>
      </c>
      <c r="P137" t="s">
        <v>8267</v>
      </c>
      <c r="Q137" s="12">
        <f t="shared" si="12"/>
        <v>191</v>
      </c>
      <c r="R137">
        <f t="shared" si="10"/>
        <v>83.35</v>
      </c>
      <c r="S137" s="14" t="s">
        <v>8329</v>
      </c>
      <c r="T137" t="s">
        <v>8330</v>
      </c>
    </row>
    <row r="138" spans="1:20" ht="60" x14ac:dyDescent="0.2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 s="18">
        <f t="shared" si="11"/>
        <v>42329.716840277775</v>
      </c>
      <c r="K138">
        <v>1444666334</v>
      </c>
      <c r="L138" s="18">
        <f t="shared" si="9"/>
        <v>42289.675162037034</v>
      </c>
      <c r="M138" t="b">
        <v>0</v>
      </c>
      <c r="N138">
        <v>355</v>
      </c>
      <c r="O138" t="b">
        <v>0</v>
      </c>
      <c r="P138" t="s">
        <v>8271</v>
      </c>
      <c r="Q138" s="12">
        <f t="shared" si="12"/>
        <v>23</v>
      </c>
      <c r="R138">
        <f t="shared" si="10"/>
        <v>161.12</v>
      </c>
      <c r="S138" s="14" t="s">
        <v>8316</v>
      </c>
      <c r="T138" t="s">
        <v>8318</v>
      </c>
    </row>
    <row r="139" spans="1:20" ht="60" x14ac:dyDescent="0.2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 s="18">
        <f t="shared" si="11"/>
        <v>42714.000046296293</v>
      </c>
      <c r="K139">
        <v>1478736003</v>
      </c>
      <c r="L139" s="18">
        <f t="shared" si="9"/>
        <v>42684.000034722223</v>
      </c>
      <c r="M139" t="b">
        <v>0</v>
      </c>
      <c r="N139">
        <v>1328</v>
      </c>
      <c r="O139" t="b">
        <v>1</v>
      </c>
      <c r="P139" t="s">
        <v>8295</v>
      </c>
      <c r="Q139" s="12">
        <f t="shared" si="12"/>
        <v>283</v>
      </c>
      <c r="R139">
        <f t="shared" si="10"/>
        <v>42.63</v>
      </c>
      <c r="S139" s="14" t="s">
        <v>8324</v>
      </c>
      <c r="T139" t="s">
        <v>8325</v>
      </c>
    </row>
    <row r="140" spans="1:20" ht="45" x14ac:dyDescent="0.2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 s="18">
        <f t="shared" si="11"/>
        <v>41384.151631944442</v>
      </c>
      <c r="K140">
        <v>1361248700</v>
      </c>
      <c r="L140" s="18">
        <f t="shared" si="9"/>
        <v>41324.193287037036</v>
      </c>
      <c r="M140" t="b">
        <v>1</v>
      </c>
      <c r="N140">
        <v>701</v>
      </c>
      <c r="O140" t="b">
        <v>1</v>
      </c>
      <c r="P140" t="s">
        <v>8293</v>
      </c>
      <c r="Q140" s="12">
        <f t="shared" si="12"/>
        <v>1132</v>
      </c>
      <c r="R140">
        <f t="shared" si="10"/>
        <v>80.73</v>
      </c>
      <c r="S140" s="14" t="s">
        <v>8316</v>
      </c>
      <c r="T140" t="s">
        <v>8317</v>
      </c>
    </row>
    <row r="141" spans="1:20" ht="60" x14ac:dyDescent="0.2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 s="18">
        <f t="shared" si="11"/>
        <v>42645.278749999998</v>
      </c>
      <c r="K141">
        <v>1471502483</v>
      </c>
      <c r="L141" s="18">
        <f t="shared" si="9"/>
        <v>42600.278738425928</v>
      </c>
      <c r="M141" t="b">
        <v>0</v>
      </c>
      <c r="N141">
        <v>278</v>
      </c>
      <c r="O141" t="b">
        <v>1</v>
      </c>
      <c r="P141" t="s">
        <v>8293</v>
      </c>
      <c r="Q141" s="12">
        <f t="shared" si="12"/>
        <v>281</v>
      </c>
      <c r="R141">
        <f t="shared" si="10"/>
        <v>201.96</v>
      </c>
      <c r="S141" s="14" t="s">
        <v>8316</v>
      </c>
      <c r="T141" t="s">
        <v>8317</v>
      </c>
    </row>
    <row r="142" spans="1:20" ht="60" x14ac:dyDescent="0.2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 s="18">
        <v>1416988740</v>
      </c>
      <c r="J142" s="18">
        <f t="shared" si="11"/>
        <v>41969.332638888889</v>
      </c>
      <c r="K142">
        <v>1414514152</v>
      </c>
      <c r="L142" s="18">
        <f t="shared" si="9"/>
        <v>41940.691574074073</v>
      </c>
      <c r="M142" t="b">
        <v>1</v>
      </c>
      <c r="N142">
        <v>930</v>
      </c>
      <c r="O142" t="b">
        <v>1</v>
      </c>
      <c r="P142" t="s">
        <v>8269</v>
      </c>
      <c r="Q142" s="12">
        <f t="shared" si="12"/>
        <v>160</v>
      </c>
      <c r="R142">
        <f t="shared" ref="R142" si="13">IFERROR(ROUND(E142/N142,2),0)</f>
        <v>60.3</v>
      </c>
      <c r="S142" s="14" t="s">
        <v>8307</v>
      </c>
      <c r="T142" t="s">
        <v>8308</v>
      </c>
    </row>
    <row r="143" spans="1:20" ht="45" x14ac:dyDescent="0.2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 s="18">
        <f t="shared" si="11"/>
        <v>41557.708935185183</v>
      </c>
      <c r="K143">
        <v>1378746051</v>
      </c>
      <c r="L143" s="18">
        <f t="shared" si="9"/>
        <v>41526.708923611113</v>
      </c>
      <c r="M143" t="b">
        <v>0</v>
      </c>
      <c r="N143">
        <v>351</v>
      </c>
      <c r="O143" t="b">
        <v>1</v>
      </c>
      <c r="P143" t="s">
        <v>8267</v>
      </c>
      <c r="Q143" s="12">
        <f t="shared" si="12"/>
        <v>110</v>
      </c>
      <c r="R143">
        <f t="shared" si="10"/>
        <v>157.33000000000001</v>
      </c>
      <c r="S143" s="14" t="s">
        <v>8329</v>
      </c>
      <c r="T143" t="s">
        <v>8330</v>
      </c>
    </row>
    <row r="144" spans="1:20" ht="30" x14ac:dyDescent="0.2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 s="18">
        <f t="shared" si="11"/>
        <v>42489.780844907407</v>
      </c>
      <c r="K144">
        <v>1459363464</v>
      </c>
      <c r="L144" s="18">
        <f t="shared" si="9"/>
        <v>42459.780833333338</v>
      </c>
      <c r="M144" t="b">
        <v>1</v>
      </c>
      <c r="N144">
        <v>325</v>
      </c>
      <c r="O144" t="b">
        <v>1</v>
      </c>
      <c r="P144" t="s">
        <v>8267</v>
      </c>
      <c r="Q144" s="12">
        <f t="shared" si="12"/>
        <v>100</v>
      </c>
      <c r="R144">
        <f t="shared" si="10"/>
        <v>169.85</v>
      </c>
      <c r="S144" s="14" t="s">
        <v>8329</v>
      </c>
      <c r="T144" t="s">
        <v>8330</v>
      </c>
    </row>
    <row r="145" spans="1:20" ht="60" x14ac:dyDescent="0.2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 s="18">
        <f t="shared" si="11"/>
        <v>42357.834247685183</v>
      </c>
      <c r="K145">
        <v>1447963278</v>
      </c>
      <c r="L145" s="18">
        <f t="shared" si="9"/>
        <v>42327.834236111114</v>
      </c>
      <c r="M145" t="b">
        <v>0</v>
      </c>
      <c r="N145">
        <v>284</v>
      </c>
      <c r="O145" t="b">
        <v>1</v>
      </c>
      <c r="P145" t="s">
        <v>8263</v>
      </c>
      <c r="Q145" s="12">
        <f t="shared" si="12"/>
        <v>123</v>
      </c>
      <c r="R145">
        <f t="shared" si="10"/>
        <v>190.55</v>
      </c>
      <c r="S145" s="14" t="s">
        <v>8329</v>
      </c>
      <c r="T145" t="s">
        <v>8338</v>
      </c>
    </row>
    <row r="146" spans="1:20" ht="45" x14ac:dyDescent="0.2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 s="18">
        <f t="shared" si="11"/>
        <v>41977.027083333334</v>
      </c>
      <c r="K146">
        <v>1414975345</v>
      </c>
      <c r="L146" s="18">
        <f t="shared" si="9"/>
        <v>41946.029456018521</v>
      </c>
      <c r="M146" t="b">
        <v>0</v>
      </c>
      <c r="N146">
        <v>229</v>
      </c>
      <c r="O146" t="b">
        <v>1</v>
      </c>
      <c r="P146" t="s">
        <v>8272</v>
      </c>
      <c r="Q146" s="12">
        <f t="shared" si="12"/>
        <v>114</v>
      </c>
      <c r="R146">
        <f t="shared" si="10"/>
        <v>234.81</v>
      </c>
      <c r="S146" s="14" t="s">
        <v>8319</v>
      </c>
      <c r="T146" t="s">
        <v>8339</v>
      </c>
    </row>
    <row r="147" spans="1:20" ht="60" x14ac:dyDescent="0.2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 s="18">
        <f t="shared" si="11"/>
        <v>42104.231180555551</v>
      </c>
      <c r="K147">
        <v>1423463573</v>
      </c>
      <c r="L147" s="18">
        <f t="shared" si="9"/>
        <v>42044.272835648153</v>
      </c>
      <c r="M147" t="b">
        <v>0</v>
      </c>
      <c r="N147">
        <v>119</v>
      </c>
      <c r="O147" t="b">
        <v>1</v>
      </c>
      <c r="P147" t="s">
        <v>8293</v>
      </c>
      <c r="Q147" s="12">
        <f t="shared" si="12"/>
        <v>108</v>
      </c>
      <c r="R147">
        <f t="shared" si="10"/>
        <v>451.84</v>
      </c>
      <c r="S147" s="14" t="s">
        <v>8316</v>
      </c>
      <c r="T147" t="s">
        <v>8317</v>
      </c>
    </row>
    <row r="148" spans="1:20" ht="60" x14ac:dyDescent="0.2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 s="18">
        <f t="shared" si="11"/>
        <v>42455.716319444444</v>
      </c>
      <c r="K148">
        <v>1456423889</v>
      </c>
      <c r="L148" s="18">
        <f t="shared" si="9"/>
        <v>42425.757974537039</v>
      </c>
      <c r="M148" t="b">
        <v>0</v>
      </c>
      <c r="N148">
        <v>878</v>
      </c>
      <c r="O148" t="b">
        <v>1</v>
      </c>
      <c r="P148" t="s">
        <v>8295</v>
      </c>
      <c r="Q148" s="12">
        <f t="shared" si="12"/>
        <v>537</v>
      </c>
      <c r="R148">
        <f t="shared" si="10"/>
        <v>61.2</v>
      </c>
      <c r="S148" s="14" t="s">
        <v>8324</v>
      </c>
      <c r="T148" t="s">
        <v>8325</v>
      </c>
    </row>
    <row r="149" spans="1:20" ht="60" x14ac:dyDescent="0.2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 s="18">
        <f t="shared" si="11"/>
        <v>42736.663506944446</v>
      </c>
      <c r="K149">
        <v>1479830126</v>
      </c>
      <c r="L149" s="18">
        <f t="shared" si="9"/>
        <v>42696.663495370369</v>
      </c>
      <c r="M149" t="b">
        <v>0</v>
      </c>
      <c r="N149">
        <v>456</v>
      </c>
      <c r="O149" t="b">
        <v>0</v>
      </c>
      <c r="P149" t="s">
        <v>8271</v>
      </c>
      <c r="Q149" s="12">
        <f t="shared" si="12"/>
        <v>79</v>
      </c>
      <c r="R149">
        <f t="shared" si="10"/>
        <v>117.7</v>
      </c>
      <c r="S149" s="14" t="s">
        <v>8316</v>
      </c>
      <c r="T149" t="s">
        <v>8318</v>
      </c>
    </row>
    <row r="150" spans="1:20" ht="60" x14ac:dyDescent="0.2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 s="18">
        <f t="shared" si="11"/>
        <v>42322.555555555555</v>
      </c>
      <c r="K150">
        <v>1444911599</v>
      </c>
      <c r="L150" s="18">
        <f t="shared" si="9"/>
        <v>42292.513877314814</v>
      </c>
      <c r="M150" t="b">
        <v>0</v>
      </c>
      <c r="N150">
        <v>651</v>
      </c>
      <c r="O150" t="b">
        <v>1</v>
      </c>
      <c r="P150" t="s">
        <v>8295</v>
      </c>
      <c r="Q150" s="12">
        <f t="shared" si="12"/>
        <v>133</v>
      </c>
      <c r="R150">
        <f t="shared" si="10"/>
        <v>81.650000000000006</v>
      </c>
      <c r="S150" s="14" t="s">
        <v>8324</v>
      </c>
      <c r="T150" t="s">
        <v>8325</v>
      </c>
    </row>
    <row r="151" spans="1:20" ht="45" x14ac:dyDescent="0.2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 s="18">
        <f t="shared" si="11"/>
        <v>41830.423043981486</v>
      </c>
      <c r="K151">
        <v>1402394950</v>
      </c>
      <c r="L151" s="18">
        <f t="shared" si="9"/>
        <v>41800.423032407409</v>
      </c>
      <c r="M151" t="b">
        <v>1</v>
      </c>
      <c r="N151">
        <v>943</v>
      </c>
      <c r="O151" t="b">
        <v>1</v>
      </c>
      <c r="P151" t="s">
        <v>8293</v>
      </c>
      <c r="Q151" s="12">
        <f t="shared" si="12"/>
        <v>106</v>
      </c>
      <c r="R151">
        <f t="shared" si="10"/>
        <v>56.2</v>
      </c>
      <c r="S151" s="14" t="s">
        <v>8316</v>
      </c>
      <c r="T151" t="s">
        <v>8317</v>
      </c>
    </row>
    <row r="152" spans="1:20" ht="45" x14ac:dyDescent="0.2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 s="18">
        <f t="shared" si="11"/>
        <v>42083.662627314814</v>
      </c>
      <c r="K152">
        <v>1424278450</v>
      </c>
      <c r="L152" s="18">
        <f t="shared" si="9"/>
        <v>42053.704282407409</v>
      </c>
      <c r="M152" t="b">
        <v>0</v>
      </c>
      <c r="N152">
        <v>320</v>
      </c>
      <c r="O152" t="b">
        <v>1</v>
      </c>
      <c r="P152" t="s">
        <v>8301</v>
      </c>
      <c r="Q152" s="12">
        <f t="shared" si="12"/>
        <v>131</v>
      </c>
      <c r="R152">
        <f t="shared" si="10"/>
        <v>164.3</v>
      </c>
      <c r="S152" s="14" t="s">
        <v>8307</v>
      </c>
      <c r="T152" t="s">
        <v>8331</v>
      </c>
    </row>
    <row r="153" spans="1:20" ht="45" x14ac:dyDescent="0.2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 s="18">
        <f t="shared" si="11"/>
        <v>42724.187881944439</v>
      </c>
      <c r="K153">
        <v>1479184232</v>
      </c>
      <c r="L153" s="18">
        <f t="shared" si="9"/>
        <v>42689.18787037037</v>
      </c>
      <c r="M153" t="b">
        <v>1</v>
      </c>
      <c r="N153">
        <v>736</v>
      </c>
      <c r="O153" t="b">
        <v>1</v>
      </c>
      <c r="P153" t="s">
        <v>8267</v>
      </c>
      <c r="Q153" s="12">
        <f t="shared" si="12"/>
        <v>104</v>
      </c>
      <c r="R153">
        <f t="shared" si="10"/>
        <v>70.92</v>
      </c>
      <c r="S153" s="14" t="s">
        <v>8329</v>
      </c>
      <c r="T153" t="s">
        <v>8330</v>
      </c>
    </row>
    <row r="154" spans="1:20" ht="60" x14ac:dyDescent="0.2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 s="18">
        <f t="shared" si="11"/>
        <v>40762.842245370368</v>
      </c>
      <c r="K154">
        <v>1310155969</v>
      </c>
      <c r="L154" s="18">
        <f t="shared" si="9"/>
        <v>40732.842233796298</v>
      </c>
      <c r="M154" t="b">
        <v>0</v>
      </c>
      <c r="N154">
        <v>73</v>
      </c>
      <c r="O154" t="b">
        <v>1</v>
      </c>
      <c r="P154" t="s">
        <v>8267</v>
      </c>
      <c r="Q154" s="12">
        <f t="shared" si="12"/>
        <v>104</v>
      </c>
      <c r="R154">
        <f t="shared" si="10"/>
        <v>711.04</v>
      </c>
      <c r="S154" s="14" t="s">
        <v>8329</v>
      </c>
      <c r="T154" t="s">
        <v>8330</v>
      </c>
    </row>
    <row r="155" spans="1:20" ht="60" x14ac:dyDescent="0.2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 s="18">
        <f t="shared" si="11"/>
        <v>41086.168900462959</v>
      </c>
      <c r="K155">
        <v>1337659392</v>
      </c>
      <c r="L155" s="18">
        <f t="shared" si="9"/>
        <v>41051.168888888889</v>
      </c>
      <c r="M155" t="b">
        <v>1</v>
      </c>
      <c r="N155">
        <v>447</v>
      </c>
      <c r="O155" t="b">
        <v>1</v>
      </c>
      <c r="P155" t="s">
        <v>8267</v>
      </c>
      <c r="Q155" s="12">
        <f t="shared" si="12"/>
        <v>103</v>
      </c>
      <c r="R155">
        <f t="shared" si="10"/>
        <v>115.45</v>
      </c>
      <c r="S155" s="14" t="s">
        <v>8329</v>
      </c>
      <c r="T155" t="s">
        <v>8330</v>
      </c>
    </row>
    <row r="156" spans="1:20" ht="45" x14ac:dyDescent="0.2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 s="18">
        <f t="shared" si="11"/>
        <v>42536.625</v>
      </c>
      <c r="K156">
        <v>1463517520</v>
      </c>
      <c r="L156" s="18">
        <f t="shared" si="9"/>
        <v>42507.860185185185</v>
      </c>
      <c r="M156" t="b">
        <v>1</v>
      </c>
      <c r="N156">
        <v>267</v>
      </c>
      <c r="O156" t="b">
        <v>1</v>
      </c>
      <c r="P156" t="s">
        <v>8267</v>
      </c>
      <c r="Q156" s="12">
        <f t="shared" si="12"/>
        <v>103</v>
      </c>
      <c r="R156">
        <f t="shared" si="10"/>
        <v>193.05</v>
      </c>
      <c r="S156" s="14" t="s">
        <v>8329</v>
      </c>
      <c r="T156" t="s">
        <v>8330</v>
      </c>
    </row>
    <row r="157" spans="1:20" ht="60" x14ac:dyDescent="0.2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 s="18">
        <f t="shared" si="11"/>
        <v>41806.184027777781</v>
      </c>
      <c r="K157">
        <v>1400474328</v>
      </c>
      <c r="L157" s="18">
        <f t="shared" si="9"/>
        <v>41778.193611111114</v>
      </c>
      <c r="M157" t="b">
        <v>0</v>
      </c>
      <c r="N157">
        <v>433</v>
      </c>
      <c r="O157" t="b">
        <v>1</v>
      </c>
      <c r="P157" t="s">
        <v>8301</v>
      </c>
      <c r="Q157" s="12">
        <f t="shared" si="12"/>
        <v>103</v>
      </c>
      <c r="R157">
        <f t="shared" si="10"/>
        <v>118.97</v>
      </c>
      <c r="S157" s="14" t="s">
        <v>8307</v>
      </c>
      <c r="T157" t="s">
        <v>8331</v>
      </c>
    </row>
    <row r="158" spans="1:20" ht="30" x14ac:dyDescent="0.2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 s="18">
        <v>1425272340</v>
      </c>
      <c r="J158" s="18">
        <f t="shared" si="11"/>
        <v>42065.207638888889</v>
      </c>
      <c r="K158">
        <v>1421426928</v>
      </c>
      <c r="L158" s="18">
        <f t="shared" si="9"/>
        <v>42020.700555555552</v>
      </c>
      <c r="M158" t="b">
        <v>0</v>
      </c>
      <c r="N158">
        <v>274</v>
      </c>
      <c r="O158" t="b">
        <v>1</v>
      </c>
      <c r="P158" t="s">
        <v>8269</v>
      </c>
      <c r="Q158" s="12">
        <f t="shared" si="12"/>
        <v>128</v>
      </c>
      <c r="R158">
        <f t="shared" ref="R158" si="14">IFERROR(ROUND(E158/N158,2),0)</f>
        <v>186.8</v>
      </c>
      <c r="S158" s="14" t="s">
        <v>8307</v>
      </c>
      <c r="T158" t="s">
        <v>8308</v>
      </c>
    </row>
    <row r="159" spans="1:20" ht="60" x14ac:dyDescent="0.2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 s="18">
        <f t="shared" si="11"/>
        <v>42601.165972222225</v>
      </c>
      <c r="K159">
        <v>1466512682</v>
      </c>
      <c r="L159" s="18">
        <f t="shared" si="9"/>
        <v>42542.526412037041</v>
      </c>
      <c r="M159" t="b">
        <v>0</v>
      </c>
      <c r="N159">
        <v>323</v>
      </c>
      <c r="O159" t="b">
        <v>0</v>
      </c>
      <c r="P159" t="s">
        <v>8271</v>
      </c>
      <c r="Q159" s="12">
        <f t="shared" si="12"/>
        <v>102</v>
      </c>
      <c r="R159">
        <f t="shared" si="10"/>
        <v>158.36000000000001</v>
      </c>
      <c r="S159" s="14" t="s">
        <v>8316</v>
      </c>
      <c r="T159" t="s">
        <v>8318</v>
      </c>
    </row>
    <row r="160" spans="1:20" ht="30" x14ac:dyDescent="0.2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 s="18">
        <f t="shared" si="11"/>
        <v>42155.875</v>
      </c>
      <c r="K160">
        <v>1431124571</v>
      </c>
      <c r="L160" s="18">
        <f t="shared" si="9"/>
        <v>42132.941793981481</v>
      </c>
      <c r="M160" t="b">
        <v>0</v>
      </c>
      <c r="N160">
        <v>103</v>
      </c>
      <c r="O160" t="b">
        <v>1</v>
      </c>
      <c r="P160" t="s">
        <v>8283</v>
      </c>
      <c r="Q160" s="12">
        <f t="shared" si="12"/>
        <v>254</v>
      </c>
      <c r="R160">
        <f t="shared" si="10"/>
        <v>493.82</v>
      </c>
      <c r="S160" s="14" t="s">
        <v>8321</v>
      </c>
      <c r="T160" t="s">
        <v>8322</v>
      </c>
    </row>
    <row r="161" spans="1:20" ht="45" x14ac:dyDescent="0.2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 s="18">
        <f t="shared" si="11"/>
        <v>42647.165972222225</v>
      </c>
      <c r="K161">
        <v>1472528140</v>
      </c>
      <c r="L161" s="18">
        <f t="shared" si="9"/>
        <v>42612.149768518517</v>
      </c>
      <c r="M161" t="b">
        <v>1</v>
      </c>
      <c r="N161">
        <v>308</v>
      </c>
      <c r="O161" t="b">
        <v>1</v>
      </c>
      <c r="P161" t="s">
        <v>8301</v>
      </c>
      <c r="Q161" s="12">
        <f t="shared" si="12"/>
        <v>102</v>
      </c>
      <c r="R161">
        <f t="shared" si="10"/>
        <v>164.94</v>
      </c>
      <c r="S161" s="14" t="s">
        <v>8307</v>
      </c>
      <c r="T161" t="s">
        <v>8331</v>
      </c>
    </row>
    <row r="162" spans="1:20" ht="60" x14ac:dyDescent="0.2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 s="18">
        <f t="shared" si="11"/>
        <v>41880.041666666664</v>
      </c>
      <c r="K162">
        <v>1406847995</v>
      </c>
      <c r="L162" s="18">
        <f t="shared" si="9"/>
        <v>41851.962905092594</v>
      </c>
      <c r="M162" t="b">
        <v>1</v>
      </c>
      <c r="N162">
        <v>614</v>
      </c>
      <c r="O162" t="b">
        <v>1</v>
      </c>
      <c r="P162" t="s">
        <v>8277</v>
      </c>
      <c r="Q162" s="12">
        <f t="shared" si="12"/>
        <v>101</v>
      </c>
      <c r="R162">
        <f t="shared" si="10"/>
        <v>82.5</v>
      </c>
      <c r="S162" s="14" t="s">
        <v>8333</v>
      </c>
      <c r="T162" t="s">
        <v>8334</v>
      </c>
    </row>
    <row r="163" spans="1:20" ht="30" x14ac:dyDescent="0.2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 s="18">
        <f t="shared" si="11"/>
        <v>41209.098530092597</v>
      </c>
      <c r="K163">
        <v>1348712512</v>
      </c>
      <c r="L163" s="18">
        <f t="shared" si="9"/>
        <v>41179.09851851852</v>
      </c>
      <c r="M163" t="b">
        <v>1</v>
      </c>
      <c r="N163">
        <v>660</v>
      </c>
      <c r="O163" t="b">
        <v>1</v>
      </c>
      <c r="P163" t="s">
        <v>8293</v>
      </c>
      <c r="Q163" s="12">
        <f t="shared" si="12"/>
        <v>168</v>
      </c>
      <c r="R163">
        <f t="shared" si="10"/>
        <v>76.14</v>
      </c>
      <c r="S163" s="14" t="s">
        <v>8316</v>
      </c>
      <c r="T163" t="s">
        <v>8317</v>
      </c>
    </row>
    <row r="164" spans="1:20" ht="60" x14ac:dyDescent="0.2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 s="18">
        <f t="shared" si="11"/>
        <v>42467.59480324074</v>
      </c>
      <c r="K164">
        <v>1457450190</v>
      </c>
      <c r="L164" s="18">
        <f t="shared" si="9"/>
        <v>42437.636458333334</v>
      </c>
      <c r="M164" t="b">
        <v>1</v>
      </c>
      <c r="N164">
        <v>266</v>
      </c>
      <c r="O164" t="b">
        <v>1</v>
      </c>
      <c r="P164" t="s">
        <v>8267</v>
      </c>
      <c r="Q164" s="12">
        <f t="shared" si="12"/>
        <v>125</v>
      </c>
      <c r="R164">
        <f t="shared" si="10"/>
        <v>188.31</v>
      </c>
      <c r="S164" s="14" t="s">
        <v>8329</v>
      </c>
      <c r="T164" t="s">
        <v>8330</v>
      </c>
    </row>
    <row r="165" spans="1:20" ht="60" x14ac:dyDescent="0.2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 s="18">
        <f t="shared" si="11"/>
        <v>42011.6956712963</v>
      </c>
      <c r="K165">
        <v>1415464905</v>
      </c>
      <c r="L165" s="18">
        <f t="shared" si="9"/>
        <v>41951.695659722223</v>
      </c>
      <c r="M165" t="b">
        <v>0</v>
      </c>
      <c r="N165">
        <v>144</v>
      </c>
      <c r="O165" t="b">
        <v>1</v>
      </c>
      <c r="P165" t="s">
        <v>8274</v>
      </c>
      <c r="Q165" s="12">
        <f t="shared" si="12"/>
        <v>119</v>
      </c>
      <c r="R165">
        <f t="shared" si="10"/>
        <v>346.04</v>
      </c>
      <c r="S165" s="14" t="s">
        <v>8333</v>
      </c>
      <c r="T165" t="s">
        <v>8337</v>
      </c>
    </row>
    <row r="166" spans="1:20" ht="60" x14ac:dyDescent="0.2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 s="18">
        <f t="shared" si="11"/>
        <v>42182.288819444446</v>
      </c>
      <c r="K166">
        <v>1432796153</v>
      </c>
      <c r="L166" s="18">
        <f t="shared" si="9"/>
        <v>42152.288807870369</v>
      </c>
      <c r="M166" t="b">
        <v>0</v>
      </c>
      <c r="N166">
        <v>271</v>
      </c>
      <c r="O166" t="b">
        <v>1</v>
      </c>
      <c r="P166" t="s">
        <v>8283</v>
      </c>
      <c r="Q166" s="12">
        <f t="shared" si="12"/>
        <v>199</v>
      </c>
      <c r="R166">
        <f t="shared" si="10"/>
        <v>183.8</v>
      </c>
      <c r="S166" s="14" t="s">
        <v>8321</v>
      </c>
      <c r="T166" t="s">
        <v>8322</v>
      </c>
    </row>
    <row r="167" spans="1:20" ht="60" x14ac:dyDescent="0.2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 s="18">
        <f t="shared" si="11"/>
        <v>41836.125</v>
      </c>
      <c r="K167">
        <v>1401642424</v>
      </c>
      <c r="L167" s="18">
        <f t="shared" si="9"/>
        <v>41791.713240740741</v>
      </c>
      <c r="M167" t="b">
        <v>0</v>
      </c>
      <c r="N167">
        <v>827</v>
      </c>
      <c r="O167" t="b">
        <v>1</v>
      </c>
      <c r="P167" t="s">
        <v>8263</v>
      </c>
      <c r="Q167" s="12">
        <f t="shared" si="12"/>
        <v>165</v>
      </c>
      <c r="R167">
        <f t="shared" si="10"/>
        <v>59.96</v>
      </c>
      <c r="S167" s="14" t="s">
        <v>8329</v>
      </c>
      <c r="T167" t="s">
        <v>8338</v>
      </c>
    </row>
    <row r="168" spans="1:20" ht="45" x14ac:dyDescent="0.2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 s="18">
        <f t="shared" si="11"/>
        <v>42223.676655092597</v>
      </c>
      <c r="K168">
        <v>1436804062</v>
      </c>
      <c r="L168" s="18">
        <f t="shared" si="9"/>
        <v>42198.67664351852</v>
      </c>
      <c r="M168" t="b">
        <v>0</v>
      </c>
      <c r="N168">
        <v>707</v>
      </c>
      <c r="O168" t="b">
        <v>1</v>
      </c>
      <c r="P168" t="s">
        <v>8293</v>
      </c>
      <c r="Q168" s="12">
        <f t="shared" si="12"/>
        <v>493</v>
      </c>
      <c r="R168">
        <f t="shared" si="10"/>
        <v>69.760000000000005</v>
      </c>
      <c r="S168" s="14" t="s">
        <v>8316</v>
      </c>
      <c r="T168" t="s">
        <v>8317</v>
      </c>
    </row>
    <row r="169" spans="1:20" ht="60" x14ac:dyDescent="0.2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 s="18">
        <f t="shared" si="11"/>
        <v>41843.642939814818</v>
      </c>
      <c r="K169">
        <v>1400945149</v>
      </c>
      <c r="L169" s="18">
        <f t="shared" si="9"/>
        <v>41783.642928240741</v>
      </c>
      <c r="M169" t="b">
        <v>0</v>
      </c>
      <c r="N169">
        <v>1364</v>
      </c>
      <c r="O169" t="b">
        <v>1</v>
      </c>
      <c r="P169" t="s">
        <v>8293</v>
      </c>
      <c r="Q169" s="12">
        <f t="shared" si="12"/>
        <v>196</v>
      </c>
      <c r="R169">
        <f t="shared" si="10"/>
        <v>36</v>
      </c>
      <c r="S169" s="14" t="s">
        <v>8316</v>
      </c>
      <c r="T169" t="s">
        <v>8317</v>
      </c>
    </row>
    <row r="170" spans="1:20" ht="45" x14ac:dyDescent="0.2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 s="18">
        <f t="shared" si="11"/>
        <v>41184.777812500004</v>
      </c>
      <c r="K170">
        <v>1345056002</v>
      </c>
      <c r="L170" s="18">
        <f t="shared" si="9"/>
        <v>41136.777800925927</v>
      </c>
      <c r="M170" t="b">
        <v>0</v>
      </c>
      <c r="N170">
        <v>92</v>
      </c>
      <c r="O170" t="b">
        <v>1</v>
      </c>
      <c r="P170" t="s">
        <v>8277</v>
      </c>
      <c r="Q170" s="12">
        <f t="shared" si="12"/>
        <v>101</v>
      </c>
      <c r="R170">
        <f t="shared" si="10"/>
        <v>526.46</v>
      </c>
      <c r="S170" s="14" t="s">
        <v>8333</v>
      </c>
      <c r="T170" t="s">
        <v>8334</v>
      </c>
    </row>
    <row r="171" spans="1:20" ht="45" x14ac:dyDescent="0.2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 s="18">
        <f t="shared" si="11"/>
        <v>41320.598483796297</v>
      </c>
      <c r="K171">
        <v>1358346108</v>
      </c>
      <c r="L171" s="18">
        <f t="shared" si="9"/>
        <v>41290.59847222222</v>
      </c>
      <c r="M171" t="b">
        <v>1</v>
      </c>
      <c r="N171">
        <v>321</v>
      </c>
      <c r="O171" t="b">
        <v>1</v>
      </c>
      <c r="P171" t="s">
        <v>8286</v>
      </c>
      <c r="Q171" s="12">
        <f t="shared" si="12"/>
        <v>108</v>
      </c>
      <c r="R171">
        <f t="shared" si="10"/>
        <v>149.46</v>
      </c>
      <c r="S171" s="14" t="s">
        <v>8319</v>
      </c>
      <c r="T171" t="s">
        <v>8320</v>
      </c>
    </row>
    <row r="172" spans="1:20" ht="60" x14ac:dyDescent="0.2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 s="18">
        <f t="shared" si="11"/>
        <v>42229.57</v>
      </c>
      <c r="K172">
        <v>1436881247</v>
      </c>
      <c r="L172" s="18">
        <f t="shared" si="9"/>
        <v>42199.569988425923</v>
      </c>
      <c r="M172" t="b">
        <v>0</v>
      </c>
      <c r="N172">
        <v>315</v>
      </c>
      <c r="O172" t="b">
        <v>1</v>
      </c>
      <c r="P172" t="s">
        <v>8271</v>
      </c>
      <c r="Q172" s="12">
        <f t="shared" si="12"/>
        <v>119</v>
      </c>
      <c r="R172">
        <f t="shared" si="10"/>
        <v>151.32</v>
      </c>
      <c r="S172" s="14" t="s">
        <v>8316</v>
      </c>
      <c r="T172" t="s">
        <v>8318</v>
      </c>
    </row>
    <row r="173" spans="1:20" ht="60" x14ac:dyDescent="0.2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 s="18">
        <f t="shared" si="11"/>
        <v>42155.071504629625</v>
      </c>
      <c r="K173">
        <v>1429580577</v>
      </c>
      <c r="L173" s="18">
        <f t="shared" si="9"/>
        <v>42115.071493055555</v>
      </c>
      <c r="M173" t="b">
        <v>0</v>
      </c>
      <c r="N173">
        <v>170</v>
      </c>
      <c r="O173" t="b">
        <v>1</v>
      </c>
      <c r="P173" t="s">
        <v>8293</v>
      </c>
      <c r="Q173" s="12">
        <f t="shared" si="12"/>
        <v>473</v>
      </c>
      <c r="R173">
        <f t="shared" si="10"/>
        <v>278.39</v>
      </c>
      <c r="S173" s="14" t="s">
        <v>8316</v>
      </c>
      <c r="T173" t="s">
        <v>8317</v>
      </c>
    </row>
    <row r="174" spans="1:20" ht="60" x14ac:dyDescent="0.2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 s="18">
        <f t="shared" si="11"/>
        <v>42300.76730324074</v>
      </c>
      <c r="K174">
        <v>1443464694</v>
      </c>
      <c r="L174" s="18">
        <f t="shared" si="9"/>
        <v>42275.767291666663</v>
      </c>
      <c r="M174" t="b">
        <v>1</v>
      </c>
      <c r="N174">
        <v>874</v>
      </c>
      <c r="O174" t="b">
        <v>1</v>
      </c>
      <c r="P174" t="s">
        <v>8283</v>
      </c>
      <c r="Q174" s="12">
        <f t="shared" si="12"/>
        <v>135</v>
      </c>
      <c r="R174">
        <f t="shared" si="10"/>
        <v>53.99</v>
      </c>
      <c r="S174" s="14" t="s">
        <v>8321</v>
      </c>
      <c r="T174" t="s">
        <v>8322</v>
      </c>
    </row>
    <row r="175" spans="1:20" ht="45" x14ac:dyDescent="0.2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 s="18">
        <f t="shared" si="11"/>
        <v>41893.377893518518</v>
      </c>
      <c r="K175">
        <v>1405674249</v>
      </c>
      <c r="L175" s="18">
        <f t="shared" si="9"/>
        <v>41838.377881944441</v>
      </c>
      <c r="M175" t="b">
        <v>0</v>
      </c>
      <c r="N175">
        <v>975</v>
      </c>
      <c r="O175" t="b">
        <v>0</v>
      </c>
      <c r="P175" t="s">
        <v>8280</v>
      </c>
      <c r="Q175" s="12">
        <f t="shared" si="12"/>
        <v>63</v>
      </c>
      <c r="R175">
        <f t="shared" si="10"/>
        <v>48.28</v>
      </c>
      <c r="S175" s="14" t="s">
        <v>8324</v>
      </c>
      <c r="T175" t="s">
        <v>8340</v>
      </c>
    </row>
    <row r="176" spans="1:20" ht="45" x14ac:dyDescent="0.2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 s="18">
        <f t="shared" si="11"/>
        <v>42572.698217592595</v>
      </c>
      <c r="K176">
        <v>1463935525</v>
      </c>
      <c r="L176" s="18">
        <f t="shared" si="9"/>
        <v>42512.698206018518</v>
      </c>
      <c r="M176" t="b">
        <v>1</v>
      </c>
      <c r="N176">
        <v>1049</v>
      </c>
      <c r="O176" t="b">
        <v>1</v>
      </c>
      <c r="P176" t="s">
        <v>8301</v>
      </c>
      <c r="Q176" s="12">
        <f t="shared" si="12"/>
        <v>233</v>
      </c>
      <c r="R176">
        <f t="shared" si="10"/>
        <v>44.46</v>
      </c>
      <c r="S176" s="14" t="s">
        <v>8307</v>
      </c>
      <c r="T176" t="s">
        <v>8331</v>
      </c>
    </row>
    <row r="177" spans="1:20" ht="45" x14ac:dyDescent="0.2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 s="18">
        <f t="shared" si="11"/>
        <v>41893.584120370375</v>
      </c>
      <c r="K177">
        <v>1407852067</v>
      </c>
      <c r="L177" s="18">
        <f t="shared" si="9"/>
        <v>41863.584108796298</v>
      </c>
      <c r="M177" t="b">
        <v>0</v>
      </c>
      <c r="N177">
        <v>199</v>
      </c>
      <c r="O177" t="b">
        <v>1</v>
      </c>
      <c r="P177" t="s">
        <v>8303</v>
      </c>
      <c r="Q177" s="12">
        <f t="shared" si="12"/>
        <v>102</v>
      </c>
      <c r="R177">
        <f t="shared" si="10"/>
        <v>231.66</v>
      </c>
      <c r="S177" s="14" t="s">
        <v>8307</v>
      </c>
      <c r="T177" t="s">
        <v>8341</v>
      </c>
    </row>
    <row r="178" spans="1:20" ht="30" x14ac:dyDescent="0.2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 s="18">
        <f t="shared" si="11"/>
        <v>40993.760243055556</v>
      </c>
      <c r="K178">
        <v>1327518884</v>
      </c>
      <c r="L178" s="18">
        <f t="shared" si="9"/>
        <v>40933.801898148144</v>
      </c>
      <c r="M178" t="b">
        <v>1</v>
      </c>
      <c r="N178">
        <v>600</v>
      </c>
      <c r="O178" t="b">
        <v>1</v>
      </c>
      <c r="P178" t="s">
        <v>8286</v>
      </c>
      <c r="Q178" s="12">
        <f t="shared" si="12"/>
        <v>115</v>
      </c>
      <c r="R178">
        <f t="shared" si="10"/>
        <v>76.72</v>
      </c>
      <c r="S178" s="14" t="s">
        <v>8319</v>
      </c>
      <c r="T178" t="s">
        <v>8320</v>
      </c>
    </row>
    <row r="179" spans="1:20" ht="45" x14ac:dyDescent="0.2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 s="18">
        <f t="shared" si="11"/>
        <v>41386.541377314818</v>
      </c>
      <c r="K179">
        <v>1363611574</v>
      </c>
      <c r="L179" s="18">
        <f t="shared" si="9"/>
        <v>41351.541365740741</v>
      </c>
      <c r="M179" t="b">
        <v>0</v>
      </c>
      <c r="N179">
        <v>682</v>
      </c>
      <c r="O179" t="b">
        <v>1</v>
      </c>
      <c r="P179" t="s">
        <v>8293</v>
      </c>
      <c r="Q179" s="12">
        <f t="shared" si="12"/>
        <v>170</v>
      </c>
      <c r="R179">
        <f t="shared" si="10"/>
        <v>67.42</v>
      </c>
      <c r="S179" s="14" t="s">
        <v>8316</v>
      </c>
      <c r="T179" t="s">
        <v>8317</v>
      </c>
    </row>
    <row r="180" spans="1:20" ht="45" x14ac:dyDescent="0.2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 s="18">
        <f t="shared" si="11"/>
        <v>40231.916666666664</v>
      </c>
      <c r="K180">
        <v>1263679491</v>
      </c>
      <c r="L180" s="18">
        <f t="shared" si="9"/>
        <v>40194.920034722221</v>
      </c>
      <c r="M180" t="b">
        <v>1</v>
      </c>
      <c r="N180">
        <v>179</v>
      </c>
      <c r="O180" t="b">
        <v>1</v>
      </c>
      <c r="P180" t="s">
        <v>8267</v>
      </c>
      <c r="Q180" s="12">
        <f t="shared" si="12"/>
        <v>101</v>
      </c>
      <c r="R180">
        <f t="shared" si="10"/>
        <v>254.39</v>
      </c>
      <c r="S180" s="14" t="s">
        <v>8329</v>
      </c>
      <c r="T180" t="s">
        <v>8330</v>
      </c>
    </row>
    <row r="181" spans="1:20" ht="60" x14ac:dyDescent="0.2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 s="18">
        <f t="shared" si="11"/>
        <v>41958.922731481478</v>
      </c>
      <c r="K181">
        <v>1413493723</v>
      </c>
      <c r="L181" s="18">
        <f t="shared" si="9"/>
        <v>41928.881053240737</v>
      </c>
      <c r="M181" t="b">
        <v>0</v>
      </c>
      <c r="N181">
        <v>277</v>
      </c>
      <c r="O181" t="b">
        <v>1</v>
      </c>
      <c r="P181" t="s">
        <v>8301</v>
      </c>
      <c r="Q181" s="12">
        <f t="shared" si="12"/>
        <v>113</v>
      </c>
      <c r="R181">
        <f t="shared" si="10"/>
        <v>162.91</v>
      </c>
      <c r="S181" s="14" t="s">
        <v>8307</v>
      </c>
      <c r="T181" t="s">
        <v>8331</v>
      </c>
    </row>
    <row r="182" spans="1:20" ht="45" x14ac:dyDescent="0.2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 s="18">
        <f t="shared" si="11"/>
        <v>42801.208333333328</v>
      </c>
      <c r="K182">
        <v>1486745662</v>
      </c>
      <c r="L182" s="18">
        <f t="shared" si="9"/>
        <v>42776.704421296294</v>
      </c>
      <c r="M182" t="b">
        <v>0</v>
      </c>
      <c r="N182">
        <v>902</v>
      </c>
      <c r="O182" t="b">
        <v>1</v>
      </c>
      <c r="P182" t="s">
        <v>8295</v>
      </c>
      <c r="Q182" s="12">
        <f t="shared" si="12"/>
        <v>1802</v>
      </c>
      <c r="R182">
        <f t="shared" si="10"/>
        <v>49.93</v>
      </c>
      <c r="S182" s="14" t="s">
        <v>8324</v>
      </c>
      <c r="T182" t="s">
        <v>8325</v>
      </c>
    </row>
    <row r="183" spans="1:20" ht="60" x14ac:dyDescent="0.2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 s="18">
        <f t="shared" si="11"/>
        <v>41755.082384259258</v>
      </c>
      <c r="K183">
        <v>1395885517</v>
      </c>
      <c r="L183" s="18">
        <f t="shared" si="9"/>
        <v>41725.082372685181</v>
      </c>
      <c r="M183" t="b">
        <v>1</v>
      </c>
      <c r="N183">
        <v>158</v>
      </c>
      <c r="O183" t="b">
        <v>1</v>
      </c>
      <c r="P183" t="s">
        <v>8293</v>
      </c>
      <c r="Q183" s="12">
        <f t="shared" si="12"/>
        <v>179</v>
      </c>
      <c r="R183">
        <f t="shared" si="10"/>
        <v>282.72000000000003</v>
      </c>
      <c r="S183" s="14" t="s">
        <v>8316</v>
      </c>
      <c r="T183" t="s">
        <v>8317</v>
      </c>
    </row>
    <row r="184" spans="1:20" ht="60" x14ac:dyDescent="0.2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 s="18">
        <f t="shared" si="11"/>
        <v>42322.537141203706</v>
      </c>
      <c r="K184">
        <v>1444910008</v>
      </c>
      <c r="L184" s="18">
        <f t="shared" si="9"/>
        <v>42292.495462962965</v>
      </c>
      <c r="M184" t="b">
        <v>1</v>
      </c>
      <c r="N184">
        <v>379</v>
      </c>
      <c r="O184" t="b">
        <v>1</v>
      </c>
      <c r="P184" t="s">
        <v>8267</v>
      </c>
      <c r="Q184" s="12">
        <f t="shared" si="12"/>
        <v>112</v>
      </c>
      <c r="R184">
        <f t="shared" si="10"/>
        <v>117.77</v>
      </c>
      <c r="S184" s="14" t="s">
        <v>8329</v>
      </c>
      <c r="T184" t="s">
        <v>8330</v>
      </c>
    </row>
    <row r="185" spans="1:20" ht="30" x14ac:dyDescent="0.2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 s="18">
        <f t="shared" si="11"/>
        <v>41926.693379629629</v>
      </c>
      <c r="K185">
        <v>1410280707</v>
      </c>
      <c r="L185" s="18">
        <f t="shared" si="9"/>
        <v>41891.693368055552</v>
      </c>
      <c r="M185" t="b">
        <v>0</v>
      </c>
      <c r="N185">
        <v>27</v>
      </c>
      <c r="O185" t="b">
        <v>1</v>
      </c>
      <c r="P185" t="s">
        <v>8271</v>
      </c>
      <c r="Q185" s="12">
        <f t="shared" si="12"/>
        <v>127</v>
      </c>
      <c r="R185">
        <f t="shared" si="10"/>
        <v>1644</v>
      </c>
      <c r="S185" s="14" t="s">
        <v>8316</v>
      </c>
      <c r="T185" t="s">
        <v>8318</v>
      </c>
    </row>
    <row r="186" spans="1:20" ht="45" x14ac:dyDescent="0.2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 s="18">
        <f t="shared" si="11"/>
        <v>42802.875</v>
      </c>
      <c r="K186">
        <v>1486397006</v>
      </c>
      <c r="L186" s="18">
        <f t="shared" si="9"/>
        <v>42772.669050925921</v>
      </c>
      <c r="M186" t="b">
        <v>1</v>
      </c>
      <c r="N186">
        <v>299</v>
      </c>
      <c r="O186" t="b">
        <v>1</v>
      </c>
      <c r="P186" t="s">
        <v>8267</v>
      </c>
      <c r="Q186" s="12">
        <f t="shared" si="12"/>
        <v>125</v>
      </c>
      <c r="R186">
        <f t="shared" si="10"/>
        <v>146.35</v>
      </c>
      <c r="S186" s="14" t="s">
        <v>8329</v>
      </c>
      <c r="T186" t="s">
        <v>8330</v>
      </c>
    </row>
    <row r="187" spans="1:20" ht="60" x14ac:dyDescent="0.2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 s="18">
        <f t="shared" si="11"/>
        <v>42467.923078703709</v>
      </c>
      <c r="K187">
        <v>1456614553</v>
      </c>
      <c r="L187" s="18">
        <f t="shared" si="9"/>
        <v>42427.964733796296</v>
      </c>
      <c r="M187" t="b">
        <v>1</v>
      </c>
      <c r="N187">
        <v>964</v>
      </c>
      <c r="O187" t="b">
        <v>1</v>
      </c>
      <c r="P187" t="s">
        <v>8267</v>
      </c>
      <c r="Q187" s="12">
        <f t="shared" si="12"/>
        <v>127</v>
      </c>
      <c r="R187">
        <f t="shared" si="10"/>
        <v>44.91</v>
      </c>
      <c r="S187" s="14" t="s">
        <v>8329</v>
      </c>
      <c r="T187" t="s">
        <v>8330</v>
      </c>
    </row>
    <row r="188" spans="1:20" ht="60" x14ac:dyDescent="0.2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 s="18">
        <f t="shared" si="11"/>
        <v>42400.915972222225</v>
      </c>
      <c r="K188">
        <v>1450880853</v>
      </c>
      <c r="L188" s="18">
        <f t="shared" si="9"/>
        <v>42361.602465277778</v>
      </c>
      <c r="M188" t="b">
        <v>0</v>
      </c>
      <c r="N188">
        <v>375</v>
      </c>
      <c r="O188" t="b">
        <v>1</v>
      </c>
      <c r="P188" t="s">
        <v>8293</v>
      </c>
      <c r="Q188" s="12">
        <f t="shared" si="12"/>
        <v>143</v>
      </c>
      <c r="R188">
        <f t="shared" si="10"/>
        <v>114.77</v>
      </c>
      <c r="S188" s="14" t="s">
        <v>8316</v>
      </c>
      <c r="T188" t="s">
        <v>8317</v>
      </c>
    </row>
    <row r="189" spans="1:20" ht="60" x14ac:dyDescent="0.2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 s="18">
        <f t="shared" si="11"/>
        <v>42557.625671296293</v>
      </c>
      <c r="K189">
        <v>1465225257</v>
      </c>
      <c r="L189" s="18">
        <f t="shared" si="9"/>
        <v>42527.625659722224</v>
      </c>
      <c r="M189" t="b">
        <v>0</v>
      </c>
      <c r="N189">
        <v>28</v>
      </c>
      <c r="O189" t="b">
        <v>0</v>
      </c>
      <c r="P189" t="s">
        <v>8271</v>
      </c>
      <c r="Q189" s="12">
        <f t="shared" si="12"/>
        <v>22</v>
      </c>
      <c r="R189">
        <f t="shared" si="10"/>
        <v>1536.25</v>
      </c>
      <c r="S189" s="14" t="s">
        <v>8316</v>
      </c>
      <c r="T189" t="s">
        <v>8318</v>
      </c>
    </row>
    <row r="190" spans="1:20" ht="45" x14ac:dyDescent="0.2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 s="18">
        <f t="shared" si="11"/>
        <v>42538.581412037034</v>
      </c>
      <c r="K190">
        <v>1463493433</v>
      </c>
      <c r="L190" s="18">
        <f t="shared" si="9"/>
        <v>42507.581400462965</v>
      </c>
      <c r="M190" t="b">
        <v>1</v>
      </c>
      <c r="N190">
        <v>438</v>
      </c>
      <c r="O190" t="b">
        <v>1</v>
      </c>
      <c r="P190" t="s">
        <v>8267</v>
      </c>
      <c r="Q190" s="12">
        <f t="shared" si="12"/>
        <v>107</v>
      </c>
      <c r="R190">
        <f t="shared" si="10"/>
        <v>97.36</v>
      </c>
      <c r="S190" s="14" t="s">
        <v>8329</v>
      </c>
      <c r="T190" t="s">
        <v>8330</v>
      </c>
    </row>
    <row r="191" spans="1:20" ht="45" x14ac:dyDescent="0.2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 s="18">
        <f t="shared" si="11"/>
        <v>42673.642800925925</v>
      </c>
      <c r="K191">
        <v>1475249137</v>
      </c>
      <c r="L191" s="18">
        <f t="shared" si="9"/>
        <v>42643.642789351856</v>
      </c>
      <c r="M191" t="b">
        <v>1</v>
      </c>
      <c r="N191">
        <v>403</v>
      </c>
      <c r="O191" t="b">
        <v>1</v>
      </c>
      <c r="P191" t="s">
        <v>8296</v>
      </c>
      <c r="Q191" s="12">
        <f t="shared" si="12"/>
        <v>106</v>
      </c>
      <c r="R191">
        <f t="shared" si="10"/>
        <v>104.99</v>
      </c>
      <c r="S191" s="14" t="s">
        <v>8327</v>
      </c>
      <c r="T191" t="s">
        <v>8328</v>
      </c>
    </row>
    <row r="192" spans="1:20" ht="45" x14ac:dyDescent="0.2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 s="18">
        <f t="shared" si="11"/>
        <v>42256.313298611116</v>
      </c>
      <c r="K192">
        <v>1439191868</v>
      </c>
      <c r="L192" s="18">
        <f t="shared" si="9"/>
        <v>42226.313287037032</v>
      </c>
      <c r="M192" t="b">
        <v>1</v>
      </c>
      <c r="N192">
        <v>535</v>
      </c>
      <c r="O192" t="b">
        <v>0</v>
      </c>
      <c r="P192" t="s">
        <v>8299</v>
      </c>
      <c r="Q192" s="12">
        <f t="shared" si="12"/>
        <v>8</v>
      </c>
      <c r="R192">
        <f t="shared" si="10"/>
        <v>78.67</v>
      </c>
      <c r="S192" s="14" t="s">
        <v>8316</v>
      </c>
      <c r="T192" t="s">
        <v>8323</v>
      </c>
    </row>
    <row r="193" spans="1:20" ht="45" x14ac:dyDescent="0.2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 s="18">
        <f t="shared" si="11"/>
        <v>42561.228437500002</v>
      </c>
      <c r="K193">
        <v>1465536536</v>
      </c>
      <c r="L193" s="18">
        <f t="shared" si="9"/>
        <v>42531.228425925925</v>
      </c>
      <c r="M193" t="b">
        <v>0</v>
      </c>
      <c r="N193">
        <v>15</v>
      </c>
      <c r="O193" t="b">
        <v>0</v>
      </c>
      <c r="P193" t="s">
        <v>8301</v>
      </c>
      <c r="Q193" s="12">
        <f t="shared" si="12"/>
        <v>12</v>
      </c>
      <c r="R193">
        <f t="shared" si="10"/>
        <v>2796.67</v>
      </c>
      <c r="S193" s="14" t="s">
        <v>8307</v>
      </c>
      <c r="T193" t="s">
        <v>8331</v>
      </c>
    </row>
    <row r="194" spans="1:20" ht="60" x14ac:dyDescent="0.2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 s="18">
        <f t="shared" si="11"/>
        <v>40929.738194444442</v>
      </c>
      <c r="K194">
        <v>1325007779</v>
      </c>
      <c r="L194" s="18">
        <f t="shared" si="9"/>
        <v>40904.738182870373</v>
      </c>
      <c r="M194" t="b">
        <v>1</v>
      </c>
      <c r="N194">
        <v>760</v>
      </c>
      <c r="O194" t="b">
        <v>1</v>
      </c>
      <c r="P194" t="s">
        <v>8267</v>
      </c>
      <c r="Q194" s="12">
        <f t="shared" si="12"/>
        <v>105</v>
      </c>
      <c r="R194">
        <f t="shared" si="10"/>
        <v>55.07</v>
      </c>
      <c r="S194" s="14" t="s">
        <v>8329</v>
      </c>
      <c r="T194" t="s">
        <v>8330</v>
      </c>
    </row>
    <row r="195" spans="1:20" ht="45" x14ac:dyDescent="0.2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 s="18">
        <f t="shared" si="11"/>
        <v>42816.648495370369</v>
      </c>
      <c r="K195">
        <v>1485016429</v>
      </c>
      <c r="L195" s="18">
        <f t="shared" ref="L195:L258" si="15">(K195/86400)+25569</f>
        <v>42756.690150462964</v>
      </c>
      <c r="M195" t="b">
        <v>0</v>
      </c>
      <c r="N195">
        <v>45</v>
      </c>
      <c r="O195" t="b">
        <v>0</v>
      </c>
      <c r="P195" t="s">
        <v>8301</v>
      </c>
      <c r="Q195" s="12">
        <f t="shared" si="12"/>
        <v>104</v>
      </c>
      <c r="R195">
        <f t="shared" ref="R195:R257" si="16">ROUND(E195/N195,2)</f>
        <v>922.22</v>
      </c>
      <c r="S195" s="14" t="s">
        <v>8307</v>
      </c>
      <c r="T195" t="s">
        <v>8331</v>
      </c>
    </row>
    <row r="196" spans="1:20" ht="60" x14ac:dyDescent="0.2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 s="18">
        <f t="shared" ref="J196:J259" si="17">(I196/86400)+25569</f>
        <v>41994.697962962964</v>
      </c>
      <c r="K196">
        <v>1415292303</v>
      </c>
      <c r="L196" s="18">
        <f t="shared" si="15"/>
        <v>41949.697951388887</v>
      </c>
      <c r="M196" t="b">
        <v>1</v>
      </c>
      <c r="N196">
        <v>376</v>
      </c>
      <c r="O196" t="b">
        <v>1</v>
      </c>
      <c r="P196" t="s">
        <v>8267</v>
      </c>
      <c r="Q196" s="12">
        <f t="shared" ref="Q196:Q259" si="18">ROUND(E196/D196*100,0)</f>
        <v>113</v>
      </c>
      <c r="R196">
        <f t="shared" si="16"/>
        <v>109.04</v>
      </c>
      <c r="S196" s="14" t="s">
        <v>8329</v>
      </c>
      <c r="T196" t="s">
        <v>8330</v>
      </c>
    </row>
    <row r="197" spans="1:20" ht="60" x14ac:dyDescent="0.2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 s="18">
        <f t="shared" si="17"/>
        <v>42354.845833333333</v>
      </c>
      <c r="K197">
        <v>1448565458</v>
      </c>
      <c r="L197" s="18">
        <f t="shared" si="15"/>
        <v>42334.803912037038</v>
      </c>
      <c r="M197" t="b">
        <v>0</v>
      </c>
      <c r="N197">
        <v>202</v>
      </c>
      <c r="O197" t="b">
        <v>0</v>
      </c>
      <c r="P197" t="s">
        <v>8301</v>
      </c>
      <c r="Q197" s="12">
        <f t="shared" si="18"/>
        <v>20</v>
      </c>
      <c r="R197">
        <f t="shared" si="16"/>
        <v>202.23</v>
      </c>
      <c r="S197" s="14" t="s">
        <v>8307</v>
      </c>
      <c r="T197" t="s">
        <v>8331</v>
      </c>
    </row>
    <row r="198" spans="1:20" ht="45" x14ac:dyDescent="0.2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 s="18">
        <f t="shared" si="17"/>
        <v>41974.3355787037</v>
      </c>
      <c r="K198">
        <v>1414738993</v>
      </c>
      <c r="L198" s="18">
        <f t="shared" si="15"/>
        <v>41943.293900462959</v>
      </c>
      <c r="M198" t="b">
        <v>1</v>
      </c>
      <c r="N198">
        <v>165</v>
      </c>
      <c r="O198" t="b">
        <v>1</v>
      </c>
      <c r="P198" t="s">
        <v>8267</v>
      </c>
      <c r="Q198" s="12">
        <f t="shared" si="18"/>
        <v>116</v>
      </c>
      <c r="R198">
        <f t="shared" si="16"/>
        <v>246.61</v>
      </c>
      <c r="S198" s="14" t="s">
        <v>8329</v>
      </c>
      <c r="T198" t="s">
        <v>8330</v>
      </c>
    </row>
    <row r="199" spans="1:20" ht="45" x14ac:dyDescent="0.2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 s="18">
        <f t="shared" si="17"/>
        <v>41194.040960648148</v>
      </c>
      <c r="K199">
        <v>1347411538</v>
      </c>
      <c r="L199" s="18">
        <f t="shared" si="15"/>
        <v>41164.040949074071</v>
      </c>
      <c r="M199" t="b">
        <v>1</v>
      </c>
      <c r="N199">
        <v>415</v>
      </c>
      <c r="O199" t="b">
        <v>1</v>
      </c>
      <c r="P199" t="s">
        <v>8267</v>
      </c>
      <c r="Q199" s="12">
        <f t="shared" si="18"/>
        <v>150</v>
      </c>
      <c r="R199">
        <f t="shared" si="16"/>
        <v>97.82</v>
      </c>
      <c r="S199" s="14" t="s">
        <v>8329</v>
      </c>
      <c r="T199" t="s">
        <v>8330</v>
      </c>
    </row>
    <row r="200" spans="1:20" ht="60" x14ac:dyDescent="0.2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 s="18">
        <f t="shared" si="17"/>
        <v>41866.625254629631</v>
      </c>
      <c r="K200">
        <v>1405522821</v>
      </c>
      <c r="L200" s="18">
        <f t="shared" si="15"/>
        <v>41836.625243055554</v>
      </c>
      <c r="M200" t="b">
        <v>0</v>
      </c>
      <c r="N200">
        <v>311</v>
      </c>
      <c r="O200" t="b">
        <v>1</v>
      </c>
      <c r="P200" t="s">
        <v>8296</v>
      </c>
      <c r="Q200" s="12">
        <f t="shared" si="18"/>
        <v>203</v>
      </c>
      <c r="R200">
        <f t="shared" si="16"/>
        <v>130.22999999999999</v>
      </c>
      <c r="S200" s="14" t="s">
        <v>8327</v>
      </c>
      <c r="T200" t="s">
        <v>8328</v>
      </c>
    </row>
    <row r="201" spans="1:20" ht="30" x14ac:dyDescent="0.2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 s="18">
        <f t="shared" si="17"/>
        <v>42314.041666666672</v>
      </c>
      <c r="K201">
        <v>1443700647</v>
      </c>
      <c r="L201" s="18">
        <f t="shared" si="15"/>
        <v>42278.498229166667</v>
      </c>
      <c r="M201" t="b">
        <v>0</v>
      </c>
      <c r="N201">
        <v>248</v>
      </c>
      <c r="O201" t="b">
        <v>0</v>
      </c>
      <c r="P201" t="s">
        <v>8271</v>
      </c>
      <c r="Q201" s="12">
        <f t="shared" si="18"/>
        <v>40</v>
      </c>
      <c r="R201">
        <f t="shared" si="16"/>
        <v>162.91999999999999</v>
      </c>
      <c r="S201" s="14" t="s">
        <v>8316</v>
      </c>
      <c r="T201" t="s">
        <v>8318</v>
      </c>
    </row>
    <row r="202" spans="1:20" ht="60" x14ac:dyDescent="0.2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 s="18">
        <f t="shared" si="17"/>
        <v>42062.693043981482</v>
      </c>
      <c r="K202">
        <v>1422463078</v>
      </c>
      <c r="L202" s="18">
        <f t="shared" si="15"/>
        <v>42032.693032407406</v>
      </c>
      <c r="M202" t="b">
        <v>0</v>
      </c>
      <c r="N202">
        <v>253</v>
      </c>
      <c r="O202" t="b">
        <v>1</v>
      </c>
      <c r="P202" t="s">
        <v>8263</v>
      </c>
      <c r="Q202" s="12">
        <f t="shared" si="18"/>
        <v>183</v>
      </c>
      <c r="R202">
        <f t="shared" si="16"/>
        <v>159.51</v>
      </c>
      <c r="S202" s="14" t="s">
        <v>8329</v>
      </c>
      <c r="T202" t="s">
        <v>8338</v>
      </c>
    </row>
    <row r="203" spans="1:20" ht="60" x14ac:dyDescent="0.2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 s="18">
        <f t="shared" si="17"/>
        <v>42102.488182870366</v>
      </c>
      <c r="K203">
        <v>1425901378</v>
      </c>
      <c r="L203" s="18">
        <f t="shared" si="15"/>
        <v>42072.488171296296</v>
      </c>
      <c r="M203" t="b">
        <v>0</v>
      </c>
      <c r="N203">
        <v>714</v>
      </c>
      <c r="O203" t="b">
        <v>1</v>
      </c>
      <c r="P203" t="s">
        <v>8283</v>
      </c>
      <c r="Q203" s="12">
        <f t="shared" si="18"/>
        <v>322</v>
      </c>
      <c r="R203">
        <f t="shared" si="16"/>
        <v>56.41</v>
      </c>
      <c r="S203" s="14" t="s">
        <v>8321</v>
      </c>
      <c r="T203" t="s">
        <v>8322</v>
      </c>
    </row>
    <row r="204" spans="1:20" ht="30" x14ac:dyDescent="0.2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 s="18">
        <v>1412492445</v>
      </c>
      <c r="J204" s="18">
        <f t="shared" si="17"/>
        <v>41917.292187500003</v>
      </c>
      <c r="K204">
        <v>1409900444</v>
      </c>
      <c r="L204" s="18">
        <f t="shared" si="15"/>
        <v>41887.292175925926</v>
      </c>
      <c r="M204" t="b">
        <v>0</v>
      </c>
      <c r="N204">
        <v>73</v>
      </c>
      <c r="O204" t="b">
        <v>1</v>
      </c>
      <c r="P204" t="s">
        <v>8269</v>
      </c>
      <c r="Q204" s="12">
        <f t="shared" si="18"/>
        <v>100</v>
      </c>
      <c r="R204">
        <f t="shared" ref="R204" si="19">IFERROR(ROUND(E204/N204,2),0)</f>
        <v>550.04</v>
      </c>
      <c r="S204" s="14" t="s">
        <v>8307</v>
      </c>
      <c r="T204" t="s">
        <v>8308</v>
      </c>
    </row>
    <row r="205" spans="1:20" ht="60" x14ac:dyDescent="0.2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 s="18">
        <f t="shared" si="17"/>
        <v>41099.088506944448</v>
      </c>
      <c r="K205">
        <v>1339207646</v>
      </c>
      <c r="L205" s="18">
        <f t="shared" si="15"/>
        <v>41069.088495370372</v>
      </c>
      <c r="M205" t="b">
        <v>0</v>
      </c>
      <c r="N205">
        <v>263</v>
      </c>
      <c r="O205" t="b">
        <v>1</v>
      </c>
      <c r="P205" t="s">
        <v>8293</v>
      </c>
      <c r="Q205" s="12">
        <f t="shared" si="18"/>
        <v>819</v>
      </c>
      <c r="R205">
        <f t="shared" si="16"/>
        <v>152.62</v>
      </c>
      <c r="S205" s="14" t="s">
        <v>8316</v>
      </c>
      <c r="T205" t="s">
        <v>8317</v>
      </c>
    </row>
    <row r="206" spans="1:20" ht="45" x14ac:dyDescent="0.2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 s="18">
        <f t="shared" si="17"/>
        <v>42786.791666666672</v>
      </c>
      <c r="K206">
        <v>1483634334</v>
      </c>
      <c r="L206" s="18">
        <f t="shared" si="15"/>
        <v>42740.69368055556</v>
      </c>
      <c r="M206" t="b">
        <v>0</v>
      </c>
      <c r="N206">
        <v>110</v>
      </c>
      <c r="O206" t="b">
        <v>0</v>
      </c>
      <c r="P206" t="s">
        <v>8271</v>
      </c>
      <c r="Q206" s="12">
        <f t="shared" si="18"/>
        <v>42</v>
      </c>
      <c r="R206">
        <f t="shared" si="16"/>
        <v>364.35</v>
      </c>
      <c r="S206" s="14" t="s">
        <v>8316</v>
      </c>
      <c r="T206" t="s">
        <v>8318</v>
      </c>
    </row>
    <row r="207" spans="1:20" ht="45" x14ac:dyDescent="0.2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 s="18">
        <f t="shared" si="17"/>
        <v>42528.167719907404</v>
      </c>
      <c r="K207">
        <v>1462248090</v>
      </c>
      <c r="L207" s="18">
        <f t="shared" si="15"/>
        <v>42493.167708333334</v>
      </c>
      <c r="M207" t="b">
        <v>1</v>
      </c>
      <c r="N207">
        <v>235</v>
      </c>
      <c r="O207" t="b">
        <v>1</v>
      </c>
      <c r="P207" t="s">
        <v>8283</v>
      </c>
      <c r="Q207" s="12">
        <f t="shared" si="18"/>
        <v>107</v>
      </c>
      <c r="R207">
        <f t="shared" si="16"/>
        <v>170.45</v>
      </c>
      <c r="S207" s="14" t="s">
        <v>8321</v>
      </c>
      <c r="T207" t="s">
        <v>8322</v>
      </c>
    </row>
    <row r="208" spans="1:20" ht="45" x14ac:dyDescent="0.2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 s="18">
        <v>1463198340</v>
      </c>
      <c r="J208" s="18">
        <f t="shared" si="17"/>
        <v>42504.165972222225</v>
      </c>
      <c r="K208">
        <v>1461117200</v>
      </c>
      <c r="L208" s="18">
        <f t="shared" si="15"/>
        <v>42480.078703703708</v>
      </c>
      <c r="M208" t="b">
        <v>0</v>
      </c>
      <c r="N208">
        <v>336</v>
      </c>
      <c r="O208" t="b">
        <v>1</v>
      </c>
      <c r="P208" t="s">
        <v>8269</v>
      </c>
      <c r="Q208" s="12">
        <f t="shared" si="18"/>
        <v>114</v>
      </c>
      <c r="R208">
        <f t="shared" ref="R208" si="20">IFERROR(ROUND(E208/N208,2),0)</f>
        <v>119.18</v>
      </c>
      <c r="S208" s="14" t="s">
        <v>8307</v>
      </c>
      <c r="T208" t="s">
        <v>8308</v>
      </c>
    </row>
    <row r="209" spans="1:20" ht="60" x14ac:dyDescent="0.2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 s="18">
        <f t="shared" si="17"/>
        <v>41761.520949074074</v>
      </c>
      <c r="K209">
        <v>1396441809</v>
      </c>
      <c r="L209" s="18">
        <f t="shared" si="15"/>
        <v>41731.520937499998</v>
      </c>
      <c r="M209" t="b">
        <v>0</v>
      </c>
      <c r="N209">
        <v>621</v>
      </c>
      <c r="O209" t="b">
        <v>1</v>
      </c>
      <c r="P209" t="s">
        <v>8293</v>
      </c>
      <c r="Q209" s="12">
        <f t="shared" si="18"/>
        <v>114</v>
      </c>
      <c r="R209">
        <f t="shared" si="16"/>
        <v>64.02</v>
      </c>
      <c r="S209" s="14" t="s">
        <v>8316</v>
      </c>
      <c r="T209" t="s">
        <v>8317</v>
      </c>
    </row>
    <row r="210" spans="1:20" ht="45" x14ac:dyDescent="0.2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 s="18">
        <f t="shared" si="17"/>
        <v>40796.041921296295</v>
      </c>
      <c r="K210">
        <v>1313024421</v>
      </c>
      <c r="L210" s="18">
        <f t="shared" si="15"/>
        <v>40766.041909722218</v>
      </c>
      <c r="M210" t="b">
        <v>1</v>
      </c>
      <c r="N210">
        <v>916</v>
      </c>
      <c r="O210" t="b">
        <v>1</v>
      </c>
      <c r="P210" t="s">
        <v>8286</v>
      </c>
      <c r="Q210" s="12">
        <f t="shared" si="18"/>
        <v>662</v>
      </c>
      <c r="R210">
        <f t="shared" si="16"/>
        <v>43.33</v>
      </c>
      <c r="S210" s="14" t="s">
        <v>8319</v>
      </c>
      <c r="T210" t="s">
        <v>8320</v>
      </c>
    </row>
    <row r="211" spans="1:20" ht="60" x14ac:dyDescent="0.2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 s="18">
        <f t="shared" si="17"/>
        <v>42264.624895833331</v>
      </c>
      <c r="K211">
        <v>1439909990</v>
      </c>
      <c r="L211" s="18">
        <f t="shared" si="15"/>
        <v>42234.624884259261</v>
      </c>
      <c r="M211" t="b">
        <v>0</v>
      </c>
      <c r="N211">
        <v>480</v>
      </c>
      <c r="O211" t="b">
        <v>1</v>
      </c>
      <c r="P211" t="s">
        <v>8295</v>
      </c>
      <c r="Q211" s="12">
        <f t="shared" si="18"/>
        <v>404</v>
      </c>
      <c r="R211">
        <f t="shared" si="16"/>
        <v>82.4</v>
      </c>
      <c r="S211" s="14" t="s">
        <v>8324</v>
      </c>
      <c r="T211" t="s">
        <v>8325</v>
      </c>
    </row>
    <row r="212" spans="1:20" ht="60" x14ac:dyDescent="0.2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 s="18">
        <f t="shared" si="17"/>
        <v>41768.864803240736</v>
      </c>
      <c r="K212">
        <v>1397076318</v>
      </c>
      <c r="L212" s="18">
        <f t="shared" si="15"/>
        <v>41738.864791666667</v>
      </c>
      <c r="M212" t="b">
        <v>1</v>
      </c>
      <c r="N212">
        <v>848</v>
      </c>
      <c r="O212" t="b">
        <v>1</v>
      </c>
      <c r="P212" t="s">
        <v>8293</v>
      </c>
      <c r="Q212" s="12">
        <f t="shared" si="18"/>
        <v>132</v>
      </c>
      <c r="R212">
        <f t="shared" si="16"/>
        <v>46.58</v>
      </c>
      <c r="S212" s="14" t="s">
        <v>8316</v>
      </c>
      <c r="T212" t="s">
        <v>8317</v>
      </c>
    </row>
    <row r="213" spans="1:20" ht="60" x14ac:dyDescent="0.2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 s="18">
        <f t="shared" si="17"/>
        <v>41789.923101851848</v>
      </c>
      <c r="K213">
        <v>1398895755</v>
      </c>
      <c r="L213" s="18">
        <f t="shared" si="15"/>
        <v>41759.923090277778</v>
      </c>
      <c r="M213" t="b">
        <v>0</v>
      </c>
      <c r="N213">
        <v>549</v>
      </c>
      <c r="O213" t="b">
        <v>1</v>
      </c>
      <c r="P213" t="s">
        <v>8283</v>
      </c>
      <c r="Q213" s="12">
        <f t="shared" si="18"/>
        <v>786</v>
      </c>
      <c r="R213">
        <f t="shared" si="16"/>
        <v>71.59</v>
      </c>
      <c r="S213" s="14" t="s">
        <v>8321</v>
      </c>
      <c r="T213" t="s">
        <v>8322</v>
      </c>
    </row>
    <row r="214" spans="1:20" ht="45" x14ac:dyDescent="0.2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 s="18">
        <f t="shared" si="17"/>
        <v>41928.290972222225</v>
      </c>
      <c r="K214">
        <v>1410937482</v>
      </c>
      <c r="L214" s="18">
        <f t="shared" si="15"/>
        <v>41899.294930555552</v>
      </c>
      <c r="M214" t="b">
        <v>1</v>
      </c>
      <c r="N214">
        <v>263</v>
      </c>
      <c r="O214" t="b">
        <v>1</v>
      </c>
      <c r="P214" t="s">
        <v>8301</v>
      </c>
      <c r="Q214" s="12">
        <f t="shared" si="18"/>
        <v>112</v>
      </c>
      <c r="R214">
        <f t="shared" si="16"/>
        <v>149.44</v>
      </c>
      <c r="S214" s="14" t="s">
        <v>8307</v>
      </c>
      <c r="T214" t="s">
        <v>8331</v>
      </c>
    </row>
    <row r="215" spans="1:20" ht="30" x14ac:dyDescent="0.2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 s="18">
        <f t="shared" si="17"/>
        <v>42356.818738425922</v>
      </c>
      <c r="K215">
        <v>1447875538</v>
      </c>
      <c r="L215" s="18">
        <f t="shared" si="15"/>
        <v>42326.818726851852</v>
      </c>
      <c r="M215" t="b">
        <v>0</v>
      </c>
      <c r="N215">
        <v>512</v>
      </c>
      <c r="O215" t="b">
        <v>1</v>
      </c>
      <c r="P215" t="s">
        <v>8283</v>
      </c>
      <c r="Q215" s="12">
        <f t="shared" si="18"/>
        <v>270</v>
      </c>
      <c r="R215">
        <f t="shared" si="16"/>
        <v>76.44</v>
      </c>
      <c r="S215" s="14" t="s">
        <v>8321</v>
      </c>
      <c r="T215" t="s">
        <v>8322</v>
      </c>
    </row>
    <row r="216" spans="1:20" ht="45" x14ac:dyDescent="0.2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 s="18">
        <f t="shared" si="17"/>
        <v>41955.888888888891</v>
      </c>
      <c r="K216">
        <v>1412358967</v>
      </c>
      <c r="L216" s="18">
        <f t="shared" si="15"/>
        <v>41915.747303240743</v>
      </c>
      <c r="M216" t="b">
        <v>1</v>
      </c>
      <c r="N216">
        <v>489</v>
      </c>
      <c r="O216" t="b">
        <v>1</v>
      </c>
      <c r="P216" t="s">
        <v>8299</v>
      </c>
      <c r="Q216" s="12">
        <f t="shared" si="18"/>
        <v>326</v>
      </c>
      <c r="R216">
        <f t="shared" si="16"/>
        <v>80.02</v>
      </c>
      <c r="S216" s="14" t="s">
        <v>8316</v>
      </c>
      <c r="T216" t="s">
        <v>8323</v>
      </c>
    </row>
    <row r="217" spans="1:20" ht="60" x14ac:dyDescent="0.2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 s="18">
        <f t="shared" si="17"/>
        <v>41966.042893518519</v>
      </c>
      <c r="K217">
        <v>1414108905</v>
      </c>
      <c r="L217" s="18">
        <f t="shared" si="15"/>
        <v>41936.001215277778</v>
      </c>
      <c r="M217" t="b">
        <v>0</v>
      </c>
      <c r="N217">
        <v>354</v>
      </c>
      <c r="O217" t="b">
        <v>1</v>
      </c>
      <c r="P217" t="s">
        <v>8267</v>
      </c>
      <c r="Q217" s="12">
        <f t="shared" si="18"/>
        <v>111</v>
      </c>
      <c r="R217">
        <f t="shared" si="16"/>
        <v>109.82</v>
      </c>
      <c r="S217" s="14" t="s">
        <v>8329</v>
      </c>
      <c r="T217" t="s">
        <v>8330</v>
      </c>
    </row>
    <row r="218" spans="1:20" ht="45" x14ac:dyDescent="0.2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 s="18">
        <f t="shared" si="17"/>
        <v>41151.690104166664</v>
      </c>
      <c r="K218">
        <v>1343320424</v>
      </c>
      <c r="L218" s="18">
        <f t="shared" si="15"/>
        <v>41116.690092592595</v>
      </c>
      <c r="M218" t="b">
        <v>1</v>
      </c>
      <c r="N218">
        <v>467</v>
      </c>
      <c r="O218" t="b">
        <v>1</v>
      </c>
      <c r="P218" t="s">
        <v>8274</v>
      </c>
      <c r="Q218" s="12">
        <f t="shared" si="18"/>
        <v>155</v>
      </c>
      <c r="R218">
        <f t="shared" si="16"/>
        <v>82.96</v>
      </c>
      <c r="S218" s="14" t="s">
        <v>8333</v>
      </c>
      <c r="T218" t="s">
        <v>8337</v>
      </c>
    </row>
    <row r="219" spans="1:20" ht="45" x14ac:dyDescent="0.2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 s="18">
        <f t="shared" si="17"/>
        <v>41049.793032407411</v>
      </c>
      <c r="K219">
        <v>1334948517</v>
      </c>
      <c r="L219" s="18">
        <f t="shared" si="15"/>
        <v>41019.793020833335</v>
      </c>
      <c r="M219" t="b">
        <v>0</v>
      </c>
      <c r="N219">
        <v>134</v>
      </c>
      <c r="O219" t="b">
        <v>1</v>
      </c>
      <c r="P219" t="s">
        <v>8267</v>
      </c>
      <c r="Q219" s="12">
        <f t="shared" si="18"/>
        <v>101</v>
      </c>
      <c r="R219">
        <f t="shared" si="16"/>
        <v>287.31</v>
      </c>
      <c r="S219" s="14" t="s">
        <v>8329</v>
      </c>
      <c r="T219" t="s">
        <v>8330</v>
      </c>
    </row>
    <row r="220" spans="1:20" ht="30" x14ac:dyDescent="0.2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 s="18">
        <f t="shared" si="17"/>
        <v>42262.818749999999</v>
      </c>
      <c r="K220">
        <v>1439494862</v>
      </c>
      <c r="L220" s="18">
        <f t="shared" si="15"/>
        <v>42229.820162037038</v>
      </c>
      <c r="M220" t="b">
        <v>0</v>
      </c>
      <c r="N220">
        <v>574</v>
      </c>
      <c r="O220" t="b">
        <v>1</v>
      </c>
      <c r="P220" t="s">
        <v>8263</v>
      </c>
      <c r="Q220" s="12">
        <f t="shared" si="18"/>
        <v>109</v>
      </c>
      <c r="R220">
        <f t="shared" si="16"/>
        <v>66.349999999999994</v>
      </c>
      <c r="S220" s="14" t="s">
        <v>8329</v>
      </c>
      <c r="T220" t="s">
        <v>8338</v>
      </c>
    </row>
    <row r="221" spans="1:20" ht="60" x14ac:dyDescent="0.2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 s="18">
        <f t="shared" si="17"/>
        <v>42534.249305555553</v>
      </c>
      <c r="K221">
        <v>1463155033</v>
      </c>
      <c r="L221" s="18">
        <f t="shared" si="15"/>
        <v>42503.664733796293</v>
      </c>
      <c r="M221" t="b">
        <v>0</v>
      </c>
      <c r="N221">
        <v>314</v>
      </c>
      <c r="O221" t="b">
        <v>1</v>
      </c>
      <c r="P221" t="s">
        <v>8283</v>
      </c>
      <c r="Q221" s="12">
        <f t="shared" si="18"/>
        <v>253</v>
      </c>
      <c r="R221">
        <f t="shared" si="16"/>
        <v>121</v>
      </c>
      <c r="S221" s="14" t="s">
        <v>8321</v>
      </c>
      <c r="T221" t="s">
        <v>8322</v>
      </c>
    </row>
    <row r="222" spans="1:20" ht="60" x14ac:dyDescent="0.2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 s="18">
        <f t="shared" si="17"/>
        <v>42509.626875000002</v>
      </c>
      <c r="K222">
        <v>1461078161</v>
      </c>
      <c r="L222" s="18">
        <f t="shared" si="15"/>
        <v>42479.626863425925</v>
      </c>
      <c r="M222" t="b">
        <v>1</v>
      </c>
      <c r="N222">
        <v>560</v>
      </c>
      <c r="O222" t="b">
        <v>1</v>
      </c>
      <c r="P222" t="s">
        <v>8267</v>
      </c>
      <c r="Q222" s="12">
        <f t="shared" si="18"/>
        <v>107</v>
      </c>
      <c r="R222">
        <f t="shared" si="16"/>
        <v>66.7</v>
      </c>
      <c r="S222" s="14" t="s">
        <v>8329</v>
      </c>
      <c r="T222" t="s">
        <v>8330</v>
      </c>
    </row>
    <row r="223" spans="1:20" ht="60" x14ac:dyDescent="0.2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 s="18">
        <f t="shared" si="17"/>
        <v>41563.165972222225</v>
      </c>
      <c r="K223">
        <v>1379532617</v>
      </c>
      <c r="L223" s="18">
        <f t="shared" si="15"/>
        <v>41535.812696759262</v>
      </c>
      <c r="M223" t="b">
        <v>1</v>
      </c>
      <c r="N223">
        <v>191</v>
      </c>
      <c r="O223" t="b">
        <v>1</v>
      </c>
      <c r="P223" t="s">
        <v>8293</v>
      </c>
      <c r="Q223" s="12">
        <f t="shared" si="18"/>
        <v>124</v>
      </c>
      <c r="R223">
        <f t="shared" si="16"/>
        <v>194.26</v>
      </c>
      <c r="S223" s="14" t="s">
        <v>8316</v>
      </c>
      <c r="T223" t="s">
        <v>8317</v>
      </c>
    </row>
    <row r="224" spans="1:20" ht="45" x14ac:dyDescent="0.2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 s="18">
        <f t="shared" si="17"/>
        <v>41675.961111111115</v>
      </c>
      <c r="K224">
        <v>1389107061</v>
      </c>
      <c r="L224" s="18">
        <f t="shared" si="15"/>
        <v>41646.628020833334</v>
      </c>
      <c r="M224" t="b">
        <v>0</v>
      </c>
      <c r="N224">
        <v>271</v>
      </c>
      <c r="O224" t="b">
        <v>1</v>
      </c>
      <c r="P224" t="s">
        <v>8267</v>
      </c>
      <c r="Q224" s="12">
        <f t="shared" si="18"/>
        <v>103</v>
      </c>
      <c r="R224">
        <f t="shared" si="16"/>
        <v>133.13999999999999</v>
      </c>
      <c r="S224" s="14" t="s">
        <v>8329</v>
      </c>
      <c r="T224" t="s">
        <v>8330</v>
      </c>
    </row>
    <row r="225" spans="1:20" ht="45" x14ac:dyDescent="0.2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 s="18">
        <f t="shared" si="17"/>
        <v>42682.488263888888</v>
      </c>
      <c r="K225">
        <v>1475577785</v>
      </c>
      <c r="L225" s="18">
        <f t="shared" si="15"/>
        <v>42647.446585648147</v>
      </c>
      <c r="M225" t="b">
        <v>1</v>
      </c>
      <c r="N225">
        <v>337</v>
      </c>
      <c r="O225" t="b">
        <v>1</v>
      </c>
      <c r="P225" t="s">
        <v>8267</v>
      </c>
      <c r="Q225" s="12">
        <f t="shared" si="18"/>
        <v>103</v>
      </c>
      <c r="R225">
        <f t="shared" si="16"/>
        <v>106.62</v>
      </c>
      <c r="S225" s="14" t="s">
        <v>8329</v>
      </c>
      <c r="T225" t="s">
        <v>8330</v>
      </c>
    </row>
    <row r="226" spans="1:20" ht="60" x14ac:dyDescent="0.2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 s="18">
        <f t="shared" si="17"/>
        <v>42363</v>
      </c>
      <c r="K226">
        <v>1448400942</v>
      </c>
      <c r="L226" s="18">
        <f t="shared" si="15"/>
        <v>42332.89979166667</v>
      </c>
      <c r="M226" t="b">
        <v>1</v>
      </c>
      <c r="N226">
        <v>163</v>
      </c>
      <c r="O226" t="b">
        <v>1</v>
      </c>
      <c r="P226" t="s">
        <v>8296</v>
      </c>
      <c r="Q226" s="12">
        <f t="shared" si="18"/>
        <v>102</v>
      </c>
      <c r="R226">
        <f t="shared" si="16"/>
        <v>219.93</v>
      </c>
      <c r="S226" s="14" t="s">
        <v>8327</v>
      </c>
      <c r="T226" t="s">
        <v>8328</v>
      </c>
    </row>
    <row r="227" spans="1:20" ht="60" x14ac:dyDescent="0.2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 s="18">
        <f t="shared" si="17"/>
        <v>41411.165972222225</v>
      </c>
      <c r="K227">
        <v>1366028562</v>
      </c>
      <c r="L227" s="18">
        <f t="shared" si="15"/>
        <v>41379.515763888892</v>
      </c>
      <c r="M227" t="b">
        <v>1</v>
      </c>
      <c r="N227">
        <v>340</v>
      </c>
      <c r="O227" t="b">
        <v>1</v>
      </c>
      <c r="P227" t="s">
        <v>8267</v>
      </c>
      <c r="Q227" s="12">
        <f t="shared" si="18"/>
        <v>102</v>
      </c>
      <c r="R227">
        <f t="shared" si="16"/>
        <v>104.82</v>
      </c>
      <c r="S227" s="14" t="s">
        <v>8329</v>
      </c>
      <c r="T227" t="s">
        <v>8330</v>
      </c>
    </row>
    <row r="228" spans="1:20" ht="60" x14ac:dyDescent="0.2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 s="18">
        <f t="shared" si="17"/>
        <v>40951.919340277775</v>
      </c>
      <c r="K228">
        <v>1326492230</v>
      </c>
      <c r="L228" s="18">
        <f t="shared" si="15"/>
        <v>40921.919328703705</v>
      </c>
      <c r="M228" t="b">
        <v>1</v>
      </c>
      <c r="N228">
        <v>361</v>
      </c>
      <c r="O228" t="b">
        <v>1</v>
      </c>
      <c r="P228" t="s">
        <v>8274</v>
      </c>
      <c r="Q228" s="12">
        <f t="shared" si="18"/>
        <v>118</v>
      </c>
      <c r="R228">
        <f t="shared" si="16"/>
        <v>98.03</v>
      </c>
      <c r="S228" s="14" t="s">
        <v>8333</v>
      </c>
      <c r="T228" t="s">
        <v>8337</v>
      </c>
    </row>
    <row r="229" spans="1:20" ht="45" x14ac:dyDescent="0.2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 s="18">
        <f t="shared" si="17"/>
        <v>42124.808182870373</v>
      </c>
      <c r="K229">
        <v>1427829826</v>
      </c>
      <c r="L229" s="18">
        <f t="shared" si="15"/>
        <v>42094.808171296296</v>
      </c>
      <c r="M229" t="b">
        <v>0</v>
      </c>
      <c r="N229">
        <v>296</v>
      </c>
      <c r="O229" t="b">
        <v>0</v>
      </c>
      <c r="P229" t="s">
        <v>8271</v>
      </c>
      <c r="Q229" s="12">
        <f t="shared" si="18"/>
        <v>35</v>
      </c>
      <c r="R229">
        <f t="shared" si="16"/>
        <v>119.39</v>
      </c>
      <c r="S229" s="14" t="s">
        <v>8316</v>
      </c>
      <c r="T229" t="s">
        <v>8318</v>
      </c>
    </row>
    <row r="230" spans="1:20" x14ac:dyDescent="0.2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 s="18">
        <f t="shared" si="17"/>
        <v>42359.207638888889</v>
      </c>
      <c r="K230">
        <v>1448756961</v>
      </c>
      <c r="L230" s="18">
        <f t="shared" si="15"/>
        <v>42337.020381944443</v>
      </c>
      <c r="M230" t="b">
        <v>0</v>
      </c>
      <c r="N230">
        <v>364</v>
      </c>
      <c r="O230" t="b">
        <v>1</v>
      </c>
      <c r="P230" t="s">
        <v>8301</v>
      </c>
      <c r="Q230" s="12">
        <f t="shared" si="18"/>
        <v>177</v>
      </c>
      <c r="R230">
        <f t="shared" si="16"/>
        <v>97</v>
      </c>
      <c r="S230" s="14" t="s">
        <v>8307</v>
      </c>
      <c r="T230" t="s">
        <v>8331</v>
      </c>
    </row>
    <row r="231" spans="1:20" ht="45" x14ac:dyDescent="0.2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 s="18">
        <f t="shared" si="17"/>
        <v>42805.201481481483</v>
      </c>
      <c r="K231">
        <v>1486183807</v>
      </c>
      <c r="L231" s="18">
        <f t="shared" si="15"/>
        <v>42770.201469907406</v>
      </c>
      <c r="M231" t="b">
        <v>0</v>
      </c>
      <c r="N231">
        <v>130</v>
      </c>
      <c r="O231" t="b">
        <v>1</v>
      </c>
      <c r="P231" t="s">
        <v>8296</v>
      </c>
      <c r="Q231" s="12">
        <f t="shared" si="18"/>
        <v>101</v>
      </c>
      <c r="R231">
        <f t="shared" si="16"/>
        <v>271.51</v>
      </c>
      <c r="S231" s="14" t="s">
        <v>8327</v>
      </c>
      <c r="T231" t="s">
        <v>8328</v>
      </c>
    </row>
    <row r="232" spans="1:20" ht="30" x14ac:dyDescent="0.2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 s="18">
        <v>1443499140</v>
      </c>
      <c r="J232" s="18">
        <f t="shared" si="17"/>
        <v>42276.165972222225</v>
      </c>
      <c r="K232">
        <v>1441452183</v>
      </c>
      <c r="L232" s="18">
        <f t="shared" si="15"/>
        <v>42252.474340277782</v>
      </c>
      <c r="M232" t="b">
        <v>1</v>
      </c>
      <c r="N232">
        <v>269</v>
      </c>
      <c r="O232" t="b">
        <v>1</v>
      </c>
      <c r="P232" t="s">
        <v>8269</v>
      </c>
      <c r="Q232" s="12">
        <f t="shared" si="18"/>
        <v>101</v>
      </c>
      <c r="R232">
        <f t="shared" ref="R232" si="21">IFERROR(ROUND(E232/N232,2),0)</f>
        <v>131.13999999999999</v>
      </c>
      <c r="S232" s="14" t="s">
        <v>8307</v>
      </c>
      <c r="T232" t="s">
        <v>8308</v>
      </c>
    </row>
    <row r="233" spans="1:20" ht="45" x14ac:dyDescent="0.2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 s="18">
        <f t="shared" si="17"/>
        <v>42327.210659722223</v>
      </c>
      <c r="K233">
        <v>1444017800</v>
      </c>
      <c r="L233" s="18">
        <f t="shared" si="15"/>
        <v>42282.168981481482</v>
      </c>
      <c r="M233" t="b">
        <v>0</v>
      </c>
      <c r="N233">
        <v>229</v>
      </c>
      <c r="O233" t="b">
        <v>0</v>
      </c>
      <c r="P233" t="s">
        <v>8271</v>
      </c>
      <c r="Q233" s="12">
        <f t="shared" si="18"/>
        <v>59</v>
      </c>
      <c r="R233">
        <f t="shared" si="16"/>
        <v>153.43</v>
      </c>
      <c r="S233" s="14" t="s">
        <v>8316</v>
      </c>
      <c r="T233" t="s">
        <v>8318</v>
      </c>
    </row>
    <row r="234" spans="1:20" ht="60" x14ac:dyDescent="0.2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 s="18">
        <v>1441857540</v>
      </c>
      <c r="J234" s="18">
        <f t="shared" si="17"/>
        <v>42257.165972222225</v>
      </c>
      <c r="K234">
        <v>1438617470</v>
      </c>
      <c r="L234" s="18">
        <f t="shared" si="15"/>
        <v>42219.665162037039</v>
      </c>
      <c r="M234" t="b">
        <v>1</v>
      </c>
      <c r="N234">
        <v>134</v>
      </c>
      <c r="O234" t="b">
        <v>1</v>
      </c>
      <c r="P234" t="s">
        <v>8269</v>
      </c>
      <c r="Q234" s="12">
        <f t="shared" si="18"/>
        <v>100</v>
      </c>
      <c r="R234">
        <f t="shared" ref="R234" si="22">IFERROR(ROUND(E234/N234,2),0)</f>
        <v>262.11</v>
      </c>
      <c r="S234" s="14" t="s">
        <v>8307</v>
      </c>
      <c r="T234" t="s">
        <v>8308</v>
      </c>
    </row>
    <row r="235" spans="1:20" ht="45" x14ac:dyDescent="0.2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 s="18">
        <f t="shared" si="17"/>
        <v>42452.290972222225</v>
      </c>
      <c r="K235">
        <v>1455721203</v>
      </c>
      <c r="L235" s="18">
        <f t="shared" si="15"/>
        <v>42417.625034722223</v>
      </c>
      <c r="M235" t="b">
        <v>0</v>
      </c>
      <c r="N235">
        <v>537</v>
      </c>
      <c r="O235" t="b">
        <v>1</v>
      </c>
      <c r="P235" t="s">
        <v>8295</v>
      </c>
      <c r="Q235" s="12">
        <f t="shared" si="18"/>
        <v>185</v>
      </c>
      <c r="R235">
        <f t="shared" si="16"/>
        <v>65.319999999999993</v>
      </c>
      <c r="S235" s="14" t="s">
        <v>8324</v>
      </c>
      <c r="T235" t="s">
        <v>8325</v>
      </c>
    </row>
    <row r="236" spans="1:20" ht="60" x14ac:dyDescent="0.2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 s="18">
        <f t="shared" si="17"/>
        <v>41563.542858796296</v>
      </c>
      <c r="K236">
        <v>1379336502</v>
      </c>
      <c r="L236" s="18">
        <f t="shared" si="15"/>
        <v>41533.542847222227</v>
      </c>
      <c r="M236" t="b">
        <v>1</v>
      </c>
      <c r="N236">
        <v>336</v>
      </c>
      <c r="O236" t="b">
        <v>1</v>
      </c>
      <c r="P236" t="s">
        <v>8286</v>
      </c>
      <c r="Q236" s="12">
        <f t="shared" si="18"/>
        <v>139</v>
      </c>
      <c r="R236">
        <f t="shared" si="16"/>
        <v>103.2</v>
      </c>
      <c r="S236" s="14" t="s">
        <v>8319</v>
      </c>
      <c r="T236" t="s">
        <v>8320</v>
      </c>
    </row>
    <row r="237" spans="1:20" ht="45" x14ac:dyDescent="0.2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 s="18">
        <f t="shared" si="17"/>
        <v>42753.63653935185</v>
      </c>
      <c r="K237">
        <v>1482160596</v>
      </c>
      <c r="L237" s="18">
        <f t="shared" si="15"/>
        <v>42723.63652777778</v>
      </c>
      <c r="M237" t="b">
        <v>0</v>
      </c>
      <c r="N237">
        <v>859</v>
      </c>
      <c r="O237" t="b">
        <v>1</v>
      </c>
      <c r="P237" t="s">
        <v>8274</v>
      </c>
      <c r="Q237" s="12">
        <f t="shared" si="18"/>
        <v>139</v>
      </c>
      <c r="R237">
        <f t="shared" si="16"/>
        <v>40.35</v>
      </c>
      <c r="S237" s="14" t="s">
        <v>8333</v>
      </c>
      <c r="T237" t="s">
        <v>8337</v>
      </c>
    </row>
    <row r="238" spans="1:20" ht="60" x14ac:dyDescent="0.2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 s="18">
        <f t="shared" si="17"/>
        <v>42156.097222222219</v>
      </c>
      <c r="K238">
        <v>1429312693</v>
      </c>
      <c r="L238" s="18">
        <f t="shared" si="15"/>
        <v>42111.970983796295</v>
      </c>
      <c r="M238" t="b">
        <v>1</v>
      </c>
      <c r="N238">
        <v>285</v>
      </c>
      <c r="O238" t="b">
        <v>1</v>
      </c>
      <c r="P238" t="s">
        <v>8267</v>
      </c>
      <c r="Q238" s="12">
        <f t="shared" si="18"/>
        <v>102</v>
      </c>
      <c r="R238">
        <f t="shared" si="16"/>
        <v>119.99</v>
      </c>
      <c r="S238" s="14" t="s">
        <v>8329</v>
      </c>
      <c r="T238" t="s">
        <v>8330</v>
      </c>
    </row>
    <row r="239" spans="1:20" ht="60" x14ac:dyDescent="0.2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 s="18">
        <f t="shared" si="17"/>
        <v>41740.594282407408</v>
      </c>
      <c r="K239">
        <v>1394633745</v>
      </c>
      <c r="L239" s="18">
        <f t="shared" si="15"/>
        <v>41710.594270833331</v>
      </c>
      <c r="M239" t="b">
        <v>0</v>
      </c>
      <c r="N239">
        <v>406</v>
      </c>
      <c r="O239" t="b">
        <v>1</v>
      </c>
      <c r="P239" t="s">
        <v>8274</v>
      </c>
      <c r="Q239" s="12">
        <f t="shared" si="18"/>
        <v>105</v>
      </c>
      <c r="R239">
        <f t="shared" si="16"/>
        <v>83.97</v>
      </c>
      <c r="S239" s="14" t="s">
        <v>8333</v>
      </c>
      <c r="T239" t="s">
        <v>8337</v>
      </c>
    </row>
    <row r="240" spans="1:20" ht="45" x14ac:dyDescent="0.2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 s="18">
        <f t="shared" si="17"/>
        <v>40970.125</v>
      </c>
      <c r="K240">
        <v>1328158064</v>
      </c>
      <c r="L240" s="18">
        <f t="shared" si="15"/>
        <v>40941.199814814812</v>
      </c>
      <c r="M240" t="b">
        <v>1</v>
      </c>
      <c r="N240">
        <v>147</v>
      </c>
      <c r="O240" t="b">
        <v>1</v>
      </c>
      <c r="P240" t="s">
        <v>8293</v>
      </c>
      <c r="Q240" s="12">
        <f t="shared" si="18"/>
        <v>226</v>
      </c>
      <c r="R240">
        <f t="shared" si="16"/>
        <v>230.56</v>
      </c>
      <c r="S240" s="14" t="s">
        <v>8316</v>
      </c>
      <c r="T240" t="s">
        <v>8317</v>
      </c>
    </row>
    <row r="241" spans="1:20" ht="60" x14ac:dyDescent="0.2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 s="18">
        <f t="shared" si="17"/>
        <v>42718.500787037032</v>
      </c>
      <c r="K241">
        <v>1478257267</v>
      </c>
      <c r="L241" s="18">
        <f t="shared" si="15"/>
        <v>42678.459108796298</v>
      </c>
      <c r="M241" t="b">
        <v>0</v>
      </c>
      <c r="N241">
        <v>338</v>
      </c>
      <c r="O241" t="b">
        <v>0</v>
      </c>
      <c r="P241" t="s">
        <v>8271</v>
      </c>
      <c r="Q241" s="12">
        <f t="shared" si="18"/>
        <v>34</v>
      </c>
      <c r="R241">
        <f t="shared" si="16"/>
        <v>99.97</v>
      </c>
      <c r="S241" s="14" t="s">
        <v>8316</v>
      </c>
      <c r="T241" t="s">
        <v>8318</v>
      </c>
    </row>
    <row r="242" spans="1:20" ht="60" x14ac:dyDescent="0.2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 s="18">
        <f t="shared" si="17"/>
        <v>41456.75</v>
      </c>
      <c r="K242">
        <v>1369895420</v>
      </c>
      <c r="L242" s="18">
        <f t="shared" si="15"/>
        <v>41424.271064814813</v>
      </c>
      <c r="M242" t="b">
        <v>1</v>
      </c>
      <c r="N242">
        <v>204</v>
      </c>
      <c r="O242" t="b">
        <v>1</v>
      </c>
      <c r="P242" t="s">
        <v>8293</v>
      </c>
      <c r="Q242" s="12">
        <f t="shared" si="18"/>
        <v>421</v>
      </c>
      <c r="R242">
        <f t="shared" si="16"/>
        <v>164.91</v>
      </c>
      <c r="S242" s="14" t="s">
        <v>8316</v>
      </c>
      <c r="T242" t="s">
        <v>8317</v>
      </c>
    </row>
    <row r="243" spans="1:20" ht="45" x14ac:dyDescent="0.2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 s="18">
        <f t="shared" si="17"/>
        <v>42308.947916666672</v>
      </c>
      <c r="K243">
        <v>1442531216</v>
      </c>
      <c r="L243" s="18">
        <f t="shared" si="15"/>
        <v>42264.963148148148</v>
      </c>
      <c r="M243" t="b">
        <v>0</v>
      </c>
      <c r="N243">
        <v>285</v>
      </c>
      <c r="O243" t="b">
        <v>0</v>
      </c>
      <c r="P243" t="s">
        <v>8292</v>
      </c>
      <c r="Q243" s="12">
        <f t="shared" si="18"/>
        <v>39</v>
      </c>
      <c r="R243">
        <f t="shared" si="16"/>
        <v>117.49</v>
      </c>
      <c r="S243" s="14" t="s">
        <v>8316</v>
      </c>
      <c r="T243" t="s">
        <v>8326</v>
      </c>
    </row>
    <row r="244" spans="1:20" ht="30" x14ac:dyDescent="0.2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 s="18">
        <f t="shared" si="17"/>
        <v>41343.755219907405</v>
      </c>
      <c r="K244">
        <v>1360346850</v>
      </c>
      <c r="L244" s="18">
        <f t="shared" si="15"/>
        <v>41313.755208333336</v>
      </c>
      <c r="M244" t="b">
        <v>1</v>
      </c>
      <c r="N244">
        <v>253</v>
      </c>
      <c r="O244" t="b">
        <v>1</v>
      </c>
      <c r="P244" t="s">
        <v>8293</v>
      </c>
      <c r="Q244" s="12">
        <f t="shared" si="18"/>
        <v>209</v>
      </c>
      <c r="R244">
        <f t="shared" si="16"/>
        <v>131.99</v>
      </c>
      <c r="S244" s="14" t="s">
        <v>8316</v>
      </c>
      <c r="T244" t="s">
        <v>8317</v>
      </c>
    </row>
    <row r="245" spans="1:20" ht="60" x14ac:dyDescent="0.2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 s="18">
        <f t="shared" si="17"/>
        <v>40900.125</v>
      </c>
      <c r="K245">
        <v>1319467603</v>
      </c>
      <c r="L245" s="18">
        <f t="shared" si="15"/>
        <v>40840.61577546296</v>
      </c>
      <c r="M245" t="b">
        <v>1</v>
      </c>
      <c r="N245">
        <v>369</v>
      </c>
      <c r="O245" t="b">
        <v>1</v>
      </c>
      <c r="P245" t="s">
        <v>8286</v>
      </c>
      <c r="Q245" s="12">
        <f t="shared" si="18"/>
        <v>111</v>
      </c>
      <c r="R245">
        <f t="shared" si="16"/>
        <v>90.5</v>
      </c>
      <c r="S245" s="14" t="s">
        <v>8319</v>
      </c>
      <c r="T245" t="s">
        <v>8320</v>
      </c>
    </row>
    <row r="246" spans="1:20" ht="30" x14ac:dyDescent="0.2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 s="18">
        <f t="shared" si="17"/>
        <v>41750.165972222225</v>
      </c>
      <c r="K246">
        <v>1394127584</v>
      </c>
      <c r="L246" s="18">
        <f t="shared" si="15"/>
        <v>41704.735925925925</v>
      </c>
      <c r="M246" t="b">
        <v>1</v>
      </c>
      <c r="N246">
        <v>454</v>
      </c>
      <c r="O246" t="b">
        <v>1</v>
      </c>
      <c r="P246" t="s">
        <v>8293</v>
      </c>
      <c r="Q246" s="12">
        <f t="shared" si="18"/>
        <v>133</v>
      </c>
      <c r="R246">
        <f t="shared" si="16"/>
        <v>73.5</v>
      </c>
      <c r="S246" s="14" t="s">
        <v>8316</v>
      </c>
      <c r="T246" t="s">
        <v>8317</v>
      </c>
    </row>
    <row r="247" spans="1:20" ht="60" x14ac:dyDescent="0.2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 s="18">
        <f t="shared" si="17"/>
        <v>42103.957569444443</v>
      </c>
      <c r="K247">
        <v>1426028333</v>
      </c>
      <c r="L247" s="18">
        <f t="shared" si="15"/>
        <v>42073.957557870366</v>
      </c>
      <c r="M247" t="b">
        <v>1</v>
      </c>
      <c r="N247">
        <v>343</v>
      </c>
      <c r="O247" t="b">
        <v>1</v>
      </c>
      <c r="P247" t="s">
        <v>8286</v>
      </c>
      <c r="Q247" s="12">
        <f t="shared" si="18"/>
        <v>104</v>
      </c>
      <c r="R247">
        <f t="shared" si="16"/>
        <v>96.88</v>
      </c>
      <c r="S247" s="14" t="s">
        <v>8319</v>
      </c>
      <c r="T247" t="s">
        <v>8320</v>
      </c>
    </row>
    <row r="248" spans="1:20" ht="60" x14ac:dyDescent="0.2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 s="18">
        <f t="shared" si="17"/>
        <v>41007.76363425926</v>
      </c>
      <c r="K248">
        <v>1331320777</v>
      </c>
      <c r="L248" s="18">
        <f t="shared" si="15"/>
        <v>40977.805289351854</v>
      </c>
      <c r="M248" t="b">
        <v>0</v>
      </c>
      <c r="N248">
        <v>153</v>
      </c>
      <c r="O248" t="b">
        <v>1</v>
      </c>
      <c r="P248" t="s">
        <v>8272</v>
      </c>
      <c r="Q248" s="12">
        <f t="shared" si="18"/>
        <v>132</v>
      </c>
      <c r="R248">
        <f t="shared" si="16"/>
        <v>215.73</v>
      </c>
      <c r="S248" s="14" t="s">
        <v>8319</v>
      </c>
      <c r="T248" t="s">
        <v>8339</v>
      </c>
    </row>
    <row r="249" spans="1:20" ht="60" x14ac:dyDescent="0.2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 s="18">
        <f t="shared" si="17"/>
        <v>41961.190972222219</v>
      </c>
      <c r="K249">
        <v>1413824446</v>
      </c>
      <c r="L249" s="18">
        <f t="shared" si="15"/>
        <v>41932.708865740744</v>
      </c>
      <c r="M249" t="b">
        <v>0</v>
      </c>
      <c r="N249">
        <v>348</v>
      </c>
      <c r="O249" t="b">
        <v>1</v>
      </c>
      <c r="P249" t="s">
        <v>8301</v>
      </c>
      <c r="Q249" s="12">
        <f t="shared" si="18"/>
        <v>110</v>
      </c>
      <c r="R249">
        <f t="shared" si="16"/>
        <v>94.55</v>
      </c>
      <c r="S249" s="14" t="s">
        <v>8307</v>
      </c>
      <c r="T249" t="s">
        <v>8331</v>
      </c>
    </row>
    <row r="250" spans="1:20" ht="45" x14ac:dyDescent="0.2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 s="18">
        <f t="shared" si="17"/>
        <v>42732.212337962963</v>
      </c>
      <c r="K250">
        <v>1480309545</v>
      </c>
      <c r="L250" s="18">
        <f t="shared" si="15"/>
        <v>42702.212326388893</v>
      </c>
      <c r="M250" t="b">
        <v>0</v>
      </c>
      <c r="N250">
        <v>499</v>
      </c>
      <c r="O250" t="b">
        <v>1</v>
      </c>
      <c r="P250" t="s">
        <v>8275</v>
      </c>
      <c r="Q250" s="12">
        <f t="shared" si="18"/>
        <v>118</v>
      </c>
      <c r="R250">
        <f t="shared" si="16"/>
        <v>65.86</v>
      </c>
      <c r="S250" s="14" t="s">
        <v>8333</v>
      </c>
      <c r="T250" t="s">
        <v>8342</v>
      </c>
    </row>
    <row r="251" spans="1:20" ht="60" x14ac:dyDescent="0.2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 s="18">
        <f t="shared" si="17"/>
        <v>41784.957638888889</v>
      </c>
      <c r="K251">
        <v>1398388067</v>
      </c>
      <c r="L251" s="18">
        <f t="shared" si="15"/>
        <v>41754.047071759262</v>
      </c>
      <c r="M251" t="b">
        <v>0</v>
      </c>
      <c r="N251">
        <v>217</v>
      </c>
      <c r="O251" t="b">
        <v>1</v>
      </c>
      <c r="P251" t="s">
        <v>8263</v>
      </c>
      <c r="Q251" s="12">
        <f t="shared" si="18"/>
        <v>131</v>
      </c>
      <c r="R251">
        <f t="shared" si="16"/>
        <v>150.9</v>
      </c>
      <c r="S251" s="14" t="s">
        <v>8329</v>
      </c>
      <c r="T251" t="s">
        <v>8338</v>
      </c>
    </row>
    <row r="252" spans="1:20" ht="60" x14ac:dyDescent="0.2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 s="18">
        <f t="shared" si="17"/>
        <v>42228.083333333328</v>
      </c>
      <c r="K252">
        <v>1435611571</v>
      </c>
      <c r="L252" s="18">
        <f t="shared" si="15"/>
        <v>42184.874664351853</v>
      </c>
      <c r="M252" t="b">
        <v>1</v>
      </c>
      <c r="N252">
        <v>398</v>
      </c>
      <c r="O252" t="b">
        <v>1</v>
      </c>
      <c r="P252" t="s">
        <v>8299</v>
      </c>
      <c r="Q252" s="12">
        <f t="shared" si="18"/>
        <v>408</v>
      </c>
      <c r="R252">
        <f t="shared" si="16"/>
        <v>81.95</v>
      </c>
      <c r="S252" s="14" t="s">
        <v>8316</v>
      </c>
      <c r="T252" t="s">
        <v>8323</v>
      </c>
    </row>
    <row r="253" spans="1:20" ht="45" x14ac:dyDescent="0.2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 s="18">
        <f t="shared" si="17"/>
        <v>42604.290972222225</v>
      </c>
      <c r="K253">
        <v>1468444124</v>
      </c>
      <c r="L253" s="18">
        <f t="shared" si="15"/>
        <v>42564.881064814814</v>
      </c>
      <c r="M253" t="b">
        <v>1</v>
      </c>
      <c r="N253">
        <v>577</v>
      </c>
      <c r="O253" t="b">
        <v>1</v>
      </c>
      <c r="P253" t="s">
        <v>8299</v>
      </c>
      <c r="Q253" s="12">
        <f t="shared" si="18"/>
        <v>141</v>
      </c>
      <c r="R253">
        <f t="shared" si="16"/>
        <v>55.76</v>
      </c>
      <c r="S253" s="14" t="s">
        <v>8316</v>
      </c>
      <c r="T253" t="s">
        <v>8323</v>
      </c>
    </row>
    <row r="254" spans="1:20" ht="60" x14ac:dyDescent="0.2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 s="18">
        <f t="shared" si="17"/>
        <v>42193.957326388889</v>
      </c>
      <c r="K254">
        <v>1433804312</v>
      </c>
      <c r="L254" s="18">
        <f t="shared" si="15"/>
        <v>42163.957314814819</v>
      </c>
      <c r="M254" t="b">
        <v>0</v>
      </c>
      <c r="N254">
        <v>1013</v>
      </c>
      <c r="O254" t="b">
        <v>1</v>
      </c>
      <c r="P254" t="s">
        <v>8271</v>
      </c>
      <c r="Q254" s="12">
        <f t="shared" si="18"/>
        <v>267</v>
      </c>
      <c r="R254">
        <f t="shared" si="16"/>
        <v>31.66</v>
      </c>
      <c r="S254" s="14" t="s">
        <v>8316</v>
      </c>
      <c r="T254" t="s">
        <v>8318</v>
      </c>
    </row>
    <row r="255" spans="1:20" ht="45" x14ac:dyDescent="0.2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 s="18">
        <f t="shared" si="17"/>
        <v>41536.756111111114</v>
      </c>
      <c r="K255">
        <v>1377022127</v>
      </c>
      <c r="L255" s="18">
        <f t="shared" si="15"/>
        <v>41506.756099537037</v>
      </c>
      <c r="M255" t="b">
        <v>1</v>
      </c>
      <c r="N255">
        <v>563</v>
      </c>
      <c r="O255" t="b">
        <v>1</v>
      </c>
      <c r="P255" t="s">
        <v>8267</v>
      </c>
      <c r="Q255" s="12">
        <f t="shared" si="18"/>
        <v>229</v>
      </c>
      <c r="R255">
        <f t="shared" si="16"/>
        <v>56.9</v>
      </c>
      <c r="S255" s="14" t="s">
        <v>8329</v>
      </c>
      <c r="T255" t="s">
        <v>8330</v>
      </c>
    </row>
    <row r="256" spans="1:20" ht="30" x14ac:dyDescent="0.2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 s="18">
        <f t="shared" si="17"/>
        <v>41609.168055555558</v>
      </c>
      <c r="K256">
        <v>1382742013</v>
      </c>
      <c r="L256" s="18">
        <f t="shared" si="15"/>
        <v>41572.958483796298</v>
      </c>
      <c r="M256" t="b">
        <v>0</v>
      </c>
      <c r="N256">
        <v>426</v>
      </c>
      <c r="O256" t="b">
        <v>1</v>
      </c>
      <c r="P256" t="s">
        <v>8295</v>
      </c>
      <c r="Q256" s="12">
        <f t="shared" si="18"/>
        <v>128</v>
      </c>
      <c r="R256">
        <f t="shared" si="16"/>
        <v>75.13</v>
      </c>
      <c r="S256" s="14" t="s">
        <v>8324</v>
      </c>
      <c r="T256" t="s">
        <v>8325</v>
      </c>
    </row>
    <row r="257" spans="1:20" ht="45" x14ac:dyDescent="0.2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 s="18">
        <f t="shared" si="17"/>
        <v>41899.542314814811</v>
      </c>
      <c r="K257">
        <v>1408366855</v>
      </c>
      <c r="L257" s="18">
        <f t="shared" si="15"/>
        <v>41869.542303240742</v>
      </c>
      <c r="M257" t="b">
        <v>0</v>
      </c>
      <c r="N257">
        <v>342</v>
      </c>
      <c r="O257" t="b">
        <v>1</v>
      </c>
      <c r="P257" t="s">
        <v>8263</v>
      </c>
      <c r="Q257" s="12">
        <f t="shared" si="18"/>
        <v>106</v>
      </c>
      <c r="R257">
        <f t="shared" si="16"/>
        <v>93.26</v>
      </c>
      <c r="S257" s="14" t="s">
        <v>8329</v>
      </c>
      <c r="T257" t="s">
        <v>8338</v>
      </c>
    </row>
    <row r="258" spans="1:20" ht="60" x14ac:dyDescent="0.2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 s="18">
        <v>1461904788</v>
      </c>
      <c r="J258" s="18">
        <f t="shared" si="17"/>
        <v>42489.19430555556</v>
      </c>
      <c r="K258">
        <v>1458103187</v>
      </c>
      <c r="L258" s="18">
        <f t="shared" si="15"/>
        <v>42445.194293981476</v>
      </c>
      <c r="M258" t="b">
        <v>0</v>
      </c>
      <c r="N258">
        <v>237</v>
      </c>
      <c r="O258" t="b">
        <v>1</v>
      </c>
      <c r="P258" t="s">
        <v>8269</v>
      </c>
      <c r="Q258" s="12">
        <f t="shared" si="18"/>
        <v>103</v>
      </c>
      <c r="R258">
        <f t="shared" ref="R258" si="23">IFERROR(ROUND(E258/N258,2),0)</f>
        <v>134.26</v>
      </c>
      <c r="S258" s="14" t="s">
        <v>8307</v>
      </c>
      <c r="T258" t="s">
        <v>8308</v>
      </c>
    </row>
    <row r="259" spans="1:20" ht="60" x14ac:dyDescent="0.2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 s="18">
        <f t="shared" si="17"/>
        <v>42421.398472222223</v>
      </c>
      <c r="K259">
        <v>1453109627</v>
      </c>
      <c r="L259" s="18">
        <f t="shared" ref="L259:L322" si="24">(K259/86400)+25569</f>
        <v>42387.398460648154</v>
      </c>
      <c r="M259" t="b">
        <v>1</v>
      </c>
      <c r="N259">
        <v>551</v>
      </c>
      <c r="O259" t="b">
        <v>1</v>
      </c>
      <c r="P259" t="s">
        <v>8301</v>
      </c>
      <c r="Q259" s="12">
        <f t="shared" si="18"/>
        <v>265</v>
      </c>
      <c r="R259">
        <f t="shared" ref="R259:R322" si="25">ROUND(E259/N259,2)</f>
        <v>57.63</v>
      </c>
      <c r="S259" s="14" t="s">
        <v>8307</v>
      </c>
      <c r="T259" t="s">
        <v>8331</v>
      </c>
    </row>
    <row r="260" spans="1:20" ht="60" x14ac:dyDescent="0.2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 s="18">
        <f t="shared" ref="J260:J323" si="26">(I260/86400)+25569</f>
        <v>41502.499305555553</v>
      </c>
      <c r="K260">
        <v>1373568643</v>
      </c>
      <c r="L260" s="18">
        <f t="shared" si="24"/>
        <v>41466.785219907411</v>
      </c>
      <c r="M260" t="b">
        <v>0</v>
      </c>
      <c r="N260">
        <v>329</v>
      </c>
      <c r="O260" t="b">
        <v>1</v>
      </c>
      <c r="P260" t="s">
        <v>8301</v>
      </c>
      <c r="Q260" s="12">
        <f t="shared" ref="Q260:Q323" si="27">ROUND(E260/D260*100,0)</f>
        <v>127</v>
      </c>
      <c r="R260">
        <f t="shared" si="25"/>
        <v>96.3</v>
      </c>
      <c r="S260" s="14" t="s">
        <v>8307</v>
      </c>
      <c r="T260" t="s">
        <v>8331</v>
      </c>
    </row>
    <row r="261" spans="1:20" ht="60" x14ac:dyDescent="0.2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 s="18">
        <f t="shared" si="26"/>
        <v>41431.565868055557</v>
      </c>
      <c r="K261">
        <v>1367933690</v>
      </c>
      <c r="L261" s="18">
        <f t="shared" si="24"/>
        <v>41401.56585648148</v>
      </c>
      <c r="M261" t="b">
        <v>1</v>
      </c>
      <c r="N261">
        <v>437</v>
      </c>
      <c r="O261" t="b">
        <v>1</v>
      </c>
      <c r="P261" t="s">
        <v>8267</v>
      </c>
      <c r="Q261" s="12">
        <f t="shared" si="27"/>
        <v>106</v>
      </c>
      <c r="R261">
        <f t="shared" si="25"/>
        <v>72.48</v>
      </c>
      <c r="S261" s="14" t="s">
        <v>8329</v>
      </c>
      <c r="T261" t="s">
        <v>8330</v>
      </c>
    </row>
    <row r="262" spans="1:20" ht="45" x14ac:dyDescent="0.2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 s="18">
        <f t="shared" si="26"/>
        <v>41724.798993055556</v>
      </c>
      <c r="K262">
        <v>1393272632</v>
      </c>
      <c r="L262" s="18">
        <f t="shared" si="24"/>
        <v>41694.840648148151</v>
      </c>
      <c r="M262" t="b">
        <v>0</v>
      </c>
      <c r="N262">
        <v>288</v>
      </c>
      <c r="O262" t="b">
        <v>1</v>
      </c>
      <c r="P262" t="s">
        <v>8274</v>
      </c>
      <c r="Q262" s="12">
        <f t="shared" si="27"/>
        <v>105</v>
      </c>
      <c r="R262">
        <f t="shared" si="25"/>
        <v>109.45</v>
      </c>
      <c r="S262" s="14" t="s">
        <v>8333</v>
      </c>
      <c r="T262" t="s">
        <v>8337</v>
      </c>
    </row>
    <row r="263" spans="1:20" ht="60" x14ac:dyDescent="0.2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 s="18">
        <f t="shared" si="26"/>
        <v>41641.333333333336</v>
      </c>
      <c r="K263">
        <v>1386123860</v>
      </c>
      <c r="L263" s="18">
        <f t="shared" si="24"/>
        <v>41612.100231481483</v>
      </c>
      <c r="M263" t="b">
        <v>1</v>
      </c>
      <c r="N263">
        <v>287</v>
      </c>
      <c r="O263" t="b">
        <v>1</v>
      </c>
      <c r="P263" t="s">
        <v>8267</v>
      </c>
      <c r="Q263" s="12">
        <f t="shared" si="27"/>
        <v>105</v>
      </c>
      <c r="R263">
        <f t="shared" si="25"/>
        <v>109.42</v>
      </c>
      <c r="S263" s="14" t="s">
        <v>8329</v>
      </c>
      <c r="T263" t="s">
        <v>8330</v>
      </c>
    </row>
    <row r="264" spans="1:20" ht="60" x14ac:dyDescent="0.2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 s="18">
        <f t="shared" si="26"/>
        <v>42251.674328703702</v>
      </c>
      <c r="K264">
        <v>1438791061</v>
      </c>
      <c r="L264" s="18">
        <f t="shared" si="24"/>
        <v>42221.674317129626</v>
      </c>
      <c r="M264" t="b">
        <v>1</v>
      </c>
      <c r="N264">
        <v>369</v>
      </c>
      <c r="O264" t="b">
        <v>1</v>
      </c>
      <c r="P264" t="s">
        <v>8283</v>
      </c>
      <c r="Q264" s="12">
        <f t="shared" si="27"/>
        <v>418</v>
      </c>
      <c r="R264">
        <f t="shared" si="25"/>
        <v>84.91</v>
      </c>
      <c r="S264" s="14" t="s">
        <v>8321</v>
      </c>
      <c r="T264" t="s">
        <v>8322</v>
      </c>
    </row>
    <row r="265" spans="1:20" ht="60" x14ac:dyDescent="0.2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 s="18">
        <f t="shared" si="26"/>
        <v>41930.166666666664</v>
      </c>
      <c r="K265">
        <v>1408624621</v>
      </c>
      <c r="L265" s="18">
        <f t="shared" si="24"/>
        <v>41872.525706018518</v>
      </c>
      <c r="M265" t="b">
        <v>0</v>
      </c>
      <c r="N265">
        <v>37</v>
      </c>
      <c r="O265" t="b">
        <v>1</v>
      </c>
      <c r="P265" t="s">
        <v>8293</v>
      </c>
      <c r="Q265" s="12">
        <f t="shared" si="27"/>
        <v>104</v>
      </c>
      <c r="R265">
        <f t="shared" si="25"/>
        <v>845.7</v>
      </c>
      <c r="S265" s="14" t="s">
        <v>8316</v>
      </c>
      <c r="T265" t="s">
        <v>8317</v>
      </c>
    </row>
    <row r="266" spans="1:20" ht="60" x14ac:dyDescent="0.2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 s="18">
        <f t="shared" si="26"/>
        <v>40992.166666666664</v>
      </c>
      <c r="K266">
        <v>1329873754</v>
      </c>
      <c r="L266" s="18">
        <f t="shared" si="24"/>
        <v>40961.057337962964</v>
      </c>
      <c r="M266" t="b">
        <v>1</v>
      </c>
      <c r="N266">
        <v>426</v>
      </c>
      <c r="O266" t="b">
        <v>1</v>
      </c>
      <c r="P266" t="s">
        <v>8293</v>
      </c>
      <c r="Q266" s="12">
        <f t="shared" si="27"/>
        <v>125</v>
      </c>
      <c r="R266">
        <f t="shared" si="25"/>
        <v>73.42</v>
      </c>
      <c r="S266" s="14" t="s">
        <v>8316</v>
      </c>
      <c r="T266" t="s">
        <v>8317</v>
      </c>
    </row>
    <row r="267" spans="1:20" ht="45" x14ac:dyDescent="0.2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 s="18">
        <f t="shared" si="26"/>
        <v>42023.354166666672</v>
      </c>
      <c r="K267">
        <v>1416507210</v>
      </c>
      <c r="L267" s="18">
        <f t="shared" si="24"/>
        <v>41963.759375000001</v>
      </c>
      <c r="M267" t="b">
        <v>0</v>
      </c>
      <c r="N267">
        <v>312</v>
      </c>
      <c r="O267" t="b">
        <v>0</v>
      </c>
      <c r="P267" t="s">
        <v>8280</v>
      </c>
      <c r="Q267" s="12">
        <f t="shared" si="27"/>
        <v>36</v>
      </c>
      <c r="R267">
        <f t="shared" si="25"/>
        <v>100.23</v>
      </c>
      <c r="S267" s="14" t="s">
        <v>8324</v>
      </c>
      <c r="T267" t="s">
        <v>8340</v>
      </c>
    </row>
    <row r="268" spans="1:20" ht="60" x14ac:dyDescent="0.2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 s="18">
        <v>1412434136</v>
      </c>
      <c r="J268" s="18">
        <f t="shared" si="26"/>
        <v>41916.617314814815</v>
      </c>
      <c r="K268">
        <v>1409669335</v>
      </c>
      <c r="L268" s="18">
        <f t="shared" si="24"/>
        <v>41884.617303240739</v>
      </c>
      <c r="M268" t="b">
        <v>0</v>
      </c>
      <c r="N268">
        <v>104</v>
      </c>
      <c r="O268" t="b">
        <v>1</v>
      </c>
      <c r="P268" t="s">
        <v>8269</v>
      </c>
      <c r="Q268" s="12">
        <f t="shared" si="27"/>
        <v>103</v>
      </c>
      <c r="R268">
        <f t="shared" ref="R268" si="28">IFERROR(ROUND(E268/N268,2),0)</f>
        <v>297.02999999999997</v>
      </c>
      <c r="S268" s="14" t="s">
        <v>8307</v>
      </c>
      <c r="T268" t="s">
        <v>8308</v>
      </c>
    </row>
    <row r="269" spans="1:20" ht="60" x14ac:dyDescent="0.2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 s="18">
        <f t="shared" si="26"/>
        <v>41833</v>
      </c>
      <c r="K269">
        <v>1402599485</v>
      </c>
      <c r="L269" s="18">
        <f t="shared" si="24"/>
        <v>41802.790335648147</v>
      </c>
      <c r="M269" t="b">
        <v>0</v>
      </c>
      <c r="N269">
        <v>263</v>
      </c>
      <c r="O269" t="b">
        <v>1</v>
      </c>
      <c r="P269" t="s">
        <v>8263</v>
      </c>
      <c r="Q269" s="12">
        <f t="shared" si="27"/>
        <v>309</v>
      </c>
      <c r="R269">
        <f t="shared" si="25"/>
        <v>117.36</v>
      </c>
      <c r="S269" s="14" t="s">
        <v>8329</v>
      </c>
      <c r="T269" t="s">
        <v>8338</v>
      </c>
    </row>
    <row r="270" spans="1:20" ht="30" x14ac:dyDescent="0.2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 s="18">
        <f t="shared" si="26"/>
        <v>41790.8200462963</v>
      </c>
      <c r="K270">
        <v>1398973251</v>
      </c>
      <c r="L270" s="18">
        <f t="shared" si="24"/>
        <v>41760.820034722223</v>
      </c>
      <c r="M270" t="b">
        <v>1</v>
      </c>
      <c r="N270">
        <v>236</v>
      </c>
      <c r="O270" t="b">
        <v>1</v>
      </c>
      <c r="P270" t="s">
        <v>8283</v>
      </c>
      <c r="Q270" s="12">
        <f t="shared" si="27"/>
        <v>205</v>
      </c>
      <c r="R270">
        <f t="shared" si="25"/>
        <v>130.53</v>
      </c>
      <c r="S270" s="14" t="s">
        <v>8321</v>
      </c>
      <c r="T270" t="s">
        <v>8322</v>
      </c>
    </row>
    <row r="271" spans="1:20" ht="60" x14ac:dyDescent="0.2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 s="18">
        <f t="shared" si="26"/>
        <v>42605.870833333334</v>
      </c>
      <c r="K271">
        <v>1469289684</v>
      </c>
      <c r="L271" s="18">
        <f t="shared" si="24"/>
        <v>42574.667638888888</v>
      </c>
      <c r="M271" t="b">
        <v>0</v>
      </c>
      <c r="N271">
        <v>179</v>
      </c>
      <c r="O271" t="b">
        <v>0</v>
      </c>
      <c r="P271" t="s">
        <v>8271</v>
      </c>
      <c r="Q271" s="12">
        <f t="shared" si="27"/>
        <v>30</v>
      </c>
      <c r="R271">
        <f t="shared" si="25"/>
        <v>171.79</v>
      </c>
      <c r="S271" s="14" t="s">
        <v>8316</v>
      </c>
      <c r="T271" t="s">
        <v>8318</v>
      </c>
    </row>
    <row r="272" spans="1:20" ht="60" x14ac:dyDescent="0.2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 s="18">
        <f t="shared" si="26"/>
        <v>42452.595891203702</v>
      </c>
      <c r="K272">
        <v>1454858284</v>
      </c>
      <c r="L272" s="18">
        <f t="shared" si="24"/>
        <v>42407.637546296297</v>
      </c>
      <c r="M272" t="b">
        <v>0</v>
      </c>
      <c r="N272">
        <v>282</v>
      </c>
      <c r="O272" t="b">
        <v>1</v>
      </c>
      <c r="P272" t="s">
        <v>8296</v>
      </c>
      <c r="Q272" s="12">
        <f t="shared" si="27"/>
        <v>102</v>
      </c>
      <c r="R272">
        <f t="shared" si="25"/>
        <v>108.78</v>
      </c>
      <c r="S272" s="14" t="s">
        <v>8327</v>
      </c>
      <c r="T272" t="s">
        <v>8328</v>
      </c>
    </row>
    <row r="273" spans="1:20" ht="60" x14ac:dyDescent="0.2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 s="18">
        <v>1484024400</v>
      </c>
      <c r="J273" s="18">
        <f t="shared" si="26"/>
        <v>42745.208333333328</v>
      </c>
      <c r="K273">
        <v>1479932712</v>
      </c>
      <c r="L273" s="18">
        <f t="shared" si="24"/>
        <v>42697.85083333333</v>
      </c>
      <c r="M273" t="b">
        <v>1</v>
      </c>
      <c r="N273">
        <v>216</v>
      </c>
      <c r="O273" t="b">
        <v>1</v>
      </c>
      <c r="P273" t="s">
        <v>8269</v>
      </c>
      <c r="Q273" s="12">
        <f t="shared" si="27"/>
        <v>102</v>
      </c>
      <c r="R273">
        <f t="shared" ref="R273" si="29">IFERROR(ROUND(E273/N273,2),0)</f>
        <v>141.71</v>
      </c>
      <c r="S273" s="14" t="s">
        <v>8307</v>
      </c>
      <c r="T273" t="s">
        <v>8308</v>
      </c>
    </row>
    <row r="274" spans="1:20" ht="60" x14ac:dyDescent="0.2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 s="18">
        <f t="shared" si="26"/>
        <v>41957.125</v>
      </c>
      <c r="K274">
        <v>1413308544</v>
      </c>
      <c r="L274" s="18">
        <f t="shared" si="24"/>
        <v>41926.73777777778</v>
      </c>
      <c r="M274" t="b">
        <v>1</v>
      </c>
      <c r="N274">
        <v>524</v>
      </c>
      <c r="O274" t="b">
        <v>1</v>
      </c>
      <c r="P274" t="s">
        <v>8267</v>
      </c>
      <c r="Q274" s="12">
        <f t="shared" si="27"/>
        <v>102</v>
      </c>
      <c r="R274">
        <f t="shared" si="25"/>
        <v>58.41</v>
      </c>
      <c r="S274" s="14" t="s">
        <v>8329</v>
      </c>
      <c r="T274" t="s">
        <v>8330</v>
      </c>
    </row>
    <row r="275" spans="1:20" ht="60" x14ac:dyDescent="0.2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 s="18">
        <f t="shared" si="26"/>
        <v>42741.795138888891</v>
      </c>
      <c r="K275">
        <v>1481137499</v>
      </c>
      <c r="L275" s="18">
        <f t="shared" si="24"/>
        <v>42711.795127314814</v>
      </c>
      <c r="M275" t="b">
        <v>0</v>
      </c>
      <c r="N275">
        <v>43</v>
      </c>
      <c r="O275" t="b">
        <v>1</v>
      </c>
      <c r="P275" t="s">
        <v>8267</v>
      </c>
      <c r="Q275" s="12">
        <f t="shared" si="27"/>
        <v>122</v>
      </c>
      <c r="R275">
        <f t="shared" si="25"/>
        <v>709.42</v>
      </c>
      <c r="S275" s="14" t="s">
        <v>8329</v>
      </c>
      <c r="T275" t="s">
        <v>8330</v>
      </c>
    </row>
    <row r="276" spans="1:20" ht="60" x14ac:dyDescent="0.2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 s="18">
        <f t="shared" si="26"/>
        <v>41885.783645833333</v>
      </c>
      <c r="K276">
        <v>1407178106</v>
      </c>
      <c r="L276" s="18">
        <f t="shared" si="24"/>
        <v>41855.783634259264</v>
      </c>
      <c r="M276" t="b">
        <v>1</v>
      </c>
      <c r="N276">
        <v>711</v>
      </c>
      <c r="O276" t="b">
        <v>1</v>
      </c>
      <c r="P276" t="s">
        <v>8274</v>
      </c>
      <c r="Q276" s="12">
        <f t="shared" si="27"/>
        <v>303833</v>
      </c>
      <c r="R276">
        <f t="shared" si="25"/>
        <v>42.73</v>
      </c>
      <c r="S276" s="14" t="s">
        <v>8333</v>
      </c>
      <c r="T276" t="s">
        <v>8337</v>
      </c>
    </row>
    <row r="277" spans="1:20" ht="60" x14ac:dyDescent="0.2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 s="18">
        <f t="shared" si="26"/>
        <v>42426.494583333333</v>
      </c>
      <c r="K277">
        <v>1453895531</v>
      </c>
      <c r="L277" s="18">
        <f t="shared" si="24"/>
        <v>42396.494571759264</v>
      </c>
      <c r="M277" t="b">
        <v>0</v>
      </c>
      <c r="N277">
        <v>666</v>
      </c>
      <c r="O277" t="b">
        <v>1</v>
      </c>
      <c r="P277" t="s">
        <v>8293</v>
      </c>
      <c r="Q277" s="12">
        <f t="shared" si="27"/>
        <v>202</v>
      </c>
      <c r="R277">
        <f t="shared" si="25"/>
        <v>45.55</v>
      </c>
      <c r="S277" s="14" t="s">
        <v>8316</v>
      </c>
      <c r="T277" t="s">
        <v>8317</v>
      </c>
    </row>
    <row r="278" spans="1:20" ht="60" x14ac:dyDescent="0.2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 s="18">
        <f t="shared" si="26"/>
        <v>41630.208333333336</v>
      </c>
      <c r="K278">
        <v>1384920803</v>
      </c>
      <c r="L278" s="18">
        <f t="shared" si="24"/>
        <v>41598.17596064815</v>
      </c>
      <c r="M278" t="b">
        <v>0</v>
      </c>
      <c r="N278">
        <v>241</v>
      </c>
      <c r="O278" t="b">
        <v>1</v>
      </c>
      <c r="P278" t="s">
        <v>8267</v>
      </c>
      <c r="Q278" s="12">
        <f t="shared" si="27"/>
        <v>101</v>
      </c>
      <c r="R278">
        <f t="shared" si="25"/>
        <v>125.79</v>
      </c>
      <c r="S278" s="14" t="s">
        <v>8329</v>
      </c>
      <c r="T278" t="s">
        <v>8330</v>
      </c>
    </row>
    <row r="279" spans="1:20" ht="60" x14ac:dyDescent="0.2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 s="18">
        <f t="shared" si="26"/>
        <v>41450.208333333336</v>
      </c>
      <c r="K279">
        <v>1369864300</v>
      </c>
      <c r="L279" s="18">
        <f t="shared" si="24"/>
        <v>41423.910879629628</v>
      </c>
      <c r="M279" t="b">
        <v>0</v>
      </c>
      <c r="N279">
        <v>1113</v>
      </c>
      <c r="O279" t="b">
        <v>1</v>
      </c>
      <c r="P279" t="s">
        <v>8295</v>
      </c>
      <c r="Q279" s="12">
        <f t="shared" si="27"/>
        <v>1212</v>
      </c>
      <c r="R279">
        <f t="shared" si="25"/>
        <v>27.23</v>
      </c>
      <c r="S279" s="14" t="s">
        <v>8324</v>
      </c>
      <c r="T279" t="s">
        <v>8325</v>
      </c>
    </row>
    <row r="280" spans="1:20" ht="30" x14ac:dyDescent="0.2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 s="18">
        <f t="shared" si="26"/>
        <v>42368.59993055556</v>
      </c>
      <c r="K280">
        <v>1448461433</v>
      </c>
      <c r="L280" s="18">
        <f t="shared" si="24"/>
        <v>42333.599918981483</v>
      </c>
      <c r="M280" t="b">
        <v>0</v>
      </c>
      <c r="N280">
        <v>392</v>
      </c>
      <c r="O280" t="b">
        <v>1</v>
      </c>
      <c r="P280" t="s">
        <v>8293</v>
      </c>
      <c r="Q280" s="12">
        <f t="shared" si="27"/>
        <v>202</v>
      </c>
      <c r="R280">
        <f t="shared" si="25"/>
        <v>77.23</v>
      </c>
      <c r="S280" s="14" t="s">
        <v>8316</v>
      </c>
      <c r="T280" t="s">
        <v>8317</v>
      </c>
    </row>
    <row r="281" spans="1:20" ht="45" x14ac:dyDescent="0.2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 s="18">
        <f t="shared" si="26"/>
        <v>41619.676886574074</v>
      </c>
      <c r="K281">
        <v>1384186482</v>
      </c>
      <c r="L281" s="18">
        <f t="shared" si="24"/>
        <v>41589.676874999997</v>
      </c>
      <c r="M281" t="b">
        <v>1</v>
      </c>
      <c r="N281">
        <v>316</v>
      </c>
      <c r="O281" t="b">
        <v>1</v>
      </c>
      <c r="P281" t="s">
        <v>8267</v>
      </c>
      <c r="Q281" s="12">
        <f t="shared" si="27"/>
        <v>101</v>
      </c>
      <c r="R281">
        <f t="shared" si="25"/>
        <v>95.7</v>
      </c>
      <c r="S281" s="14" t="s">
        <v>8329</v>
      </c>
      <c r="T281" t="s">
        <v>8330</v>
      </c>
    </row>
    <row r="282" spans="1:20" ht="30" x14ac:dyDescent="0.2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 s="18">
        <f t="shared" si="26"/>
        <v>42082.625324074077</v>
      </c>
      <c r="K282">
        <v>1424188827</v>
      </c>
      <c r="L282" s="18">
        <f t="shared" si="24"/>
        <v>42052.666979166665</v>
      </c>
      <c r="M282" t="b">
        <v>0</v>
      </c>
      <c r="N282">
        <v>372</v>
      </c>
      <c r="O282" t="b">
        <v>1</v>
      </c>
      <c r="P282" t="s">
        <v>8296</v>
      </c>
      <c r="Q282" s="12">
        <f t="shared" si="27"/>
        <v>126</v>
      </c>
      <c r="R282">
        <f t="shared" si="25"/>
        <v>81.25</v>
      </c>
      <c r="S282" s="14" t="s">
        <v>8327</v>
      </c>
      <c r="T282" t="s">
        <v>8328</v>
      </c>
    </row>
    <row r="283" spans="1:20" ht="60" x14ac:dyDescent="0.2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 s="18">
        <f t="shared" si="26"/>
        <v>42211.75</v>
      </c>
      <c r="K283">
        <v>1435117888</v>
      </c>
      <c r="L283" s="18">
        <f t="shared" si="24"/>
        <v>42179.160740740743</v>
      </c>
      <c r="M283" t="b">
        <v>0</v>
      </c>
      <c r="N283">
        <v>276</v>
      </c>
      <c r="O283" t="b">
        <v>1</v>
      </c>
      <c r="P283" t="s">
        <v>8271</v>
      </c>
      <c r="Q283" s="12">
        <f t="shared" si="27"/>
        <v>104</v>
      </c>
      <c r="R283">
        <f t="shared" si="25"/>
        <v>109.34</v>
      </c>
      <c r="S283" s="14" t="s">
        <v>8316</v>
      </c>
      <c r="T283" t="s">
        <v>8318</v>
      </c>
    </row>
    <row r="284" spans="1:20" ht="45" x14ac:dyDescent="0.2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 s="18">
        <f t="shared" si="26"/>
        <v>42150.161828703705</v>
      </c>
      <c r="K284">
        <v>1427428381</v>
      </c>
      <c r="L284" s="18">
        <f t="shared" si="24"/>
        <v>42090.161817129629</v>
      </c>
      <c r="M284" t="b">
        <v>0</v>
      </c>
      <c r="N284">
        <v>67</v>
      </c>
      <c r="O284" t="b">
        <v>0</v>
      </c>
      <c r="P284" t="s">
        <v>8265</v>
      </c>
      <c r="Q284" s="12">
        <f t="shared" si="27"/>
        <v>23</v>
      </c>
      <c r="R284">
        <f t="shared" si="25"/>
        <v>449.43</v>
      </c>
      <c r="S284" s="14" t="s">
        <v>8329</v>
      </c>
      <c r="T284" t="s">
        <v>8343</v>
      </c>
    </row>
    <row r="285" spans="1:20" ht="45" x14ac:dyDescent="0.2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 s="18">
        <f t="shared" si="26"/>
        <v>41638.251770833333</v>
      </c>
      <c r="K285">
        <v>1383195752</v>
      </c>
      <c r="L285" s="18">
        <f t="shared" si="24"/>
        <v>41578.210092592592</v>
      </c>
      <c r="M285" t="b">
        <v>1</v>
      </c>
      <c r="N285">
        <v>429</v>
      </c>
      <c r="O285" t="b">
        <v>1</v>
      </c>
      <c r="P285" t="s">
        <v>8293</v>
      </c>
      <c r="Q285" s="12">
        <f t="shared" si="27"/>
        <v>300</v>
      </c>
      <c r="R285">
        <f t="shared" si="25"/>
        <v>70.040000000000006</v>
      </c>
      <c r="S285" s="14" t="s">
        <v>8316</v>
      </c>
      <c r="T285" t="s">
        <v>8317</v>
      </c>
    </row>
    <row r="286" spans="1:20" ht="60" x14ac:dyDescent="0.2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 s="18">
        <f t="shared" si="26"/>
        <v>42243.802199074074</v>
      </c>
      <c r="K286">
        <v>1438110909</v>
      </c>
      <c r="L286" s="18">
        <f t="shared" si="24"/>
        <v>42213.802187499998</v>
      </c>
      <c r="M286" t="b">
        <v>1</v>
      </c>
      <c r="N286">
        <v>455</v>
      </c>
      <c r="O286" t="b">
        <v>1</v>
      </c>
      <c r="P286" t="s">
        <v>8283</v>
      </c>
      <c r="Q286" s="12">
        <f t="shared" si="27"/>
        <v>250</v>
      </c>
      <c r="R286">
        <f t="shared" si="25"/>
        <v>66.02</v>
      </c>
      <c r="S286" s="14" t="s">
        <v>8321</v>
      </c>
      <c r="T286" t="s">
        <v>8322</v>
      </c>
    </row>
    <row r="287" spans="1:20" ht="45" x14ac:dyDescent="0.2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 s="18">
        <f t="shared" si="26"/>
        <v>41979.956585648149</v>
      </c>
      <c r="K287">
        <v>1414015048</v>
      </c>
      <c r="L287" s="18">
        <f t="shared" si="24"/>
        <v>41934.914907407408</v>
      </c>
      <c r="M287" t="b">
        <v>1</v>
      </c>
      <c r="N287">
        <v>325</v>
      </c>
      <c r="O287" t="b">
        <v>1</v>
      </c>
      <c r="P287" t="s">
        <v>8301</v>
      </c>
      <c r="Q287" s="12">
        <f t="shared" si="27"/>
        <v>120</v>
      </c>
      <c r="R287">
        <f t="shared" si="25"/>
        <v>92.39</v>
      </c>
      <c r="S287" s="14" t="s">
        <v>8307</v>
      </c>
      <c r="T287" t="s">
        <v>8331</v>
      </c>
    </row>
    <row r="288" spans="1:20" ht="60" x14ac:dyDescent="0.2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 s="18">
        <f t="shared" si="26"/>
        <v>41969.611574074079</v>
      </c>
      <c r="K288">
        <v>1414417239</v>
      </c>
      <c r="L288" s="18">
        <f t="shared" si="24"/>
        <v>41939.569895833338</v>
      </c>
      <c r="M288" t="b">
        <v>0</v>
      </c>
      <c r="N288">
        <v>128</v>
      </c>
      <c r="O288" t="b">
        <v>1</v>
      </c>
      <c r="P288" t="s">
        <v>8301</v>
      </c>
      <c r="Q288" s="12">
        <f t="shared" si="27"/>
        <v>120</v>
      </c>
      <c r="R288">
        <f t="shared" si="25"/>
        <v>233.9</v>
      </c>
      <c r="S288" s="14" t="s">
        <v>8307</v>
      </c>
      <c r="T288" t="s">
        <v>8331</v>
      </c>
    </row>
    <row r="289" spans="1:20" ht="45" x14ac:dyDescent="0.2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 s="18">
        <f t="shared" si="26"/>
        <v>41159.475497685184</v>
      </c>
      <c r="K289">
        <v>1344857082</v>
      </c>
      <c r="L289" s="18">
        <f t="shared" si="24"/>
        <v>41134.475486111114</v>
      </c>
      <c r="M289" t="b">
        <v>1</v>
      </c>
      <c r="N289">
        <v>129</v>
      </c>
      <c r="O289" t="b">
        <v>1</v>
      </c>
      <c r="P289" t="s">
        <v>8267</v>
      </c>
      <c r="Q289" s="12">
        <f t="shared" si="27"/>
        <v>119</v>
      </c>
      <c r="R289">
        <f t="shared" si="25"/>
        <v>230.09</v>
      </c>
      <c r="S289" s="14" t="s">
        <v>8329</v>
      </c>
      <c r="T289" t="s">
        <v>8330</v>
      </c>
    </row>
    <row r="290" spans="1:20" ht="45" x14ac:dyDescent="0.2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 s="18">
        <f t="shared" si="26"/>
        <v>42685.507557870369</v>
      </c>
      <c r="K290">
        <v>1476270652</v>
      </c>
      <c r="L290" s="18">
        <f t="shared" si="24"/>
        <v>42655.465879629628</v>
      </c>
      <c r="M290" t="b">
        <v>0</v>
      </c>
      <c r="N290">
        <v>173</v>
      </c>
      <c r="O290" t="b">
        <v>1</v>
      </c>
      <c r="P290" t="s">
        <v>8301</v>
      </c>
      <c r="Q290" s="12">
        <f t="shared" si="27"/>
        <v>118</v>
      </c>
      <c r="R290">
        <f t="shared" si="25"/>
        <v>170.7</v>
      </c>
      <c r="S290" s="14" t="s">
        <v>8307</v>
      </c>
      <c r="T290" t="s">
        <v>8331</v>
      </c>
    </row>
    <row r="291" spans="1:20" ht="60" x14ac:dyDescent="0.2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 s="18">
        <f t="shared" si="26"/>
        <v>41179.954791666663</v>
      </c>
      <c r="K291">
        <v>1346194493</v>
      </c>
      <c r="L291" s="18">
        <f t="shared" si="24"/>
        <v>41149.954780092594</v>
      </c>
      <c r="M291" t="b">
        <v>1</v>
      </c>
      <c r="N291">
        <v>963</v>
      </c>
      <c r="O291" t="b">
        <v>1</v>
      </c>
      <c r="P291" t="s">
        <v>8267</v>
      </c>
      <c r="Q291" s="12">
        <f t="shared" si="27"/>
        <v>118</v>
      </c>
      <c r="R291">
        <f t="shared" si="25"/>
        <v>30.65</v>
      </c>
      <c r="S291" s="14" t="s">
        <v>8329</v>
      </c>
      <c r="T291" t="s">
        <v>8330</v>
      </c>
    </row>
    <row r="292" spans="1:20" ht="45" x14ac:dyDescent="0.2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 s="18">
        <f t="shared" si="26"/>
        <v>42321.637939814813</v>
      </c>
      <c r="K292">
        <v>1444832317</v>
      </c>
      <c r="L292" s="18">
        <f t="shared" si="24"/>
        <v>42291.596261574072</v>
      </c>
      <c r="M292" t="b">
        <v>1</v>
      </c>
      <c r="N292">
        <v>493</v>
      </c>
      <c r="O292" t="b">
        <v>1</v>
      </c>
      <c r="P292" t="s">
        <v>8267</v>
      </c>
      <c r="Q292" s="12">
        <f t="shared" si="27"/>
        <v>117</v>
      </c>
      <c r="R292">
        <f t="shared" si="25"/>
        <v>59.25</v>
      </c>
      <c r="S292" s="14" t="s">
        <v>8329</v>
      </c>
      <c r="T292" t="s">
        <v>8330</v>
      </c>
    </row>
    <row r="293" spans="1:20" ht="45" x14ac:dyDescent="0.2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 s="18">
        <f t="shared" si="26"/>
        <v>42657.958333333328</v>
      </c>
      <c r="K293">
        <v>1474040595</v>
      </c>
      <c r="L293" s="18">
        <f t="shared" si="24"/>
        <v>42629.655034722222</v>
      </c>
      <c r="M293" t="b">
        <v>1</v>
      </c>
      <c r="N293">
        <v>305</v>
      </c>
      <c r="O293" t="b">
        <v>1</v>
      </c>
      <c r="P293" t="s">
        <v>8301</v>
      </c>
      <c r="Q293" s="12">
        <f t="shared" si="27"/>
        <v>116</v>
      </c>
      <c r="R293">
        <f t="shared" si="25"/>
        <v>95.37</v>
      </c>
      <c r="S293" s="14" t="s">
        <v>8307</v>
      </c>
      <c r="T293" t="s">
        <v>8331</v>
      </c>
    </row>
    <row r="294" spans="1:20" ht="60" x14ac:dyDescent="0.2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 s="18">
        <f t="shared" si="26"/>
        <v>42541.790972222225</v>
      </c>
      <c r="K294">
        <v>1463392827</v>
      </c>
      <c r="L294" s="18">
        <f t="shared" si="24"/>
        <v>42506.416979166665</v>
      </c>
      <c r="M294" t="b">
        <v>0</v>
      </c>
      <c r="N294">
        <v>96</v>
      </c>
      <c r="O294" t="b">
        <v>0</v>
      </c>
      <c r="P294" t="s">
        <v>8271</v>
      </c>
      <c r="Q294" s="12">
        <f t="shared" si="27"/>
        <v>83</v>
      </c>
      <c r="R294">
        <f t="shared" si="25"/>
        <v>301.94</v>
      </c>
      <c r="S294" s="14" t="s">
        <v>8316</v>
      </c>
      <c r="T294" t="s">
        <v>8318</v>
      </c>
    </row>
    <row r="295" spans="1:20" ht="60" x14ac:dyDescent="0.2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 s="18">
        <f t="shared" si="26"/>
        <v>42180.791666666672</v>
      </c>
      <c r="K295">
        <v>1432659792</v>
      </c>
      <c r="L295" s="18">
        <f t="shared" si="24"/>
        <v>42150.710555555561</v>
      </c>
      <c r="M295" t="b">
        <v>0</v>
      </c>
      <c r="N295">
        <v>607</v>
      </c>
      <c r="O295" t="b">
        <v>1</v>
      </c>
      <c r="P295" t="s">
        <v>8293</v>
      </c>
      <c r="Q295" s="12">
        <f t="shared" si="27"/>
        <v>288</v>
      </c>
      <c r="R295">
        <f t="shared" si="25"/>
        <v>47.47</v>
      </c>
      <c r="S295" s="14" t="s">
        <v>8316</v>
      </c>
      <c r="T295" t="s">
        <v>8317</v>
      </c>
    </row>
    <row r="296" spans="1:20" ht="60" x14ac:dyDescent="0.2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 s="18">
        <f t="shared" si="26"/>
        <v>42806.082349537042</v>
      </c>
      <c r="K296">
        <v>1486691914</v>
      </c>
      <c r="L296" s="18">
        <f t="shared" si="24"/>
        <v>42776.082337962958</v>
      </c>
      <c r="M296" t="b">
        <v>0</v>
      </c>
      <c r="N296">
        <v>194</v>
      </c>
      <c r="O296" t="b">
        <v>1</v>
      </c>
      <c r="P296" t="s">
        <v>8295</v>
      </c>
      <c r="Q296" s="12">
        <f t="shared" si="27"/>
        <v>103</v>
      </c>
      <c r="R296">
        <f t="shared" si="25"/>
        <v>148.08000000000001</v>
      </c>
      <c r="S296" s="14" t="s">
        <v>8324</v>
      </c>
      <c r="T296" t="s">
        <v>8325</v>
      </c>
    </row>
    <row r="297" spans="1:20" ht="45" x14ac:dyDescent="0.2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 s="18">
        <f t="shared" si="26"/>
        <v>42624.165972222225</v>
      </c>
      <c r="K297">
        <v>1470274508</v>
      </c>
      <c r="L297" s="18">
        <f t="shared" si="24"/>
        <v>42586.066064814819</v>
      </c>
      <c r="M297" t="b">
        <v>1</v>
      </c>
      <c r="N297">
        <v>221</v>
      </c>
      <c r="O297" t="b">
        <v>1</v>
      </c>
      <c r="P297" t="s">
        <v>8267</v>
      </c>
      <c r="Q297" s="12">
        <f t="shared" si="27"/>
        <v>115</v>
      </c>
      <c r="R297">
        <f t="shared" si="25"/>
        <v>129.82</v>
      </c>
      <c r="S297" s="14" t="s">
        <v>8329</v>
      </c>
      <c r="T297" t="s">
        <v>8330</v>
      </c>
    </row>
    <row r="298" spans="1:20" ht="45" x14ac:dyDescent="0.2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 s="18">
        <f t="shared" si="26"/>
        <v>42241.99454861111</v>
      </c>
      <c r="K298">
        <v>1437954728</v>
      </c>
      <c r="L298" s="18">
        <f t="shared" si="24"/>
        <v>42211.994537037041</v>
      </c>
      <c r="M298" t="b">
        <v>1</v>
      </c>
      <c r="N298">
        <v>238</v>
      </c>
      <c r="O298" t="b">
        <v>1</v>
      </c>
      <c r="P298" t="s">
        <v>8299</v>
      </c>
      <c r="Q298" s="12">
        <f t="shared" si="27"/>
        <v>115</v>
      </c>
      <c r="R298">
        <f t="shared" si="25"/>
        <v>120.31</v>
      </c>
      <c r="S298" s="14" t="s">
        <v>8316</v>
      </c>
      <c r="T298" t="s">
        <v>8323</v>
      </c>
    </row>
    <row r="299" spans="1:20" ht="60" x14ac:dyDescent="0.2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 s="18">
        <f t="shared" si="26"/>
        <v>42503.165972222225</v>
      </c>
      <c r="K299">
        <v>1459523016</v>
      </c>
      <c r="L299" s="18">
        <f t="shared" si="24"/>
        <v>42461.627500000002</v>
      </c>
      <c r="M299" t="b">
        <v>0</v>
      </c>
      <c r="N299">
        <v>89</v>
      </c>
      <c r="O299" t="b">
        <v>1</v>
      </c>
      <c r="P299" t="s">
        <v>8263</v>
      </c>
      <c r="Q299" s="12">
        <f t="shared" si="27"/>
        <v>100</v>
      </c>
      <c r="R299">
        <f t="shared" si="25"/>
        <v>320.45</v>
      </c>
      <c r="S299" s="14" t="s">
        <v>8329</v>
      </c>
      <c r="T299" t="s">
        <v>8338</v>
      </c>
    </row>
    <row r="300" spans="1:20" ht="60" x14ac:dyDescent="0.2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 s="18">
        <f t="shared" si="26"/>
        <v>42394.666666666672</v>
      </c>
      <c r="K300">
        <v>1452530040</v>
      </c>
      <c r="L300" s="18">
        <f t="shared" si="24"/>
        <v>42380.69027777778</v>
      </c>
      <c r="M300" t="b">
        <v>1</v>
      </c>
      <c r="N300">
        <v>266</v>
      </c>
      <c r="O300" t="b">
        <v>1</v>
      </c>
      <c r="P300" t="s">
        <v>8295</v>
      </c>
      <c r="Q300" s="12">
        <f t="shared" si="27"/>
        <v>285</v>
      </c>
      <c r="R300">
        <f t="shared" si="25"/>
        <v>107.05</v>
      </c>
      <c r="S300" s="14" t="s">
        <v>8324</v>
      </c>
      <c r="T300" t="s">
        <v>8325</v>
      </c>
    </row>
    <row r="301" spans="1:20" ht="45" x14ac:dyDescent="0.2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 s="18">
        <f t="shared" si="26"/>
        <v>41993.207638888889</v>
      </c>
      <c r="K301">
        <v>1416244862</v>
      </c>
      <c r="L301" s="18">
        <f t="shared" si="24"/>
        <v>41960.722939814819</v>
      </c>
      <c r="M301" t="b">
        <v>1</v>
      </c>
      <c r="N301">
        <v>441</v>
      </c>
      <c r="O301" t="b">
        <v>1</v>
      </c>
      <c r="P301" t="s">
        <v>8286</v>
      </c>
      <c r="Q301" s="12">
        <f t="shared" si="27"/>
        <v>189</v>
      </c>
      <c r="R301">
        <f t="shared" si="25"/>
        <v>64.17</v>
      </c>
      <c r="S301" s="14" t="s">
        <v>8319</v>
      </c>
      <c r="T301" t="s">
        <v>8320</v>
      </c>
    </row>
    <row r="302" spans="1:20" ht="60" x14ac:dyDescent="0.2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 s="18">
        <f t="shared" si="26"/>
        <v>41948.208333333336</v>
      </c>
      <c r="K302">
        <v>1412737079</v>
      </c>
      <c r="L302" s="18">
        <f t="shared" si="24"/>
        <v>41920.123599537037</v>
      </c>
      <c r="M302" t="b">
        <v>0</v>
      </c>
      <c r="N302">
        <v>557</v>
      </c>
      <c r="O302" t="b">
        <v>1</v>
      </c>
      <c r="P302" t="s">
        <v>8301</v>
      </c>
      <c r="Q302" s="12">
        <f t="shared" si="27"/>
        <v>113</v>
      </c>
      <c r="R302">
        <f t="shared" si="25"/>
        <v>50.76</v>
      </c>
      <c r="S302" s="14" t="s">
        <v>8307</v>
      </c>
      <c r="T302" t="s">
        <v>8331</v>
      </c>
    </row>
    <row r="303" spans="1:20" ht="45" x14ac:dyDescent="0.2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 s="18">
        <f t="shared" si="26"/>
        <v>41214.849166666667</v>
      </c>
      <c r="K303">
        <v>1349209367</v>
      </c>
      <c r="L303" s="18">
        <f t="shared" si="24"/>
        <v>41184.84915509259</v>
      </c>
      <c r="M303" t="b">
        <v>0</v>
      </c>
      <c r="N303">
        <v>721</v>
      </c>
      <c r="O303" t="b">
        <v>1</v>
      </c>
      <c r="P303" t="s">
        <v>8278</v>
      </c>
      <c r="Q303" s="12">
        <f t="shared" si="27"/>
        <v>704</v>
      </c>
      <c r="R303">
        <f t="shared" si="25"/>
        <v>39.07</v>
      </c>
      <c r="S303" s="14" t="s">
        <v>8333</v>
      </c>
      <c r="T303" t="s">
        <v>8335</v>
      </c>
    </row>
    <row r="304" spans="1:20" ht="45" x14ac:dyDescent="0.2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 s="18">
        <f t="shared" si="26"/>
        <v>41421.290972222225</v>
      </c>
      <c r="K304">
        <v>1367088442</v>
      </c>
      <c r="L304" s="18">
        <f t="shared" si="24"/>
        <v>41391.782893518517</v>
      </c>
      <c r="M304" t="b">
        <v>1</v>
      </c>
      <c r="N304">
        <v>394</v>
      </c>
      <c r="O304" t="b">
        <v>1</v>
      </c>
      <c r="P304" t="s">
        <v>8301</v>
      </c>
      <c r="Q304" s="12">
        <f t="shared" si="27"/>
        <v>351</v>
      </c>
      <c r="R304">
        <f t="shared" si="25"/>
        <v>71.239999999999995</v>
      </c>
      <c r="S304" s="14" t="s">
        <v>8307</v>
      </c>
      <c r="T304" t="s">
        <v>8331</v>
      </c>
    </row>
    <row r="305" spans="1:20" ht="45" x14ac:dyDescent="0.2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 s="18">
        <f t="shared" si="26"/>
        <v>42294.083333333328</v>
      </c>
      <c r="K305">
        <v>1442443909</v>
      </c>
      <c r="L305" s="18">
        <f t="shared" si="24"/>
        <v>42263.952650462961</v>
      </c>
      <c r="M305" t="b">
        <v>1</v>
      </c>
      <c r="N305">
        <v>314</v>
      </c>
      <c r="O305" t="b">
        <v>1</v>
      </c>
      <c r="P305" t="s">
        <v>8267</v>
      </c>
      <c r="Q305" s="12">
        <f t="shared" si="27"/>
        <v>117</v>
      </c>
      <c r="R305">
        <f t="shared" si="25"/>
        <v>89.39</v>
      </c>
      <c r="S305" s="14" t="s">
        <v>8329</v>
      </c>
      <c r="T305" t="s">
        <v>8330</v>
      </c>
    </row>
    <row r="306" spans="1:20" ht="60" x14ac:dyDescent="0.2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 s="18">
        <f t="shared" si="26"/>
        <v>42116.917094907403</v>
      </c>
      <c r="K306">
        <v>1425423636</v>
      </c>
      <c r="L306" s="18">
        <f t="shared" si="24"/>
        <v>42066.958750000005</v>
      </c>
      <c r="M306" t="b">
        <v>0</v>
      </c>
      <c r="N306">
        <v>84</v>
      </c>
      <c r="O306" t="b">
        <v>0</v>
      </c>
      <c r="P306" t="s">
        <v>8266</v>
      </c>
      <c r="Q306" s="12">
        <f t="shared" si="27"/>
        <v>56</v>
      </c>
      <c r="R306">
        <f t="shared" si="25"/>
        <v>331.54</v>
      </c>
      <c r="S306" s="14" t="s">
        <v>8329</v>
      </c>
      <c r="T306" t="s">
        <v>8332</v>
      </c>
    </row>
    <row r="307" spans="1:20" ht="60" x14ac:dyDescent="0.2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 s="18">
        <f t="shared" si="26"/>
        <v>42388.276006944448</v>
      </c>
      <c r="K307">
        <v>1448951846</v>
      </c>
      <c r="L307" s="18">
        <f t="shared" si="24"/>
        <v>42339.275995370372</v>
      </c>
      <c r="M307" t="b">
        <v>1</v>
      </c>
      <c r="N307">
        <v>280</v>
      </c>
      <c r="O307" t="b">
        <v>1</v>
      </c>
      <c r="P307" t="s">
        <v>8283</v>
      </c>
      <c r="Q307" s="12">
        <f t="shared" si="27"/>
        <v>120</v>
      </c>
      <c r="R307">
        <f t="shared" si="25"/>
        <v>98.84</v>
      </c>
      <c r="S307" s="14" t="s">
        <v>8321</v>
      </c>
      <c r="T307" t="s">
        <v>8322</v>
      </c>
    </row>
    <row r="308" spans="1:20" ht="60" x14ac:dyDescent="0.2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 s="18">
        <f t="shared" si="26"/>
        <v>42656</v>
      </c>
      <c r="K308">
        <v>1473837750</v>
      </c>
      <c r="L308" s="18">
        <f t="shared" si="24"/>
        <v>42627.307291666672</v>
      </c>
      <c r="M308" t="b">
        <v>0</v>
      </c>
      <c r="N308">
        <v>265</v>
      </c>
      <c r="O308" t="b">
        <v>1</v>
      </c>
      <c r="P308" t="s">
        <v>8301</v>
      </c>
      <c r="Q308" s="12">
        <f t="shared" si="27"/>
        <v>110</v>
      </c>
      <c r="R308">
        <f t="shared" si="25"/>
        <v>104.15</v>
      </c>
      <c r="S308" s="14" t="s">
        <v>8307</v>
      </c>
      <c r="T308" t="s">
        <v>8331</v>
      </c>
    </row>
    <row r="309" spans="1:20" ht="60" x14ac:dyDescent="0.2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 s="18">
        <v>1408068000</v>
      </c>
      <c r="J309" s="18">
        <f t="shared" si="26"/>
        <v>41866.083333333336</v>
      </c>
      <c r="K309">
        <v>1405346679</v>
      </c>
      <c r="L309" s="18">
        <f t="shared" si="24"/>
        <v>41834.586562500001</v>
      </c>
      <c r="M309" t="b">
        <v>1</v>
      </c>
      <c r="N309">
        <v>322</v>
      </c>
      <c r="O309" t="b">
        <v>1</v>
      </c>
      <c r="P309" t="s">
        <v>8269</v>
      </c>
      <c r="Q309" s="12">
        <f t="shared" si="27"/>
        <v>120</v>
      </c>
      <c r="R309">
        <f t="shared" ref="R309" si="30">IFERROR(ROUND(E309/N309,2),0)</f>
        <v>85.53</v>
      </c>
      <c r="S309" s="14" t="s">
        <v>8307</v>
      </c>
      <c r="T309" t="s">
        <v>8308</v>
      </c>
    </row>
    <row r="310" spans="1:20" ht="60" x14ac:dyDescent="0.2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 s="18">
        <f t="shared" si="26"/>
        <v>42738.91920138889</v>
      </c>
      <c r="K310">
        <v>1480629818</v>
      </c>
      <c r="L310" s="18">
        <f t="shared" si="24"/>
        <v>42705.919189814813</v>
      </c>
      <c r="M310" t="b">
        <v>0</v>
      </c>
      <c r="N310">
        <v>284</v>
      </c>
      <c r="O310" t="b">
        <v>1</v>
      </c>
      <c r="P310" t="s">
        <v>8283</v>
      </c>
      <c r="Q310" s="12">
        <f t="shared" si="27"/>
        <v>136</v>
      </c>
      <c r="R310">
        <f t="shared" si="25"/>
        <v>95.76</v>
      </c>
      <c r="S310" s="14" t="s">
        <v>8321</v>
      </c>
      <c r="T310" t="s">
        <v>8322</v>
      </c>
    </row>
    <row r="311" spans="1:20" ht="45" x14ac:dyDescent="0.2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 s="18">
        <f t="shared" si="26"/>
        <v>41398.560289351852</v>
      </c>
      <c r="K311">
        <v>1365082008</v>
      </c>
      <c r="L311" s="18">
        <f t="shared" si="24"/>
        <v>41368.560277777782</v>
      </c>
      <c r="M311" t="b">
        <v>0</v>
      </c>
      <c r="N311">
        <v>307</v>
      </c>
      <c r="O311" t="b">
        <v>1</v>
      </c>
      <c r="P311" t="s">
        <v>8301</v>
      </c>
      <c r="Q311" s="12">
        <f t="shared" si="27"/>
        <v>109</v>
      </c>
      <c r="R311">
        <f t="shared" si="25"/>
        <v>88.59</v>
      </c>
      <c r="S311" s="14" t="s">
        <v>8307</v>
      </c>
      <c r="T311" t="s">
        <v>8331</v>
      </c>
    </row>
    <row r="312" spans="1:20" ht="45" x14ac:dyDescent="0.2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 s="18">
        <f t="shared" si="26"/>
        <v>42565.809490740736</v>
      </c>
      <c r="K312">
        <v>1465932339</v>
      </c>
      <c r="L312" s="18">
        <f t="shared" si="24"/>
        <v>42535.809479166666</v>
      </c>
      <c r="M312" t="b">
        <v>0</v>
      </c>
      <c r="N312">
        <v>183</v>
      </c>
      <c r="O312" t="b">
        <v>1</v>
      </c>
      <c r="P312" t="s">
        <v>8283</v>
      </c>
      <c r="Q312" s="12">
        <f t="shared" si="27"/>
        <v>103</v>
      </c>
      <c r="R312">
        <f t="shared" si="25"/>
        <v>148.57</v>
      </c>
      <c r="S312" s="14" t="s">
        <v>8321</v>
      </c>
      <c r="T312" t="s">
        <v>8322</v>
      </c>
    </row>
    <row r="313" spans="1:20" ht="45" x14ac:dyDescent="0.2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 s="18">
        <f t="shared" si="26"/>
        <v>42503.57</v>
      </c>
      <c r="K313">
        <v>1460554847</v>
      </c>
      <c r="L313" s="18">
        <f t="shared" si="24"/>
        <v>42473.569988425923</v>
      </c>
      <c r="M313" t="b">
        <v>1</v>
      </c>
      <c r="N313">
        <v>186</v>
      </c>
      <c r="O313" t="b">
        <v>1</v>
      </c>
      <c r="P313" t="s">
        <v>8267</v>
      </c>
      <c r="Q313" s="12">
        <f t="shared" si="27"/>
        <v>108</v>
      </c>
      <c r="R313">
        <f t="shared" si="25"/>
        <v>145.04</v>
      </c>
      <c r="S313" s="14" t="s">
        <v>8329</v>
      </c>
      <c r="T313" t="s">
        <v>8330</v>
      </c>
    </row>
    <row r="314" spans="1:20" ht="60" x14ac:dyDescent="0.2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 s="18">
        <f t="shared" si="26"/>
        <v>42793.084027777775</v>
      </c>
      <c r="K314">
        <v>1485237095</v>
      </c>
      <c r="L314" s="18">
        <f t="shared" si="24"/>
        <v>42759.244155092594</v>
      </c>
      <c r="M314" t="b">
        <v>1</v>
      </c>
      <c r="N314">
        <v>305</v>
      </c>
      <c r="O314" t="b">
        <v>1</v>
      </c>
      <c r="P314" t="s">
        <v>8267</v>
      </c>
      <c r="Q314" s="12">
        <f t="shared" si="27"/>
        <v>157</v>
      </c>
      <c r="R314">
        <f t="shared" si="25"/>
        <v>87.69</v>
      </c>
      <c r="S314" s="14" t="s">
        <v>8329</v>
      </c>
      <c r="T314" t="s">
        <v>8330</v>
      </c>
    </row>
    <row r="315" spans="1:20" ht="45" x14ac:dyDescent="0.2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 s="18">
        <f t="shared" si="26"/>
        <v>42274.597685185188</v>
      </c>
      <c r="K315">
        <v>1439907639</v>
      </c>
      <c r="L315" s="18">
        <f t="shared" si="24"/>
        <v>42234.597673611112</v>
      </c>
      <c r="M315" t="b">
        <v>1</v>
      </c>
      <c r="N315">
        <v>176</v>
      </c>
      <c r="O315" t="b">
        <v>1</v>
      </c>
      <c r="P315" t="s">
        <v>8283</v>
      </c>
      <c r="Q315" s="12">
        <f t="shared" si="27"/>
        <v>106</v>
      </c>
      <c r="R315">
        <f t="shared" si="25"/>
        <v>151.24</v>
      </c>
      <c r="S315" s="14" t="s">
        <v>8321</v>
      </c>
      <c r="T315" t="s">
        <v>8322</v>
      </c>
    </row>
    <row r="316" spans="1:20" ht="60" x14ac:dyDescent="0.2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 s="18">
        <f t="shared" si="26"/>
        <v>42041.628136574072</v>
      </c>
      <c r="K316">
        <v>1420643070</v>
      </c>
      <c r="L316" s="18">
        <f t="shared" si="24"/>
        <v>42011.628125000003</v>
      </c>
      <c r="M316" t="b">
        <v>1</v>
      </c>
      <c r="N316">
        <v>352</v>
      </c>
      <c r="O316" t="b">
        <v>1</v>
      </c>
      <c r="P316" t="s">
        <v>8296</v>
      </c>
      <c r="Q316" s="12">
        <f t="shared" si="27"/>
        <v>106</v>
      </c>
      <c r="R316">
        <f t="shared" si="25"/>
        <v>75.5</v>
      </c>
      <c r="S316" s="14" t="s">
        <v>8327</v>
      </c>
      <c r="T316" t="s">
        <v>8328</v>
      </c>
    </row>
    <row r="317" spans="1:20" ht="60" x14ac:dyDescent="0.2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 s="18">
        <f t="shared" si="26"/>
        <v>41964.626168981486</v>
      </c>
      <c r="K317">
        <v>1413986500</v>
      </c>
      <c r="L317" s="18">
        <f t="shared" si="24"/>
        <v>41934.584490740745</v>
      </c>
      <c r="M317" t="b">
        <v>0</v>
      </c>
      <c r="N317">
        <v>237</v>
      </c>
      <c r="O317" t="b">
        <v>1</v>
      </c>
      <c r="P317" t="s">
        <v>8267</v>
      </c>
      <c r="Q317" s="12">
        <f t="shared" si="27"/>
        <v>106</v>
      </c>
      <c r="R317">
        <f t="shared" si="25"/>
        <v>111.8</v>
      </c>
      <c r="S317" s="14" t="s">
        <v>8329</v>
      </c>
      <c r="T317" t="s">
        <v>8330</v>
      </c>
    </row>
    <row r="318" spans="1:20" ht="45" x14ac:dyDescent="0.2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 s="18">
        <f t="shared" si="26"/>
        <v>41837.624374999999</v>
      </c>
      <c r="K318">
        <v>1403017145</v>
      </c>
      <c r="L318" s="18">
        <f t="shared" si="24"/>
        <v>41807.62436342593</v>
      </c>
      <c r="M318" t="b">
        <v>1</v>
      </c>
      <c r="N318">
        <v>125</v>
      </c>
      <c r="O318" t="b">
        <v>1</v>
      </c>
      <c r="P318" t="s">
        <v>8296</v>
      </c>
      <c r="Q318" s="12">
        <f t="shared" si="27"/>
        <v>106</v>
      </c>
      <c r="R318">
        <f t="shared" si="25"/>
        <v>211.84</v>
      </c>
      <c r="S318" s="14" t="s">
        <v>8327</v>
      </c>
      <c r="T318" t="s">
        <v>8328</v>
      </c>
    </row>
    <row r="319" spans="1:20" ht="45" x14ac:dyDescent="0.2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 s="18">
        <f t="shared" si="26"/>
        <v>42155.642071759255</v>
      </c>
      <c r="K319">
        <v>1428333874</v>
      </c>
      <c r="L319" s="18">
        <f t="shared" si="24"/>
        <v>42100.642060185186</v>
      </c>
      <c r="M319" t="b">
        <v>0</v>
      </c>
      <c r="N319">
        <v>152</v>
      </c>
      <c r="O319" t="b">
        <v>1</v>
      </c>
      <c r="P319" t="s">
        <v>8271</v>
      </c>
      <c r="Q319" s="12">
        <f t="shared" si="27"/>
        <v>106</v>
      </c>
      <c r="R319">
        <f t="shared" si="25"/>
        <v>174.03</v>
      </c>
      <c r="S319" s="14" t="s">
        <v>8316</v>
      </c>
      <c r="T319" t="s">
        <v>8318</v>
      </c>
    </row>
    <row r="320" spans="1:20" ht="30" x14ac:dyDescent="0.2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 s="18">
        <f t="shared" si="26"/>
        <v>41215.166666666664</v>
      </c>
      <c r="K320">
        <v>1349160017</v>
      </c>
      <c r="L320" s="18">
        <f t="shared" si="24"/>
        <v>41184.277974537035</v>
      </c>
      <c r="M320" t="b">
        <v>1</v>
      </c>
      <c r="N320">
        <v>290</v>
      </c>
      <c r="O320" t="b">
        <v>1</v>
      </c>
      <c r="P320" t="s">
        <v>8267</v>
      </c>
      <c r="Q320" s="12">
        <f t="shared" si="27"/>
        <v>176</v>
      </c>
      <c r="R320">
        <f t="shared" si="25"/>
        <v>91.19</v>
      </c>
      <c r="S320" s="14" t="s">
        <v>8329</v>
      </c>
      <c r="T320" t="s">
        <v>8330</v>
      </c>
    </row>
    <row r="321" spans="1:20" ht="30" x14ac:dyDescent="0.2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 s="18">
        <f t="shared" si="26"/>
        <v>40884.745266203703</v>
      </c>
      <c r="K321">
        <v>1320688390</v>
      </c>
      <c r="L321" s="18">
        <f t="shared" si="24"/>
        <v>40854.745254629626</v>
      </c>
      <c r="M321" t="b">
        <v>0</v>
      </c>
      <c r="N321">
        <v>265</v>
      </c>
      <c r="O321" t="b">
        <v>1</v>
      </c>
      <c r="P321" t="s">
        <v>8272</v>
      </c>
      <c r="Q321" s="12">
        <f t="shared" si="27"/>
        <v>132</v>
      </c>
      <c r="R321">
        <f t="shared" si="25"/>
        <v>99.77</v>
      </c>
      <c r="S321" s="14" t="s">
        <v>8319</v>
      </c>
      <c r="T321" t="s">
        <v>8339</v>
      </c>
    </row>
    <row r="322" spans="1:20" ht="60" x14ac:dyDescent="0.2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 s="18">
        <f t="shared" si="26"/>
        <v>41749.667986111112</v>
      </c>
      <c r="K322">
        <v>1395417713</v>
      </c>
      <c r="L322" s="18">
        <f t="shared" si="24"/>
        <v>41719.667974537035</v>
      </c>
      <c r="M322" t="b">
        <v>1</v>
      </c>
      <c r="N322">
        <v>131</v>
      </c>
      <c r="O322" t="b">
        <v>1</v>
      </c>
      <c r="P322" t="s">
        <v>8267</v>
      </c>
      <c r="Q322" s="12">
        <f t="shared" si="27"/>
        <v>101</v>
      </c>
      <c r="R322">
        <f t="shared" si="25"/>
        <v>201.22</v>
      </c>
      <c r="S322" s="14" t="s">
        <v>8329</v>
      </c>
      <c r="T322" t="s">
        <v>8330</v>
      </c>
    </row>
    <row r="323" spans="1:20" ht="60" x14ac:dyDescent="0.2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 s="18">
        <f t="shared" si="26"/>
        <v>42540.340277777781</v>
      </c>
      <c r="K323">
        <v>1463418119</v>
      </c>
      <c r="L323" s="18">
        <f t="shared" ref="L323:L386" si="31">(K323/86400)+25569</f>
        <v>42506.709710648152</v>
      </c>
      <c r="M323" t="b">
        <v>0</v>
      </c>
      <c r="N323">
        <v>310</v>
      </c>
      <c r="O323" t="b">
        <v>0</v>
      </c>
      <c r="P323" t="s">
        <v>8271</v>
      </c>
      <c r="Q323" s="12">
        <f t="shared" si="27"/>
        <v>29</v>
      </c>
      <c r="R323">
        <f t="shared" ref="R323:R385" si="32">ROUND(E323/N323,2)</f>
        <v>85</v>
      </c>
      <c r="S323" s="14" t="s">
        <v>8316</v>
      </c>
      <c r="T323" t="s">
        <v>8318</v>
      </c>
    </row>
    <row r="324" spans="1:20" ht="60" x14ac:dyDescent="0.2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 s="18">
        <f t="shared" ref="J324:J387" si="33">(I324/86400)+25569</f>
        <v>42663.841608796298</v>
      </c>
      <c r="K324">
        <v>1474402314</v>
      </c>
      <c r="L324" s="18">
        <f t="shared" si="31"/>
        <v>42633.841597222221</v>
      </c>
      <c r="M324" t="b">
        <v>0</v>
      </c>
      <c r="N324">
        <v>76</v>
      </c>
      <c r="O324" t="b">
        <v>1</v>
      </c>
      <c r="P324" t="s">
        <v>8293</v>
      </c>
      <c r="Q324" s="12">
        <f t="shared" ref="Q324:Q387" si="34">ROUND(E324/D324*100,0)</f>
        <v>105</v>
      </c>
      <c r="R324">
        <f t="shared" si="32"/>
        <v>346.13</v>
      </c>
      <c r="S324" s="14" t="s">
        <v>8316</v>
      </c>
      <c r="T324" t="s">
        <v>8317</v>
      </c>
    </row>
    <row r="325" spans="1:20" ht="45" x14ac:dyDescent="0.2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 s="18">
        <f t="shared" si="33"/>
        <v>42722.771493055552</v>
      </c>
      <c r="K325">
        <v>1479493856</v>
      </c>
      <c r="L325" s="18">
        <f t="shared" si="31"/>
        <v>42692.771481481483</v>
      </c>
      <c r="M325" t="b">
        <v>0</v>
      </c>
      <c r="N325">
        <v>48</v>
      </c>
      <c r="O325" t="b">
        <v>1</v>
      </c>
      <c r="P325" t="s">
        <v>8293</v>
      </c>
      <c r="Q325" s="12">
        <f t="shared" si="34"/>
        <v>131</v>
      </c>
      <c r="R325">
        <f t="shared" si="32"/>
        <v>546.69000000000005</v>
      </c>
      <c r="S325" s="14" t="s">
        <v>8316</v>
      </c>
      <c r="T325" t="s">
        <v>8317</v>
      </c>
    </row>
    <row r="326" spans="1:20" ht="60" x14ac:dyDescent="0.2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 s="18">
        <f t="shared" si="33"/>
        <v>41053.782037037039</v>
      </c>
      <c r="K326">
        <v>1335293167</v>
      </c>
      <c r="L326" s="18">
        <f t="shared" si="31"/>
        <v>41023.782025462962</v>
      </c>
      <c r="M326" t="b">
        <v>0</v>
      </c>
      <c r="N326">
        <v>221</v>
      </c>
      <c r="O326" t="b">
        <v>1</v>
      </c>
      <c r="P326" t="s">
        <v>8290</v>
      </c>
      <c r="Q326" s="12">
        <f t="shared" si="34"/>
        <v>105</v>
      </c>
      <c r="R326">
        <f t="shared" si="32"/>
        <v>118.7</v>
      </c>
      <c r="S326" s="14" t="s">
        <v>8333</v>
      </c>
      <c r="T326" t="s">
        <v>8344</v>
      </c>
    </row>
    <row r="327" spans="1:20" ht="45" x14ac:dyDescent="0.2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 s="18">
        <f t="shared" si="33"/>
        <v>41120.208333333336</v>
      </c>
      <c r="K327">
        <v>1340642716</v>
      </c>
      <c r="L327" s="18">
        <f t="shared" si="31"/>
        <v>41085.698101851856</v>
      </c>
      <c r="M327" t="b">
        <v>0</v>
      </c>
      <c r="N327">
        <v>251</v>
      </c>
      <c r="O327" t="b">
        <v>1</v>
      </c>
      <c r="P327" t="s">
        <v>8267</v>
      </c>
      <c r="Q327" s="12">
        <f t="shared" si="34"/>
        <v>105</v>
      </c>
      <c r="R327">
        <f t="shared" si="32"/>
        <v>104.31</v>
      </c>
      <c r="S327" s="14" t="s">
        <v>8329</v>
      </c>
      <c r="T327" t="s">
        <v>8330</v>
      </c>
    </row>
    <row r="328" spans="1:20" ht="60" x14ac:dyDescent="0.2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 s="18">
        <f t="shared" si="33"/>
        <v>42118.222187499996</v>
      </c>
      <c r="K328">
        <v>1426396796</v>
      </c>
      <c r="L328" s="18">
        <f t="shared" si="31"/>
        <v>42078.222175925926</v>
      </c>
      <c r="M328" t="b">
        <v>1</v>
      </c>
      <c r="N328">
        <v>303</v>
      </c>
      <c r="O328" t="b">
        <v>1</v>
      </c>
      <c r="P328" t="s">
        <v>8267</v>
      </c>
      <c r="Q328" s="12">
        <f t="shared" si="34"/>
        <v>174</v>
      </c>
      <c r="R328">
        <f t="shared" si="32"/>
        <v>86.14</v>
      </c>
      <c r="S328" s="14" t="s">
        <v>8329</v>
      </c>
      <c r="T328" t="s">
        <v>8330</v>
      </c>
    </row>
    <row r="329" spans="1:20" ht="45" x14ac:dyDescent="0.2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 s="18">
        <f t="shared" si="33"/>
        <v>42663.461956018524</v>
      </c>
      <c r="K329">
        <v>1474369512</v>
      </c>
      <c r="L329" s="18">
        <f t="shared" si="31"/>
        <v>42633.46194444444</v>
      </c>
      <c r="M329" t="b">
        <v>0</v>
      </c>
      <c r="N329">
        <v>253</v>
      </c>
      <c r="O329" t="b">
        <v>1</v>
      </c>
      <c r="P329" t="s">
        <v>8283</v>
      </c>
      <c r="Q329" s="12">
        <f t="shared" si="34"/>
        <v>159</v>
      </c>
      <c r="R329">
        <f t="shared" si="32"/>
        <v>102.86</v>
      </c>
      <c r="S329" s="14" t="s">
        <v>8321</v>
      </c>
      <c r="T329" t="s">
        <v>8322</v>
      </c>
    </row>
    <row r="330" spans="1:20" ht="60" x14ac:dyDescent="0.2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 s="18">
        <f t="shared" si="33"/>
        <v>42133.165972222225</v>
      </c>
      <c r="K330">
        <v>1428585709</v>
      </c>
      <c r="L330" s="18">
        <f t="shared" si="31"/>
        <v>42103.556817129633</v>
      </c>
      <c r="M330" t="b">
        <v>0</v>
      </c>
      <c r="N330">
        <v>147</v>
      </c>
      <c r="O330" t="b">
        <v>1</v>
      </c>
      <c r="P330" t="s">
        <v>8303</v>
      </c>
      <c r="Q330" s="12">
        <f t="shared" si="34"/>
        <v>103</v>
      </c>
      <c r="R330">
        <f t="shared" si="32"/>
        <v>175.51</v>
      </c>
      <c r="S330" s="14" t="s">
        <v>8307</v>
      </c>
      <c r="T330" t="s">
        <v>8341</v>
      </c>
    </row>
    <row r="331" spans="1:20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 s="18">
        <f t="shared" si="33"/>
        <v>41393.168287037035</v>
      </c>
      <c r="K331">
        <v>1363320139</v>
      </c>
      <c r="L331" s="18">
        <f t="shared" si="31"/>
        <v>41348.168275462966</v>
      </c>
      <c r="M331" t="b">
        <v>0</v>
      </c>
      <c r="N331">
        <v>259</v>
      </c>
      <c r="O331" t="b">
        <v>1</v>
      </c>
      <c r="P331" t="s">
        <v>8277</v>
      </c>
      <c r="Q331" s="12">
        <f t="shared" si="34"/>
        <v>129</v>
      </c>
      <c r="R331">
        <f t="shared" si="32"/>
        <v>99.38</v>
      </c>
      <c r="S331" s="14" t="s">
        <v>8333</v>
      </c>
      <c r="T331" t="s">
        <v>8334</v>
      </c>
    </row>
    <row r="332" spans="1:20" ht="45" x14ac:dyDescent="0.2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 s="18">
        <f t="shared" si="33"/>
        <v>42808.585127314815</v>
      </c>
      <c r="K332">
        <v>1485874954</v>
      </c>
      <c r="L332" s="18">
        <f t="shared" si="31"/>
        <v>42766.626782407402</v>
      </c>
      <c r="M332" t="b">
        <v>0</v>
      </c>
      <c r="N332">
        <v>188</v>
      </c>
      <c r="O332" t="b">
        <v>0</v>
      </c>
      <c r="P332" t="s">
        <v>8271</v>
      </c>
      <c r="Q332" s="12">
        <f t="shared" si="34"/>
        <v>46</v>
      </c>
      <c r="R332">
        <f t="shared" si="32"/>
        <v>136.46</v>
      </c>
      <c r="S332" s="14" t="s">
        <v>8316</v>
      </c>
      <c r="T332" t="s">
        <v>8318</v>
      </c>
    </row>
    <row r="333" spans="1:20" ht="45" x14ac:dyDescent="0.2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 s="18">
        <f t="shared" si="33"/>
        <v>41692.047500000001</v>
      </c>
      <c r="K333">
        <v>1390439303</v>
      </c>
      <c r="L333" s="18">
        <f t="shared" si="31"/>
        <v>41662.047488425924</v>
      </c>
      <c r="M333" t="b">
        <v>1</v>
      </c>
      <c r="N333">
        <v>328</v>
      </c>
      <c r="O333" t="b">
        <v>1</v>
      </c>
      <c r="P333" t="s">
        <v>8267</v>
      </c>
      <c r="Q333" s="12">
        <f t="shared" si="34"/>
        <v>103</v>
      </c>
      <c r="R333">
        <f t="shared" si="32"/>
        <v>78.2</v>
      </c>
      <c r="S333" s="14" t="s">
        <v>8329</v>
      </c>
      <c r="T333" t="s">
        <v>8330</v>
      </c>
    </row>
    <row r="334" spans="1:20" ht="45" x14ac:dyDescent="0.2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 s="18">
        <f t="shared" si="33"/>
        <v>41517.611250000002</v>
      </c>
      <c r="K334">
        <v>1375368011</v>
      </c>
      <c r="L334" s="18">
        <f t="shared" si="31"/>
        <v>41487.611238425925</v>
      </c>
      <c r="M334" t="b">
        <v>1</v>
      </c>
      <c r="N334">
        <v>670</v>
      </c>
      <c r="O334" t="b">
        <v>1</v>
      </c>
      <c r="P334" t="s">
        <v>8274</v>
      </c>
      <c r="Q334" s="12">
        <f t="shared" si="34"/>
        <v>213</v>
      </c>
      <c r="R334">
        <f t="shared" si="32"/>
        <v>38.18</v>
      </c>
      <c r="S334" s="14" t="s">
        <v>8333</v>
      </c>
      <c r="T334" t="s">
        <v>8337</v>
      </c>
    </row>
    <row r="335" spans="1:20" ht="60" x14ac:dyDescent="0.2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 s="18">
        <f t="shared" si="33"/>
        <v>41801.572256944448</v>
      </c>
      <c r="K335">
        <v>1399902242</v>
      </c>
      <c r="L335" s="18">
        <f t="shared" si="31"/>
        <v>41771.572245370371</v>
      </c>
      <c r="M335" t="b">
        <v>1</v>
      </c>
      <c r="N335">
        <v>221</v>
      </c>
      <c r="O335" t="b">
        <v>1</v>
      </c>
      <c r="P335" t="s">
        <v>8296</v>
      </c>
      <c r="Q335" s="12">
        <f t="shared" si="34"/>
        <v>102</v>
      </c>
      <c r="R335">
        <f t="shared" si="32"/>
        <v>115.69</v>
      </c>
      <c r="S335" s="14" t="s">
        <v>8327</v>
      </c>
      <c r="T335" t="s">
        <v>8328</v>
      </c>
    </row>
    <row r="336" spans="1:20" ht="60" x14ac:dyDescent="0.2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 s="18">
        <f t="shared" si="33"/>
        <v>42169.781678240739</v>
      </c>
      <c r="K336">
        <v>1431715536</v>
      </c>
      <c r="L336" s="18">
        <f t="shared" si="31"/>
        <v>42139.781666666662</v>
      </c>
      <c r="M336" t="b">
        <v>1</v>
      </c>
      <c r="N336">
        <v>537</v>
      </c>
      <c r="O336" t="b">
        <v>1</v>
      </c>
      <c r="P336" t="s">
        <v>8296</v>
      </c>
      <c r="Q336" s="12">
        <f t="shared" si="34"/>
        <v>254</v>
      </c>
      <c r="R336">
        <f t="shared" si="32"/>
        <v>47.38</v>
      </c>
      <c r="S336" s="14" t="s">
        <v>8327</v>
      </c>
      <c r="T336" t="s">
        <v>8328</v>
      </c>
    </row>
    <row r="337" spans="1:20" ht="60" x14ac:dyDescent="0.2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 s="18">
        <f t="shared" si="33"/>
        <v>40657.959930555553</v>
      </c>
      <c r="K337">
        <v>1301007737</v>
      </c>
      <c r="L337" s="18">
        <f t="shared" si="31"/>
        <v>40626.959918981483</v>
      </c>
      <c r="M337" t="b">
        <v>1</v>
      </c>
      <c r="N337">
        <v>298</v>
      </c>
      <c r="O337" t="b">
        <v>1</v>
      </c>
      <c r="P337" t="s">
        <v>8267</v>
      </c>
      <c r="Q337" s="12">
        <f t="shared" si="34"/>
        <v>102</v>
      </c>
      <c r="R337">
        <f t="shared" si="32"/>
        <v>85.34</v>
      </c>
      <c r="S337" s="14" t="s">
        <v>8329</v>
      </c>
      <c r="T337" t="s">
        <v>8330</v>
      </c>
    </row>
    <row r="338" spans="1:20" ht="60" x14ac:dyDescent="0.2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 s="18">
        <v>1415213324</v>
      </c>
      <c r="J338" s="18">
        <f t="shared" si="33"/>
        <v>41948.783842592595</v>
      </c>
      <c r="K338">
        <v>1412617723</v>
      </c>
      <c r="L338" s="18">
        <f t="shared" si="31"/>
        <v>41918.742164351854</v>
      </c>
      <c r="M338" t="b">
        <v>1</v>
      </c>
      <c r="N338">
        <v>213</v>
      </c>
      <c r="O338" t="b">
        <v>1</v>
      </c>
      <c r="P338" t="s">
        <v>8269</v>
      </c>
      <c r="Q338" s="12">
        <f t="shared" si="34"/>
        <v>102</v>
      </c>
      <c r="R338">
        <f t="shared" ref="R338" si="35">IFERROR(ROUND(E338/N338,2),0)</f>
        <v>119.19</v>
      </c>
      <c r="S338" s="14" t="s">
        <v>8307</v>
      </c>
      <c r="T338" t="s">
        <v>8308</v>
      </c>
    </row>
    <row r="339" spans="1:20" ht="45" x14ac:dyDescent="0.2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 s="18">
        <f t="shared" si="33"/>
        <v>41957.216666666667</v>
      </c>
      <c r="K339">
        <v>1414028489</v>
      </c>
      <c r="L339" s="18">
        <f t="shared" si="31"/>
        <v>41935.070474537039</v>
      </c>
      <c r="M339" t="b">
        <v>1</v>
      </c>
      <c r="N339">
        <v>302</v>
      </c>
      <c r="O339" t="b">
        <v>1</v>
      </c>
      <c r="P339" t="s">
        <v>8267</v>
      </c>
      <c r="Q339" s="12">
        <f t="shared" si="34"/>
        <v>105</v>
      </c>
      <c r="R339">
        <f t="shared" si="32"/>
        <v>84.02</v>
      </c>
      <c r="S339" s="14" t="s">
        <v>8329</v>
      </c>
      <c r="T339" t="s">
        <v>8330</v>
      </c>
    </row>
    <row r="340" spans="1:20" ht="45" x14ac:dyDescent="0.2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 s="18">
        <f t="shared" si="33"/>
        <v>41143.77238425926</v>
      </c>
      <c r="K340">
        <v>1343068333</v>
      </c>
      <c r="L340" s="18">
        <f t="shared" si="31"/>
        <v>41113.772372685184</v>
      </c>
      <c r="M340" t="b">
        <v>1</v>
      </c>
      <c r="N340">
        <v>126</v>
      </c>
      <c r="O340" t="b">
        <v>1</v>
      </c>
      <c r="P340" t="s">
        <v>8267</v>
      </c>
      <c r="Q340" s="12">
        <f t="shared" si="34"/>
        <v>101</v>
      </c>
      <c r="R340">
        <f t="shared" si="32"/>
        <v>200.89</v>
      </c>
      <c r="S340" s="14" t="s">
        <v>8329</v>
      </c>
      <c r="T340" t="s">
        <v>8330</v>
      </c>
    </row>
    <row r="341" spans="1:20" ht="60" x14ac:dyDescent="0.2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 s="18">
        <f t="shared" si="33"/>
        <v>41516.537268518521</v>
      </c>
      <c r="K341">
        <v>1375275219</v>
      </c>
      <c r="L341" s="18">
        <f t="shared" si="31"/>
        <v>41486.537256944444</v>
      </c>
      <c r="M341" t="b">
        <v>0</v>
      </c>
      <c r="N341">
        <v>94</v>
      </c>
      <c r="O341" t="b">
        <v>0</v>
      </c>
      <c r="P341" t="s">
        <v>8280</v>
      </c>
      <c r="Q341" s="12">
        <f t="shared" si="34"/>
        <v>5</v>
      </c>
      <c r="R341">
        <f t="shared" si="32"/>
        <v>267.81</v>
      </c>
      <c r="S341" s="14" t="s">
        <v>8324</v>
      </c>
      <c r="T341" t="s">
        <v>8340</v>
      </c>
    </row>
    <row r="342" spans="1:20" ht="60" x14ac:dyDescent="0.2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 s="18">
        <f t="shared" si="33"/>
        <v>41986.017488425925</v>
      </c>
      <c r="K342">
        <v>1415838310</v>
      </c>
      <c r="L342" s="18">
        <f t="shared" si="31"/>
        <v>41956.017476851848</v>
      </c>
      <c r="M342" t="b">
        <v>0</v>
      </c>
      <c r="N342">
        <v>105</v>
      </c>
      <c r="O342" t="b">
        <v>1</v>
      </c>
      <c r="P342" t="s">
        <v>8271</v>
      </c>
      <c r="Q342" s="12">
        <f t="shared" si="34"/>
        <v>101</v>
      </c>
      <c r="R342">
        <f t="shared" si="32"/>
        <v>239.35</v>
      </c>
      <c r="S342" s="14" t="s">
        <v>8316</v>
      </c>
      <c r="T342" t="s">
        <v>8318</v>
      </c>
    </row>
    <row r="343" spans="1:20" ht="60" x14ac:dyDescent="0.2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 s="18">
        <f t="shared" si="33"/>
        <v>42606.278715277775</v>
      </c>
      <c r="K343">
        <v>1469428880</v>
      </c>
      <c r="L343" s="18">
        <f t="shared" si="31"/>
        <v>42576.278703703705</v>
      </c>
      <c r="M343" t="b">
        <v>1</v>
      </c>
      <c r="N343">
        <v>218</v>
      </c>
      <c r="O343" t="b">
        <v>1</v>
      </c>
      <c r="P343" t="s">
        <v>8301</v>
      </c>
      <c r="Q343" s="12">
        <f t="shared" si="34"/>
        <v>100</v>
      </c>
      <c r="R343">
        <f t="shared" si="32"/>
        <v>115.08</v>
      </c>
      <c r="S343" s="14" t="s">
        <v>8307</v>
      </c>
      <c r="T343" t="s">
        <v>8331</v>
      </c>
    </row>
    <row r="344" spans="1:20" ht="45" x14ac:dyDescent="0.2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 s="18">
        <f t="shared" si="33"/>
        <v>41839.125</v>
      </c>
      <c r="K344">
        <v>1402945407</v>
      </c>
      <c r="L344" s="18">
        <f t="shared" si="31"/>
        <v>41806.794062499997</v>
      </c>
      <c r="M344" t="b">
        <v>0</v>
      </c>
      <c r="N344">
        <v>988</v>
      </c>
      <c r="O344" t="b">
        <v>1</v>
      </c>
      <c r="P344" t="s">
        <v>8295</v>
      </c>
      <c r="Q344" s="12">
        <f t="shared" si="34"/>
        <v>496</v>
      </c>
      <c r="R344">
        <f t="shared" si="32"/>
        <v>25.09</v>
      </c>
      <c r="S344" s="14" t="s">
        <v>8324</v>
      </c>
      <c r="T344" t="s">
        <v>8325</v>
      </c>
    </row>
    <row r="345" spans="1:20" ht="45" x14ac:dyDescent="0.2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 s="18">
        <f t="shared" si="33"/>
        <v>42797.577303240745</v>
      </c>
      <c r="K345">
        <v>1485957078</v>
      </c>
      <c r="L345" s="18">
        <f t="shared" si="31"/>
        <v>42767.577291666668</v>
      </c>
      <c r="M345" t="b">
        <v>0</v>
      </c>
      <c r="N345">
        <v>140</v>
      </c>
      <c r="O345" t="b">
        <v>0</v>
      </c>
      <c r="P345" t="s">
        <v>8271</v>
      </c>
      <c r="Q345" s="12">
        <f t="shared" si="34"/>
        <v>49</v>
      </c>
      <c r="R345">
        <f t="shared" si="32"/>
        <v>176.36</v>
      </c>
      <c r="S345" s="14" t="s">
        <v>8316</v>
      </c>
      <c r="T345" t="s">
        <v>8318</v>
      </c>
    </row>
    <row r="346" spans="1:20" ht="45" x14ac:dyDescent="0.2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 s="18">
        <f t="shared" si="33"/>
        <v>42367.490752314814</v>
      </c>
      <c r="K346">
        <v>1447933600</v>
      </c>
      <c r="L346" s="18">
        <f t="shared" si="31"/>
        <v>42327.490740740745</v>
      </c>
      <c r="M346" t="b">
        <v>0</v>
      </c>
      <c r="N346">
        <v>34</v>
      </c>
      <c r="O346" t="b">
        <v>0</v>
      </c>
      <c r="P346" t="s">
        <v>8268</v>
      </c>
      <c r="Q346" s="12">
        <f t="shared" si="34"/>
        <v>25</v>
      </c>
      <c r="R346">
        <f t="shared" si="32"/>
        <v>725.03</v>
      </c>
      <c r="S346" s="14" t="s">
        <v>8329</v>
      </c>
      <c r="T346" t="s">
        <v>8345</v>
      </c>
    </row>
    <row r="347" spans="1:20" ht="60" x14ac:dyDescent="0.2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 s="18">
        <f t="shared" si="33"/>
        <v>42588.327986111108</v>
      </c>
      <c r="K347">
        <v>1469173937</v>
      </c>
      <c r="L347" s="18">
        <f t="shared" si="31"/>
        <v>42573.327974537038</v>
      </c>
      <c r="M347" t="b">
        <v>0</v>
      </c>
      <c r="N347">
        <v>249</v>
      </c>
      <c r="O347" t="b">
        <v>1</v>
      </c>
      <c r="P347" t="s">
        <v>8295</v>
      </c>
      <c r="Q347" s="12">
        <f t="shared" si="34"/>
        <v>272</v>
      </c>
      <c r="R347">
        <f t="shared" si="32"/>
        <v>98.41</v>
      </c>
      <c r="S347" s="14" t="s">
        <v>8324</v>
      </c>
      <c r="T347" t="s">
        <v>8325</v>
      </c>
    </row>
    <row r="348" spans="1:20" x14ac:dyDescent="0.2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 s="18">
        <f t="shared" si="33"/>
        <v>41312.944456018522</v>
      </c>
      <c r="K348">
        <v>1357684800</v>
      </c>
      <c r="L348" s="18">
        <f t="shared" si="31"/>
        <v>41282.944444444445</v>
      </c>
      <c r="M348" t="b">
        <v>1</v>
      </c>
      <c r="N348">
        <v>576</v>
      </c>
      <c r="O348" t="b">
        <v>1</v>
      </c>
      <c r="P348" t="s">
        <v>8267</v>
      </c>
      <c r="Q348" s="12">
        <f t="shared" si="34"/>
        <v>111</v>
      </c>
      <c r="R348">
        <f t="shared" si="32"/>
        <v>42.52</v>
      </c>
      <c r="S348" s="14" t="s">
        <v>8329</v>
      </c>
      <c r="T348" t="s">
        <v>8330</v>
      </c>
    </row>
    <row r="349" spans="1:20" ht="60" x14ac:dyDescent="0.2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 s="18">
        <v>1475294340</v>
      </c>
      <c r="J349" s="18">
        <f t="shared" si="33"/>
        <v>42644.165972222225</v>
      </c>
      <c r="K349">
        <v>1472753744</v>
      </c>
      <c r="L349" s="18">
        <f t="shared" si="31"/>
        <v>42614.760925925926</v>
      </c>
      <c r="M349" t="b">
        <v>1</v>
      </c>
      <c r="N349">
        <v>97</v>
      </c>
      <c r="O349" t="b">
        <v>1</v>
      </c>
      <c r="P349" t="s">
        <v>8269</v>
      </c>
      <c r="Q349" s="12">
        <f t="shared" si="34"/>
        <v>106</v>
      </c>
      <c r="R349">
        <f t="shared" ref="R349" si="36">IFERROR(ROUND(E349/N349,2),0)</f>
        <v>251.74</v>
      </c>
      <c r="S349" s="14" t="s">
        <v>8307</v>
      </c>
      <c r="T349" t="s">
        <v>8308</v>
      </c>
    </row>
    <row r="350" spans="1:20" ht="45" x14ac:dyDescent="0.2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 s="18">
        <f t="shared" si="33"/>
        <v>41493.867905092593</v>
      </c>
      <c r="K350">
        <v>1372884586</v>
      </c>
      <c r="L350" s="18">
        <f t="shared" si="31"/>
        <v>41458.867893518516</v>
      </c>
      <c r="M350" t="b">
        <v>1</v>
      </c>
      <c r="N350">
        <v>389</v>
      </c>
      <c r="O350" t="b">
        <v>1</v>
      </c>
      <c r="P350" t="s">
        <v>8274</v>
      </c>
      <c r="Q350" s="12">
        <f t="shared" si="34"/>
        <v>162</v>
      </c>
      <c r="R350">
        <f t="shared" si="32"/>
        <v>62.52</v>
      </c>
      <c r="S350" s="14" t="s">
        <v>8333</v>
      </c>
      <c r="T350" t="s">
        <v>8337</v>
      </c>
    </row>
    <row r="351" spans="1:20" ht="60" x14ac:dyDescent="0.2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 s="18">
        <f t="shared" si="33"/>
        <v>42672.791666666672</v>
      </c>
      <c r="K351">
        <v>1475337674</v>
      </c>
      <c r="L351" s="18">
        <f t="shared" si="31"/>
        <v>42644.667523148149</v>
      </c>
      <c r="M351" t="b">
        <v>0</v>
      </c>
      <c r="N351">
        <v>296</v>
      </c>
      <c r="O351" t="b">
        <v>1</v>
      </c>
      <c r="P351" t="s">
        <v>8295</v>
      </c>
      <c r="Q351" s="12">
        <f t="shared" si="34"/>
        <v>243</v>
      </c>
      <c r="R351">
        <f t="shared" si="32"/>
        <v>82.15</v>
      </c>
      <c r="S351" s="14" t="s">
        <v>8324</v>
      </c>
      <c r="T351" t="s">
        <v>8325</v>
      </c>
    </row>
    <row r="352" spans="1:20" ht="60" x14ac:dyDescent="0.2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 s="18">
        <f t="shared" si="33"/>
        <v>41979.25</v>
      </c>
      <c r="K352">
        <v>1415194552</v>
      </c>
      <c r="L352" s="18">
        <f t="shared" si="31"/>
        <v>41948.566574074073</v>
      </c>
      <c r="M352" t="b">
        <v>1</v>
      </c>
      <c r="N352">
        <v>615</v>
      </c>
      <c r="O352" t="b">
        <v>1</v>
      </c>
      <c r="P352" t="s">
        <v>8283</v>
      </c>
      <c r="Q352" s="12">
        <f t="shared" si="34"/>
        <v>162</v>
      </c>
      <c r="R352">
        <f t="shared" si="32"/>
        <v>39.51</v>
      </c>
      <c r="S352" s="14" t="s">
        <v>8321</v>
      </c>
      <c r="T352" t="s">
        <v>8322</v>
      </c>
    </row>
    <row r="353" spans="1:20" ht="60" x14ac:dyDescent="0.2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 s="18">
        <f t="shared" si="33"/>
        <v>42415.625</v>
      </c>
      <c r="K353">
        <v>1453461864</v>
      </c>
      <c r="L353" s="18">
        <f t="shared" si="31"/>
        <v>42391.475277777776</v>
      </c>
      <c r="M353" t="b">
        <v>1</v>
      </c>
      <c r="N353">
        <v>294</v>
      </c>
      <c r="O353" t="b">
        <v>1</v>
      </c>
      <c r="P353" t="s">
        <v>8283</v>
      </c>
      <c r="Q353" s="12">
        <f t="shared" si="34"/>
        <v>484</v>
      </c>
      <c r="R353">
        <f t="shared" si="32"/>
        <v>82.32</v>
      </c>
      <c r="S353" s="14" t="s">
        <v>8321</v>
      </c>
      <c r="T353" t="s">
        <v>8322</v>
      </c>
    </row>
    <row r="354" spans="1:20" ht="60" x14ac:dyDescent="0.2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 s="18">
        <f t="shared" si="33"/>
        <v>41898.429791666669</v>
      </c>
      <c r="K354">
        <v>1407838733</v>
      </c>
      <c r="L354" s="18">
        <f t="shared" si="31"/>
        <v>41863.429780092592</v>
      </c>
      <c r="M354" t="b">
        <v>1</v>
      </c>
      <c r="N354">
        <v>205</v>
      </c>
      <c r="O354" t="b">
        <v>1</v>
      </c>
      <c r="P354" t="s">
        <v>8293</v>
      </c>
      <c r="Q354" s="12">
        <f t="shared" si="34"/>
        <v>127</v>
      </c>
      <c r="R354">
        <f t="shared" si="32"/>
        <v>117.6</v>
      </c>
      <c r="S354" s="14" t="s">
        <v>8316</v>
      </c>
      <c r="T354" t="s">
        <v>8317</v>
      </c>
    </row>
    <row r="355" spans="1:20" ht="30" x14ac:dyDescent="0.2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 s="18">
        <f t="shared" si="33"/>
        <v>41845.125</v>
      </c>
      <c r="K355">
        <v>1403176890</v>
      </c>
      <c r="L355" s="18">
        <f t="shared" si="31"/>
        <v>41809.473263888889</v>
      </c>
      <c r="M355" t="b">
        <v>0</v>
      </c>
      <c r="N355">
        <v>135</v>
      </c>
      <c r="O355" t="b">
        <v>0</v>
      </c>
      <c r="P355" t="s">
        <v>8271</v>
      </c>
      <c r="Q355" s="12">
        <f t="shared" si="34"/>
        <v>7</v>
      </c>
      <c r="R355">
        <f t="shared" si="32"/>
        <v>177.39</v>
      </c>
      <c r="S355" s="14" t="s">
        <v>8316</v>
      </c>
      <c r="T355" t="s">
        <v>8318</v>
      </c>
    </row>
    <row r="356" spans="1:20" ht="45" x14ac:dyDescent="0.2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 s="18">
        <f t="shared" si="33"/>
        <v>42400.580590277779</v>
      </c>
      <c r="K356">
        <v>1451656562</v>
      </c>
      <c r="L356" s="18">
        <f t="shared" si="31"/>
        <v>42370.580578703702</v>
      </c>
      <c r="M356" t="b">
        <v>1</v>
      </c>
      <c r="N356">
        <v>61</v>
      </c>
      <c r="O356" t="b">
        <v>1</v>
      </c>
      <c r="P356" t="s">
        <v>8278</v>
      </c>
      <c r="Q356" s="12">
        <f t="shared" si="34"/>
        <v>119</v>
      </c>
      <c r="R356">
        <f t="shared" si="32"/>
        <v>388.98</v>
      </c>
      <c r="S356" s="14" t="s">
        <v>8333</v>
      </c>
      <c r="T356" t="s">
        <v>8335</v>
      </c>
    </row>
    <row r="357" spans="1:20" ht="45" x14ac:dyDescent="0.2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 s="18">
        <f t="shared" si="33"/>
        <v>42453.560833333337</v>
      </c>
      <c r="K357">
        <v>1456237655</v>
      </c>
      <c r="L357" s="18">
        <f t="shared" si="31"/>
        <v>42423.602488425924</v>
      </c>
      <c r="M357" t="b">
        <v>0</v>
      </c>
      <c r="N357">
        <v>124</v>
      </c>
      <c r="O357" t="b">
        <v>1</v>
      </c>
      <c r="P357" t="s">
        <v>8296</v>
      </c>
      <c r="Q357" s="12">
        <f t="shared" si="34"/>
        <v>102</v>
      </c>
      <c r="R357">
        <f t="shared" si="32"/>
        <v>189.76</v>
      </c>
      <c r="S357" s="14" t="s">
        <v>8327</v>
      </c>
      <c r="T357" t="s">
        <v>8328</v>
      </c>
    </row>
    <row r="358" spans="1:20" ht="60" x14ac:dyDescent="0.2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 s="18">
        <v>1415319355</v>
      </c>
      <c r="J358" s="18">
        <f t="shared" si="33"/>
        <v>41950.011053240742</v>
      </c>
      <c r="K358">
        <v>1411859754</v>
      </c>
      <c r="L358" s="18">
        <f t="shared" si="31"/>
        <v>41909.969375000001</v>
      </c>
      <c r="M358" t="b">
        <v>1</v>
      </c>
      <c r="N358">
        <v>213</v>
      </c>
      <c r="O358" t="b">
        <v>1</v>
      </c>
      <c r="P358" t="s">
        <v>8269</v>
      </c>
      <c r="Q358" s="12">
        <f t="shared" si="34"/>
        <v>118</v>
      </c>
      <c r="R358">
        <f t="shared" ref="R358" si="37">IFERROR(ROUND(E358/N358,2),0)</f>
        <v>110.35</v>
      </c>
      <c r="S358" s="14" t="s">
        <v>8307</v>
      </c>
      <c r="T358" t="s">
        <v>8308</v>
      </c>
    </row>
    <row r="359" spans="1:20" ht="60" x14ac:dyDescent="0.2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 s="18">
        <f t="shared" si="33"/>
        <v>41134.125</v>
      </c>
      <c r="K359">
        <v>1341875543</v>
      </c>
      <c r="L359" s="18">
        <f t="shared" si="31"/>
        <v>41099.966932870375</v>
      </c>
      <c r="M359" t="b">
        <v>1</v>
      </c>
      <c r="N359">
        <v>105</v>
      </c>
      <c r="O359" t="b">
        <v>1</v>
      </c>
      <c r="P359" t="s">
        <v>8293</v>
      </c>
      <c r="Q359" s="12">
        <f t="shared" si="34"/>
        <v>585</v>
      </c>
      <c r="R359">
        <f t="shared" si="32"/>
        <v>222.99</v>
      </c>
      <c r="S359" s="14" t="s">
        <v>8316</v>
      </c>
      <c r="T359" t="s">
        <v>8317</v>
      </c>
    </row>
    <row r="360" spans="1:20" ht="60" x14ac:dyDescent="0.2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 s="18">
        <f t="shared" si="33"/>
        <v>41871.850034722222</v>
      </c>
      <c r="K360">
        <v>1405974242</v>
      </c>
      <c r="L360" s="18">
        <f t="shared" si="31"/>
        <v>41841.850023148145</v>
      </c>
      <c r="M360" t="b">
        <v>0</v>
      </c>
      <c r="N360">
        <v>159</v>
      </c>
      <c r="O360" t="b">
        <v>1</v>
      </c>
      <c r="P360" t="s">
        <v>8301</v>
      </c>
      <c r="Q360" s="12">
        <f t="shared" si="34"/>
        <v>106</v>
      </c>
      <c r="R360">
        <f t="shared" si="32"/>
        <v>146.44999999999999</v>
      </c>
      <c r="S360" s="14" t="s">
        <v>8307</v>
      </c>
      <c r="T360" t="s">
        <v>8331</v>
      </c>
    </row>
    <row r="361" spans="1:20" ht="60" x14ac:dyDescent="0.2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 s="18">
        <f t="shared" si="33"/>
        <v>41996</v>
      </c>
      <c r="K361">
        <v>1416592915</v>
      </c>
      <c r="L361" s="18">
        <f t="shared" si="31"/>
        <v>41964.751331018517</v>
      </c>
      <c r="M361" t="b">
        <v>1</v>
      </c>
      <c r="N361">
        <v>241</v>
      </c>
      <c r="O361" t="b">
        <v>1</v>
      </c>
      <c r="P361" t="s">
        <v>8283</v>
      </c>
      <c r="Q361" s="12">
        <f t="shared" si="34"/>
        <v>125</v>
      </c>
      <c r="R361">
        <f t="shared" si="32"/>
        <v>95.83</v>
      </c>
      <c r="S361" s="14" t="s">
        <v>8321</v>
      </c>
      <c r="T361" t="s">
        <v>8322</v>
      </c>
    </row>
    <row r="362" spans="1:20" ht="60" x14ac:dyDescent="0.2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 s="18">
        <f t="shared" si="33"/>
        <v>42772.599664351852</v>
      </c>
      <c r="K362">
        <v>1483712610</v>
      </c>
      <c r="L362" s="18">
        <f t="shared" si="31"/>
        <v>42741.599652777775</v>
      </c>
      <c r="M362" t="b">
        <v>0</v>
      </c>
      <c r="N362">
        <v>375</v>
      </c>
      <c r="O362" t="b">
        <v>1</v>
      </c>
      <c r="P362" t="s">
        <v>8283</v>
      </c>
      <c r="Q362" s="12">
        <f t="shared" si="34"/>
        <v>105</v>
      </c>
      <c r="R362">
        <f t="shared" si="32"/>
        <v>61.56</v>
      </c>
      <c r="S362" s="14" t="s">
        <v>8321</v>
      </c>
      <c r="T362" t="s">
        <v>8322</v>
      </c>
    </row>
    <row r="363" spans="1:20" ht="45" x14ac:dyDescent="0.2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 s="18">
        <f t="shared" si="33"/>
        <v>42564.895625000005</v>
      </c>
      <c r="K363">
        <v>1465853381</v>
      </c>
      <c r="L363" s="18">
        <f t="shared" si="31"/>
        <v>42534.895613425921</v>
      </c>
      <c r="M363" t="b">
        <v>0</v>
      </c>
      <c r="N363">
        <v>175</v>
      </c>
      <c r="O363" t="b">
        <v>1</v>
      </c>
      <c r="P363" t="s">
        <v>8301</v>
      </c>
      <c r="Q363" s="12">
        <f t="shared" si="34"/>
        <v>319</v>
      </c>
      <c r="R363">
        <f t="shared" si="32"/>
        <v>131.38</v>
      </c>
      <c r="S363" s="14" t="s">
        <v>8307</v>
      </c>
      <c r="T363" t="s">
        <v>8331</v>
      </c>
    </row>
    <row r="364" spans="1:20" ht="45" x14ac:dyDescent="0.2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 s="18">
        <f t="shared" si="33"/>
        <v>42246.169293981482</v>
      </c>
      <c r="K364">
        <v>1438488226</v>
      </c>
      <c r="L364" s="18">
        <f t="shared" si="31"/>
        <v>42218.169282407413</v>
      </c>
      <c r="M364" t="b">
        <v>0</v>
      </c>
      <c r="N364">
        <v>286</v>
      </c>
      <c r="O364" t="b">
        <v>1</v>
      </c>
      <c r="P364" t="s">
        <v>8299</v>
      </c>
      <c r="Q364" s="12">
        <f t="shared" si="34"/>
        <v>115</v>
      </c>
      <c r="R364">
        <f t="shared" si="32"/>
        <v>80.19</v>
      </c>
      <c r="S364" s="14" t="s">
        <v>8316</v>
      </c>
      <c r="T364" t="s">
        <v>8323</v>
      </c>
    </row>
    <row r="365" spans="1:20" ht="45" x14ac:dyDescent="0.2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 s="18">
        <f t="shared" si="33"/>
        <v>42668.708333333328</v>
      </c>
      <c r="K365">
        <v>1474380240</v>
      </c>
      <c r="L365" s="18">
        <f t="shared" si="31"/>
        <v>42633.586111111115</v>
      </c>
      <c r="M365" t="b">
        <v>0</v>
      </c>
      <c r="N365">
        <v>514</v>
      </c>
      <c r="O365" t="b">
        <v>1</v>
      </c>
      <c r="P365" t="s">
        <v>8295</v>
      </c>
      <c r="Q365" s="12">
        <f t="shared" si="34"/>
        <v>412</v>
      </c>
      <c r="R365">
        <f t="shared" si="32"/>
        <v>44.06</v>
      </c>
      <c r="S365" s="14" t="s">
        <v>8324</v>
      </c>
      <c r="T365" t="s">
        <v>8325</v>
      </c>
    </row>
    <row r="366" spans="1:20" ht="60" x14ac:dyDescent="0.2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 s="18">
        <f t="shared" si="33"/>
        <v>42656.915972222225</v>
      </c>
      <c r="K366">
        <v>1473782591</v>
      </c>
      <c r="L366" s="18">
        <f t="shared" si="31"/>
        <v>42626.66887731482</v>
      </c>
      <c r="M366" t="b">
        <v>0</v>
      </c>
      <c r="N366">
        <v>163</v>
      </c>
      <c r="O366" t="b">
        <v>1</v>
      </c>
      <c r="P366" t="s">
        <v>8293</v>
      </c>
      <c r="Q366" s="12">
        <f t="shared" si="34"/>
        <v>2260300</v>
      </c>
      <c r="R366">
        <f t="shared" si="32"/>
        <v>138.66999999999999</v>
      </c>
      <c r="S366" s="14" t="s">
        <v>8316</v>
      </c>
      <c r="T366" t="s">
        <v>8317</v>
      </c>
    </row>
    <row r="367" spans="1:20" ht="60" x14ac:dyDescent="0.2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 s="18">
        <f t="shared" si="33"/>
        <v>42208.282372685186</v>
      </c>
      <c r="K367">
        <v>1435041996</v>
      </c>
      <c r="L367" s="18">
        <f t="shared" si="31"/>
        <v>42178.282361111109</v>
      </c>
      <c r="M367" t="b">
        <v>0</v>
      </c>
      <c r="N367">
        <v>104</v>
      </c>
      <c r="O367" t="b">
        <v>1</v>
      </c>
      <c r="P367" t="s">
        <v>8267</v>
      </c>
      <c r="Q367" s="12">
        <f t="shared" si="34"/>
        <v>101</v>
      </c>
      <c r="R367">
        <f t="shared" si="32"/>
        <v>216.75</v>
      </c>
      <c r="S367" s="14" t="s">
        <v>8329</v>
      </c>
      <c r="T367" t="s">
        <v>8330</v>
      </c>
    </row>
    <row r="368" spans="1:20" ht="60" x14ac:dyDescent="0.2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 s="18">
        <f t="shared" si="33"/>
        <v>42010.781793981485</v>
      </c>
      <c r="K368">
        <v>1417977946</v>
      </c>
      <c r="L368" s="18">
        <f t="shared" si="31"/>
        <v>41980.781782407408</v>
      </c>
      <c r="M368" t="b">
        <v>0</v>
      </c>
      <c r="N368">
        <v>383</v>
      </c>
      <c r="O368" t="b">
        <v>1</v>
      </c>
      <c r="P368" t="s">
        <v>8267</v>
      </c>
      <c r="Q368" s="12">
        <f t="shared" si="34"/>
        <v>112</v>
      </c>
      <c r="R368">
        <f t="shared" si="32"/>
        <v>58.54</v>
      </c>
      <c r="S368" s="14" t="s">
        <v>8329</v>
      </c>
      <c r="T368" t="s">
        <v>8330</v>
      </c>
    </row>
    <row r="369" spans="1:20" ht="60" x14ac:dyDescent="0.2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 s="18">
        <f t="shared" si="33"/>
        <v>41479.585162037038</v>
      </c>
      <c r="K369">
        <v>1372082557</v>
      </c>
      <c r="L369" s="18">
        <f t="shared" si="31"/>
        <v>41449.585150462961</v>
      </c>
      <c r="M369" t="b">
        <v>1</v>
      </c>
      <c r="N369">
        <v>159</v>
      </c>
      <c r="O369" t="b">
        <v>1</v>
      </c>
      <c r="P369" t="s">
        <v>8274</v>
      </c>
      <c r="Q369" s="12">
        <f t="shared" si="34"/>
        <v>102</v>
      </c>
      <c r="R369">
        <f t="shared" si="32"/>
        <v>140.86000000000001</v>
      </c>
      <c r="S369" s="14" t="s">
        <v>8333</v>
      </c>
      <c r="T369" t="s">
        <v>8337</v>
      </c>
    </row>
    <row r="370" spans="1:20" ht="45" x14ac:dyDescent="0.2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 s="18">
        <f t="shared" si="33"/>
        <v>41959.206400462965</v>
      </c>
      <c r="K370">
        <v>1413518232</v>
      </c>
      <c r="L370" s="18">
        <f t="shared" si="31"/>
        <v>41929.164722222224</v>
      </c>
      <c r="M370" t="b">
        <v>0</v>
      </c>
      <c r="N370">
        <v>150</v>
      </c>
      <c r="O370" t="b">
        <v>1</v>
      </c>
      <c r="P370" t="s">
        <v>8263</v>
      </c>
      <c r="Q370" s="12">
        <f t="shared" si="34"/>
        <v>112</v>
      </c>
      <c r="R370">
        <f t="shared" si="32"/>
        <v>148.97</v>
      </c>
      <c r="S370" s="14" t="s">
        <v>8329</v>
      </c>
      <c r="T370" t="s">
        <v>8338</v>
      </c>
    </row>
    <row r="371" spans="1:20" ht="60" x14ac:dyDescent="0.2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 s="18">
        <f t="shared" si="33"/>
        <v>42454.916666666672</v>
      </c>
      <c r="K371">
        <v>1456491679</v>
      </c>
      <c r="L371" s="18">
        <f t="shared" si="31"/>
        <v>42426.542581018519</v>
      </c>
      <c r="M371" t="b">
        <v>1</v>
      </c>
      <c r="N371">
        <v>329</v>
      </c>
      <c r="O371" t="b">
        <v>1</v>
      </c>
      <c r="P371" t="s">
        <v>8283</v>
      </c>
      <c r="Q371" s="12">
        <f t="shared" si="34"/>
        <v>101</v>
      </c>
      <c r="R371">
        <f t="shared" si="32"/>
        <v>67.84</v>
      </c>
      <c r="S371" s="14" t="s">
        <v>8321</v>
      </c>
      <c r="T371" t="s">
        <v>8322</v>
      </c>
    </row>
    <row r="372" spans="1:20" ht="60" x14ac:dyDescent="0.2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 s="18">
        <f t="shared" si="33"/>
        <v>42698.083333333328</v>
      </c>
      <c r="K372">
        <v>1477368866</v>
      </c>
      <c r="L372" s="18">
        <f t="shared" si="31"/>
        <v>42668.17668981482</v>
      </c>
      <c r="M372" t="b">
        <v>0</v>
      </c>
      <c r="N372">
        <v>107</v>
      </c>
      <c r="O372" t="b">
        <v>1</v>
      </c>
      <c r="P372" t="s">
        <v>8283</v>
      </c>
      <c r="Q372" s="12">
        <f t="shared" si="34"/>
        <v>148</v>
      </c>
      <c r="R372">
        <f t="shared" si="32"/>
        <v>207.62</v>
      </c>
      <c r="S372" s="14" t="s">
        <v>8321</v>
      </c>
      <c r="T372" t="s">
        <v>8322</v>
      </c>
    </row>
    <row r="373" spans="1:20" ht="45" x14ac:dyDescent="0.2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 s="18">
        <f t="shared" si="33"/>
        <v>42684.218854166669</v>
      </c>
      <c r="K373">
        <v>1476159308</v>
      </c>
      <c r="L373" s="18">
        <f t="shared" si="31"/>
        <v>42654.177175925928</v>
      </c>
      <c r="M373" t="b">
        <v>0</v>
      </c>
      <c r="N373">
        <v>191</v>
      </c>
      <c r="O373" t="b">
        <v>1</v>
      </c>
      <c r="P373" t="s">
        <v>8283</v>
      </c>
      <c r="Q373" s="12">
        <f t="shared" si="34"/>
        <v>112</v>
      </c>
      <c r="R373">
        <f t="shared" si="32"/>
        <v>116.21</v>
      </c>
      <c r="S373" s="14" t="s">
        <v>8321</v>
      </c>
      <c r="T373" t="s">
        <v>8322</v>
      </c>
    </row>
    <row r="374" spans="1:20" ht="60" x14ac:dyDescent="0.2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 s="18">
        <f t="shared" si="33"/>
        <v>42556.207638888889</v>
      </c>
      <c r="K374">
        <v>1465398669</v>
      </c>
      <c r="L374" s="18">
        <f t="shared" si="31"/>
        <v>42529.632743055554</v>
      </c>
      <c r="M374" t="b">
        <v>1</v>
      </c>
      <c r="N374">
        <v>171</v>
      </c>
      <c r="O374" t="b">
        <v>0</v>
      </c>
      <c r="P374" t="s">
        <v>8300</v>
      </c>
      <c r="Q374" s="12">
        <f t="shared" si="34"/>
        <v>63</v>
      </c>
      <c r="R374">
        <f t="shared" si="32"/>
        <v>128.62</v>
      </c>
      <c r="S374" s="14" t="s">
        <v>8316</v>
      </c>
      <c r="T374" t="s">
        <v>8346</v>
      </c>
    </row>
    <row r="375" spans="1:20" ht="45" x14ac:dyDescent="0.2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 s="18">
        <f t="shared" si="33"/>
        <v>42620.083333333328</v>
      </c>
      <c r="K375">
        <v>1470062742</v>
      </c>
      <c r="L375" s="18">
        <f t="shared" si="31"/>
        <v>42583.615069444444</v>
      </c>
      <c r="M375" t="b">
        <v>0</v>
      </c>
      <c r="N375">
        <v>392</v>
      </c>
      <c r="O375" t="b">
        <v>1</v>
      </c>
      <c r="P375" t="s">
        <v>8295</v>
      </c>
      <c r="Q375" s="12">
        <f t="shared" si="34"/>
        <v>110</v>
      </c>
      <c r="R375">
        <f t="shared" si="32"/>
        <v>55.96</v>
      </c>
      <c r="S375" s="14" t="s">
        <v>8324</v>
      </c>
      <c r="T375" t="s">
        <v>8325</v>
      </c>
    </row>
    <row r="376" spans="1:20" ht="60" x14ac:dyDescent="0.2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 s="18">
        <v>1462125358</v>
      </c>
      <c r="J376" s="18">
        <f t="shared" si="33"/>
        <v>42491.747199074074</v>
      </c>
      <c r="K376">
        <v>1459533357</v>
      </c>
      <c r="L376" s="18">
        <f t="shared" si="31"/>
        <v>42461.747187500005</v>
      </c>
      <c r="M376" t="b">
        <v>0</v>
      </c>
      <c r="N376">
        <v>238</v>
      </c>
      <c r="O376" t="b">
        <v>1</v>
      </c>
      <c r="P376" t="s">
        <v>8269</v>
      </c>
      <c r="Q376" s="12">
        <f t="shared" si="34"/>
        <v>110</v>
      </c>
      <c r="R376">
        <f t="shared" ref="R376:R377" si="38">IFERROR(ROUND(E376/N376,2),0)</f>
        <v>92.04</v>
      </c>
      <c r="S376" s="14" t="s">
        <v>8307</v>
      </c>
      <c r="T376" t="s">
        <v>8308</v>
      </c>
    </row>
    <row r="377" spans="1:20" ht="45" x14ac:dyDescent="0.2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 s="18">
        <v>1434074400</v>
      </c>
      <c r="J377" s="18">
        <f t="shared" si="33"/>
        <v>42167.083333333328</v>
      </c>
      <c r="K377">
        <v>1431354257</v>
      </c>
      <c r="L377" s="18">
        <f t="shared" si="31"/>
        <v>42135.60019675926</v>
      </c>
      <c r="M377" t="b">
        <v>0</v>
      </c>
      <c r="N377">
        <v>270</v>
      </c>
      <c r="O377" t="b">
        <v>1</v>
      </c>
      <c r="P377" t="s">
        <v>8269</v>
      </c>
      <c r="Q377" s="12">
        <f t="shared" si="34"/>
        <v>104</v>
      </c>
      <c r="R377">
        <f t="shared" si="38"/>
        <v>81.13</v>
      </c>
      <c r="S377" s="14" t="s">
        <v>8307</v>
      </c>
      <c r="T377" t="s">
        <v>8308</v>
      </c>
    </row>
    <row r="378" spans="1:20" ht="45" x14ac:dyDescent="0.2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 s="18">
        <f t="shared" si="33"/>
        <v>42776.208333333328</v>
      </c>
      <c r="K378">
        <v>1484058260</v>
      </c>
      <c r="L378" s="18">
        <f t="shared" si="31"/>
        <v>42745.600231481483</v>
      </c>
      <c r="M378" t="b">
        <v>0</v>
      </c>
      <c r="N378">
        <v>340</v>
      </c>
      <c r="O378" t="b">
        <v>1</v>
      </c>
      <c r="P378" t="s">
        <v>8274</v>
      </c>
      <c r="Q378" s="12">
        <f t="shared" si="34"/>
        <v>122</v>
      </c>
      <c r="R378">
        <f t="shared" si="32"/>
        <v>64.37</v>
      </c>
      <c r="S378" s="14" t="s">
        <v>8333</v>
      </c>
      <c r="T378" t="s">
        <v>8337</v>
      </c>
    </row>
    <row r="379" spans="1:20" ht="60" x14ac:dyDescent="0.2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 s="18">
        <f t="shared" si="33"/>
        <v>42145.747546296298</v>
      </c>
      <c r="K379">
        <v>1429638987</v>
      </c>
      <c r="L379" s="18">
        <f t="shared" si="31"/>
        <v>42115.747534722221</v>
      </c>
      <c r="M379" t="b">
        <v>1</v>
      </c>
      <c r="N379">
        <v>465</v>
      </c>
      <c r="O379" t="b">
        <v>1</v>
      </c>
      <c r="P379" t="s">
        <v>8299</v>
      </c>
      <c r="Q379" s="12">
        <f t="shared" si="34"/>
        <v>146</v>
      </c>
      <c r="R379">
        <f t="shared" si="32"/>
        <v>47.06</v>
      </c>
      <c r="S379" s="14" t="s">
        <v>8316</v>
      </c>
      <c r="T379" t="s">
        <v>8323</v>
      </c>
    </row>
    <row r="380" spans="1:20" ht="60" x14ac:dyDescent="0.2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 s="18">
        <f t="shared" si="33"/>
        <v>42469.734409722223</v>
      </c>
      <c r="K380">
        <v>1455043052</v>
      </c>
      <c r="L380" s="18">
        <f t="shared" si="31"/>
        <v>42409.776064814811</v>
      </c>
      <c r="M380" t="b">
        <v>0</v>
      </c>
      <c r="N380">
        <v>273</v>
      </c>
      <c r="O380" t="b">
        <v>1</v>
      </c>
      <c r="P380" t="s">
        <v>8283</v>
      </c>
      <c r="Q380" s="12">
        <f t="shared" si="34"/>
        <v>104</v>
      </c>
      <c r="R380">
        <f t="shared" si="32"/>
        <v>79.97</v>
      </c>
      <c r="S380" s="14" t="s">
        <v>8321</v>
      </c>
      <c r="T380" t="s">
        <v>8322</v>
      </c>
    </row>
    <row r="381" spans="1:20" ht="45" x14ac:dyDescent="0.2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 s="18">
        <f t="shared" si="33"/>
        <v>41637.332638888889</v>
      </c>
      <c r="K381">
        <v>1386011037</v>
      </c>
      <c r="L381" s="18">
        <f t="shared" si="31"/>
        <v>41610.794409722221</v>
      </c>
      <c r="M381" t="b">
        <v>0</v>
      </c>
      <c r="N381">
        <v>236</v>
      </c>
      <c r="O381" t="b">
        <v>1</v>
      </c>
      <c r="P381" t="s">
        <v>8301</v>
      </c>
      <c r="Q381" s="12">
        <f t="shared" si="34"/>
        <v>109</v>
      </c>
      <c r="R381">
        <f t="shared" si="32"/>
        <v>92.13</v>
      </c>
      <c r="S381" s="14" t="s">
        <v>8307</v>
      </c>
      <c r="T381" t="s">
        <v>8331</v>
      </c>
    </row>
    <row r="382" spans="1:20" ht="60" x14ac:dyDescent="0.2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 s="18">
        <f t="shared" si="33"/>
        <v>40603.833333333336</v>
      </c>
      <c r="K382">
        <v>1294818277</v>
      </c>
      <c r="L382" s="18">
        <f t="shared" si="31"/>
        <v>40555.322650462964</v>
      </c>
      <c r="M382" t="b">
        <v>0</v>
      </c>
      <c r="N382">
        <v>246</v>
      </c>
      <c r="O382" t="b">
        <v>1</v>
      </c>
      <c r="P382" t="s">
        <v>8277</v>
      </c>
      <c r="Q382" s="12">
        <f t="shared" si="34"/>
        <v>120</v>
      </c>
      <c r="R382">
        <f t="shared" si="32"/>
        <v>88.15</v>
      </c>
      <c r="S382" s="14" t="s">
        <v>8333</v>
      </c>
      <c r="T382" t="s">
        <v>8334</v>
      </c>
    </row>
    <row r="383" spans="1:20" ht="45" x14ac:dyDescent="0.2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 s="18">
        <f t="shared" si="33"/>
        <v>41223.073680555557</v>
      </c>
      <c r="K383">
        <v>1349916365</v>
      </c>
      <c r="L383" s="18">
        <f t="shared" si="31"/>
        <v>41193.032002314816</v>
      </c>
      <c r="M383" t="b">
        <v>1</v>
      </c>
      <c r="N383">
        <v>332</v>
      </c>
      <c r="O383" t="b">
        <v>1</v>
      </c>
      <c r="P383" t="s">
        <v>8267</v>
      </c>
      <c r="Q383" s="12">
        <f t="shared" si="34"/>
        <v>108</v>
      </c>
      <c r="R383">
        <f t="shared" si="32"/>
        <v>65.3</v>
      </c>
      <c r="S383" s="14" t="s">
        <v>8329</v>
      </c>
      <c r="T383" t="s">
        <v>8330</v>
      </c>
    </row>
    <row r="384" spans="1:20" ht="60" x14ac:dyDescent="0.2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 s="18">
        <f t="shared" si="33"/>
        <v>42780.957638888889</v>
      </c>
      <c r="K384">
        <v>1484570884</v>
      </c>
      <c r="L384" s="18">
        <f t="shared" si="31"/>
        <v>42751.533379629633</v>
      </c>
      <c r="M384" t="b">
        <v>1</v>
      </c>
      <c r="N384">
        <v>196</v>
      </c>
      <c r="O384" t="b">
        <v>1</v>
      </c>
      <c r="P384" t="s">
        <v>8283</v>
      </c>
      <c r="Q384" s="12">
        <f t="shared" si="34"/>
        <v>124</v>
      </c>
      <c r="R384">
        <f t="shared" si="32"/>
        <v>110.39</v>
      </c>
      <c r="S384" s="14" t="s">
        <v>8321</v>
      </c>
      <c r="T384" t="s">
        <v>8322</v>
      </c>
    </row>
    <row r="385" spans="1:20" ht="45" x14ac:dyDescent="0.2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 s="18">
        <f t="shared" si="33"/>
        <v>42588.75</v>
      </c>
      <c r="K385">
        <v>1467358426</v>
      </c>
      <c r="L385" s="18">
        <f t="shared" si="31"/>
        <v>42552.315115740741</v>
      </c>
      <c r="M385" t="b">
        <v>1</v>
      </c>
      <c r="N385">
        <v>224</v>
      </c>
      <c r="O385" t="b">
        <v>1</v>
      </c>
      <c r="P385" t="s">
        <v>8283</v>
      </c>
      <c r="Q385" s="12">
        <f t="shared" si="34"/>
        <v>180</v>
      </c>
      <c r="R385">
        <f t="shared" si="32"/>
        <v>96.38</v>
      </c>
      <c r="S385" s="14" t="s">
        <v>8321</v>
      </c>
      <c r="T385" t="s">
        <v>8322</v>
      </c>
    </row>
    <row r="386" spans="1:20" ht="45" x14ac:dyDescent="0.2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 s="18">
        <v>1416470398</v>
      </c>
      <c r="J386" s="18">
        <f t="shared" si="33"/>
        <v>41963.333310185189</v>
      </c>
      <c r="K386">
        <v>1413874797</v>
      </c>
      <c r="L386" s="18">
        <f t="shared" si="31"/>
        <v>41933.291631944448</v>
      </c>
      <c r="M386" t="b">
        <v>1</v>
      </c>
      <c r="N386">
        <v>202</v>
      </c>
      <c r="O386" t="b">
        <v>1</v>
      </c>
      <c r="P386" t="s">
        <v>8269</v>
      </c>
      <c r="Q386" s="12">
        <f t="shared" si="34"/>
        <v>108</v>
      </c>
      <c r="R386">
        <f t="shared" ref="R386" si="39">IFERROR(ROUND(E386/N386,2),0)</f>
        <v>106.8</v>
      </c>
      <c r="S386" s="14" t="s">
        <v>8307</v>
      </c>
      <c r="T386" t="s">
        <v>8308</v>
      </c>
    </row>
    <row r="387" spans="1:20" ht="45" x14ac:dyDescent="0.2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 s="18">
        <f t="shared" si="33"/>
        <v>41067.621527777781</v>
      </c>
      <c r="K387">
        <v>1334783703</v>
      </c>
      <c r="L387" s="18">
        <f t="shared" ref="L387:L450" si="40">(K387/86400)+25569</f>
        <v>41017.885451388887</v>
      </c>
      <c r="M387" t="b">
        <v>1</v>
      </c>
      <c r="N387">
        <v>220</v>
      </c>
      <c r="O387" t="b">
        <v>1</v>
      </c>
      <c r="P387" t="s">
        <v>8267</v>
      </c>
      <c r="Q387" s="12">
        <f t="shared" si="34"/>
        <v>107</v>
      </c>
      <c r="R387">
        <f t="shared" ref="R387:R450" si="41">ROUND(E387/N387,2)</f>
        <v>97.64</v>
      </c>
      <c r="S387" s="14" t="s">
        <v>8329</v>
      </c>
      <c r="T387" t="s">
        <v>8330</v>
      </c>
    </row>
    <row r="388" spans="1:20" ht="60" x14ac:dyDescent="0.2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 s="18">
        <f t="shared" ref="J388:J451" si="42">(I388/86400)+25569</f>
        <v>41155.751550925925</v>
      </c>
      <c r="K388">
        <v>1344880933</v>
      </c>
      <c r="L388" s="18">
        <f t="shared" si="40"/>
        <v>41134.751539351855</v>
      </c>
      <c r="M388" t="b">
        <v>1</v>
      </c>
      <c r="N388">
        <v>238</v>
      </c>
      <c r="O388" t="b">
        <v>1</v>
      </c>
      <c r="P388" t="s">
        <v>8267</v>
      </c>
      <c r="Q388" s="12">
        <f t="shared" ref="Q388:Q451" si="43">ROUND(E388/D388*100,0)</f>
        <v>119</v>
      </c>
      <c r="R388">
        <f t="shared" si="41"/>
        <v>89.96</v>
      </c>
      <c r="S388" s="14" t="s">
        <v>8329</v>
      </c>
      <c r="T388" t="s">
        <v>8330</v>
      </c>
    </row>
    <row r="389" spans="1:20" ht="45" x14ac:dyDescent="0.2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 s="18">
        <f t="shared" si="42"/>
        <v>42544.671099537038</v>
      </c>
      <c r="K389">
        <v>1464105982</v>
      </c>
      <c r="L389" s="18">
        <f t="shared" si="40"/>
        <v>42514.671087962968</v>
      </c>
      <c r="M389" t="b">
        <v>0</v>
      </c>
      <c r="N389">
        <v>99</v>
      </c>
      <c r="O389" t="b">
        <v>0</v>
      </c>
      <c r="P389" t="s">
        <v>8292</v>
      </c>
      <c r="Q389" s="12">
        <f t="shared" si="43"/>
        <v>43</v>
      </c>
      <c r="R389">
        <f t="shared" si="41"/>
        <v>215.96</v>
      </c>
      <c r="S389" s="14" t="s">
        <v>8316</v>
      </c>
      <c r="T389" t="s">
        <v>8326</v>
      </c>
    </row>
    <row r="390" spans="1:20" ht="60" x14ac:dyDescent="0.2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 s="18">
        <f t="shared" si="42"/>
        <v>42718.5</v>
      </c>
      <c r="K390">
        <v>1479070866</v>
      </c>
      <c r="L390" s="18">
        <f t="shared" si="40"/>
        <v>42687.875763888893</v>
      </c>
      <c r="M390" t="b">
        <v>0</v>
      </c>
      <c r="N390">
        <v>95</v>
      </c>
      <c r="O390" t="b">
        <v>1</v>
      </c>
      <c r="P390" t="s">
        <v>8267</v>
      </c>
      <c r="Q390" s="12">
        <f t="shared" si="43"/>
        <v>107</v>
      </c>
      <c r="R390">
        <f t="shared" si="41"/>
        <v>224.85</v>
      </c>
      <c r="S390" s="14" t="s">
        <v>8329</v>
      </c>
      <c r="T390" t="s">
        <v>8330</v>
      </c>
    </row>
    <row r="391" spans="1:20" ht="45" x14ac:dyDescent="0.2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 s="18">
        <f t="shared" si="42"/>
        <v>42237.746678240743</v>
      </c>
      <c r="K391">
        <v>1437587712</v>
      </c>
      <c r="L391" s="18">
        <f t="shared" si="40"/>
        <v>42207.746666666666</v>
      </c>
      <c r="M391" t="b">
        <v>0</v>
      </c>
      <c r="N391">
        <v>80</v>
      </c>
      <c r="O391" t="b">
        <v>1</v>
      </c>
      <c r="P391" t="s">
        <v>8300</v>
      </c>
      <c r="Q391" s="12">
        <f t="shared" si="43"/>
        <v>107</v>
      </c>
      <c r="R391">
        <f t="shared" si="41"/>
        <v>267</v>
      </c>
      <c r="S391" s="14" t="s">
        <v>8316</v>
      </c>
      <c r="T391" t="s">
        <v>8346</v>
      </c>
    </row>
    <row r="392" spans="1:20" ht="60" x14ac:dyDescent="0.2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 s="18">
        <f t="shared" si="42"/>
        <v>42360.958333333328</v>
      </c>
      <c r="K392">
        <v>1448284432</v>
      </c>
      <c r="L392" s="18">
        <f t="shared" si="40"/>
        <v>42331.551296296297</v>
      </c>
      <c r="M392" t="b">
        <v>1</v>
      </c>
      <c r="N392">
        <v>158</v>
      </c>
      <c r="O392" t="b">
        <v>1</v>
      </c>
      <c r="P392" t="s">
        <v>8267</v>
      </c>
      <c r="Q392" s="12">
        <f t="shared" si="43"/>
        <v>107</v>
      </c>
      <c r="R392">
        <f t="shared" si="41"/>
        <v>134.91</v>
      </c>
      <c r="S392" s="14" t="s">
        <v>8329</v>
      </c>
      <c r="T392" t="s">
        <v>8330</v>
      </c>
    </row>
    <row r="393" spans="1:20" ht="45" x14ac:dyDescent="0.2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 s="18">
        <f t="shared" si="42"/>
        <v>42039.973946759259</v>
      </c>
      <c r="K393">
        <v>1420500148</v>
      </c>
      <c r="L393" s="18">
        <f t="shared" si="40"/>
        <v>42009.973935185189</v>
      </c>
      <c r="M393" t="b">
        <v>0</v>
      </c>
      <c r="N393">
        <v>400</v>
      </c>
      <c r="O393" t="b">
        <v>0</v>
      </c>
      <c r="P393" t="s">
        <v>8271</v>
      </c>
      <c r="Q393" s="12">
        <f t="shared" si="43"/>
        <v>47</v>
      </c>
      <c r="R393">
        <f t="shared" si="41"/>
        <v>53.25</v>
      </c>
      <c r="S393" s="14" t="s">
        <v>8316</v>
      </c>
      <c r="T393" t="s">
        <v>8318</v>
      </c>
    </row>
    <row r="394" spans="1:20" ht="45" x14ac:dyDescent="0.2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 s="18">
        <f t="shared" si="42"/>
        <v>41936.976388888885</v>
      </c>
      <c r="K394">
        <v>1410305159</v>
      </c>
      <c r="L394" s="18">
        <f t="shared" si="40"/>
        <v>41891.976377314815</v>
      </c>
      <c r="M394" t="b">
        <v>1</v>
      </c>
      <c r="N394">
        <v>124</v>
      </c>
      <c r="O394" t="b">
        <v>0</v>
      </c>
      <c r="P394" t="s">
        <v>8283</v>
      </c>
      <c r="Q394" s="12">
        <f t="shared" si="43"/>
        <v>65</v>
      </c>
      <c r="R394">
        <f t="shared" si="41"/>
        <v>170.63</v>
      </c>
      <c r="S394" s="14" t="s">
        <v>8321</v>
      </c>
      <c r="T394" t="s">
        <v>8322</v>
      </c>
    </row>
    <row r="395" spans="1:20" ht="30" x14ac:dyDescent="0.2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 s="18">
        <f t="shared" si="42"/>
        <v>42727.332638888889</v>
      </c>
      <c r="K395">
        <v>1479684782</v>
      </c>
      <c r="L395" s="18">
        <f t="shared" si="40"/>
        <v>42694.981273148151</v>
      </c>
      <c r="M395" t="b">
        <v>0</v>
      </c>
      <c r="N395">
        <v>57</v>
      </c>
      <c r="O395" t="b">
        <v>0</v>
      </c>
      <c r="P395" t="s">
        <v>8280</v>
      </c>
      <c r="Q395" s="12">
        <f t="shared" si="43"/>
        <v>28</v>
      </c>
      <c r="R395">
        <f t="shared" si="41"/>
        <v>370.95</v>
      </c>
      <c r="S395" s="14" t="s">
        <v>8324</v>
      </c>
      <c r="T395" t="s">
        <v>8340</v>
      </c>
    </row>
    <row r="396" spans="1:20" ht="60" x14ac:dyDescent="0.2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 s="18">
        <f t="shared" si="42"/>
        <v>42251.625</v>
      </c>
      <c r="K396">
        <v>1438873006</v>
      </c>
      <c r="L396" s="18">
        <f t="shared" si="40"/>
        <v>42222.622754629629</v>
      </c>
      <c r="M396" t="b">
        <v>0</v>
      </c>
      <c r="N396">
        <v>56</v>
      </c>
      <c r="O396" t="b">
        <v>1</v>
      </c>
      <c r="P396" t="s">
        <v>8300</v>
      </c>
      <c r="Q396" s="12">
        <f t="shared" si="43"/>
        <v>105</v>
      </c>
      <c r="R396">
        <f t="shared" si="41"/>
        <v>373.56</v>
      </c>
      <c r="S396" s="14" t="s">
        <v>8316</v>
      </c>
      <c r="T396" t="s">
        <v>8346</v>
      </c>
    </row>
    <row r="397" spans="1:20" ht="45" x14ac:dyDescent="0.2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 s="18">
        <f t="shared" si="42"/>
        <v>41028.051192129627</v>
      </c>
      <c r="K397">
        <v>1333070022</v>
      </c>
      <c r="L397" s="18">
        <f t="shared" si="40"/>
        <v>40998.051180555558</v>
      </c>
      <c r="M397" t="b">
        <v>1</v>
      </c>
      <c r="N397">
        <v>321</v>
      </c>
      <c r="O397" t="b">
        <v>1</v>
      </c>
      <c r="P397" t="s">
        <v>8299</v>
      </c>
      <c r="Q397" s="12">
        <f t="shared" si="43"/>
        <v>104</v>
      </c>
      <c r="R397">
        <f t="shared" si="41"/>
        <v>64.930000000000007</v>
      </c>
      <c r="S397" s="14" t="s">
        <v>8316</v>
      </c>
      <c r="T397" t="s">
        <v>8323</v>
      </c>
    </row>
    <row r="398" spans="1:20" ht="45" x14ac:dyDescent="0.2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 s="18">
        <f t="shared" si="42"/>
        <v>40909.332638888889</v>
      </c>
      <c r="K398">
        <v>1321852591</v>
      </c>
      <c r="L398" s="18">
        <f t="shared" si="40"/>
        <v>40868.21980324074</v>
      </c>
      <c r="M398" t="b">
        <v>1</v>
      </c>
      <c r="N398">
        <v>150</v>
      </c>
      <c r="O398" t="b">
        <v>1</v>
      </c>
      <c r="P398" t="s">
        <v>8267</v>
      </c>
      <c r="Q398" s="12">
        <f t="shared" si="43"/>
        <v>104</v>
      </c>
      <c r="R398">
        <f t="shared" si="41"/>
        <v>138.80000000000001</v>
      </c>
      <c r="S398" s="14" t="s">
        <v>8329</v>
      </c>
      <c r="T398" t="s">
        <v>8330</v>
      </c>
    </row>
    <row r="399" spans="1:20" x14ac:dyDescent="0.2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 s="18">
        <f t="shared" si="42"/>
        <v>41974.832696759258</v>
      </c>
      <c r="K399">
        <v>1414781944</v>
      </c>
      <c r="L399" s="18">
        <f t="shared" si="40"/>
        <v>41943.791018518517</v>
      </c>
      <c r="M399" t="b">
        <v>0</v>
      </c>
      <c r="N399">
        <v>78</v>
      </c>
      <c r="O399" t="b">
        <v>1</v>
      </c>
      <c r="P399" t="s">
        <v>8298</v>
      </c>
      <c r="Q399" s="12">
        <f t="shared" si="43"/>
        <v>104</v>
      </c>
      <c r="R399">
        <f t="shared" si="41"/>
        <v>266.08999999999997</v>
      </c>
      <c r="S399" s="14" t="s">
        <v>8333</v>
      </c>
      <c r="T399" t="s">
        <v>8347</v>
      </c>
    </row>
    <row r="400" spans="1:20" ht="60" x14ac:dyDescent="0.2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 s="18">
        <f t="shared" si="42"/>
        <v>41258.650196759263</v>
      </c>
      <c r="K400">
        <v>1352993776</v>
      </c>
      <c r="L400" s="18">
        <f t="shared" si="40"/>
        <v>41228.650185185186</v>
      </c>
      <c r="M400" t="b">
        <v>0</v>
      </c>
      <c r="N400">
        <v>209</v>
      </c>
      <c r="O400" t="b">
        <v>1</v>
      </c>
      <c r="P400" t="s">
        <v>8274</v>
      </c>
      <c r="Q400" s="12">
        <f t="shared" si="43"/>
        <v>138</v>
      </c>
      <c r="R400">
        <f t="shared" si="41"/>
        <v>98.99</v>
      </c>
      <c r="S400" s="14" t="s">
        <v>8333</v>
      </c>
      <c r="T400" t="s">
        <v>8337</v>
      </c>
    </row>
    <row r="401" spans="1:20" ht="60" x14ac:dyDescent="0.2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 s="18">
        <f t="shared" si="42"/>
        <v>42182.640833333338</v>
      </c>
      <c r="K401">
        <v>1432826567</v>
      </c>
      <c r="L401" s="18">
        <f t="shared" si="40"/>
        <v>42152.640821759254</v>
      </c>
      <c r="M401" t="b">
        <v>0</v>
      </c>
      <c r="N401">
        <v>100</v>
      </c>
      <c r="O401" t="b">
        <v>1</v>
      </c>
      <c r="P401" t="s">
        <v>8295</v>
      </c>
      <c r="Q401" s="12">
        <f t="shared" si="43"/>
        <v>106</v>
      </c>
      <c r="R401">
        <f t="shared" si="41"/>
        <v>206.31</v>
      </c>
      <c r="S401" s="14" t="s">
        <v>8324</v>
      </c>
      <c r="T401" t="s">
        <v>8325</v>
      </c>
    </row>
    <row r="402" spans="1:20" ht="30" x14ac:dyDescent="0.2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 s="18">
        <f t="shared" si="42"/>
        <v>40695.207638888889</v>
      </c>
      <c r="K402">
        <v>1305219743</v>
      </c>
      <c r="L402" s="18">
        <f t="shared" si="40"/>
        <v>40675.709988425922</v>
      </c>
      <c r="M402" t="b">
        <v>1</v>
      </c>
      <c r="N402">
        <v>202</v>
      </c>
      <c r="O402" t="b">
        <v>1</v>
      </c>
      <c r="P402" t="s">
        <v>8267</v>
      </c>
      <c r="Q402" s="12">
        <f t="shared" si="43"/>
        <v>114</v>
      </c>
      <c r="R402">
        <f t="shared" si="41"/>
        <v>101.83</v>
      </c>
      <c r="S402" s="14" t="s">
        <v>8329</v>
      </c>
      <c r="T402" t="s">
        <v>8330</v>
      </c>
    </row>
    <row r="403" spans="1:20" ht="45" x14ac:dyDescent="0.2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 s="18">
        <f t="shared" si="42"/>
        <v>42418.708645833336</v>
      </c>
      <c r="K403">
        <v>1453222826</v>
      </c>
      <c r="L403" s="18">
        <f t="shared" si="40"/>
        <v>42388.708634259259</v>
      </c>
      <c r="M403" t="b">
        <v>0</v>
      </c>
      <c r="N403">
        <v>95</v>
      </c>
      <c r="O403" t="b">
        <v>0</v>
      </c>
      <c r="P403" t="s">
        <v>8271</v>
      </c>
      <c r="Q403" s="12">
        <f t="shared" si="43"/>
        <v>82</v>
      </c>
      <c r="R403">
        <f t="shared" si="41"/>
        <v>216.34</v>
      </c>
      <c r="S403" s="14" t="s">
        <v>8316</v>
      </c>
      <c r="T403" t="s">
        <v>8318</v>
      </c>
    </row>
    <row r="404" spans="1:20" ht="45" x14ac:dyDescent="0.2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 s="18">
        <f t="shared" si="42"/>
        <v>41817.614363425928</v>
      </c>
      <c r="K404">
        <v>1401201880</v>
      </c>
      <c r="L404" s="18">
        <f t="shared" si="40"/>
        <v>41786.614351851851</v>
      </c>
      <c r="M404" t="b">
        <v>1</v>
      </c>
      <c r="N404">
        <v>211</v>
      </c>
      <c r="O404" t="b">
        <v>1</v>
      </c>
      <c r="P404" t="s">
        <v>8283</v>
      </c>
      <c r="Q404" s="12">
        <f t="shared" si="43"/>
        <v>111</v>
      </c>
      <c r="R404">
        <f t="shared" si="41"/>
        <v>97.11</v>
      </c>
      <c r="S404" s="14" t="s">
        <v>8321</v>
      </c>
      <c r="T404" t="s">
        <v>8322</v>
      </c>
    </row>
    <row r="405" spans="1:20" ht="60" x14ac:dyDescent="0.2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 s="18">
        <f t="shared" si="42"/>
        <v>41591.849016203705</v>
      </c>
      <c r="K405">
        <v>1381778554</v>
      </c>
      <c r="L405" s="18">
        <f t="shared" si="40"/>
        <v>41561.807337962964</v>
      </c>
      <c r="M405" t="b">
        <v>0</v>
      </c>
      <c r="N405">
        <v>301</v>
      </c>
      <c r="O405" t="b">
        <v>1</v>
      </c>
      <c r="P405" t="s">
        <v>8295</v>
      </c>
      <c r="Q405" s="12">
        <f t="shared" si="43"/>
        <v>157</v>
      </c>
      <c r="R405">
        <f t="shared" si="41"/>
        <v>67.97</v>
      </c>
      <c r="S405" s="14" t="s">
        <v>8324</v>
      </c>
      <c r="T405" t="s">
        <v>8325</v>
      </c>
    </row>
    <row r="406" spans="1:20" ht="60" x14ac:dyDescent="0.2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 s="18">
        <f t="shared" si="42"/>
        <v>42476</v>
      </c>
      <c r="K406">
        <v>1458157511</v>
      </c>
      <c r="L406" s="18">
        <f t="shared" si="40"/>
        <v>42445.82304398148</v>
      </c>
      <c r="M406" t="b">
        <v>1</v>
      </c>
      <c r="N406">
        <v>206</v>
      </c>
      <c r="O406" t="b">
        <v>1</v>
      </c>
      <c r="P406" t="s">
        <v>8274</v>
      </c>
      <c r="Q406" s="12">
        <f t="shared" si="43"/>
        <v>109</v>
      </c>
      <c r="R406">
        <f t="shared" si="41"/>
        <v>99.16</v>
      </c>
      <c r="S406" s="14" t="s">
        <v>8333</v>
      </c>
      <c r="T406" t="s">
        <v>8337</v>
      </c>
    </row>
    <row r="407" spans="1:20" ht="30" x14ac:dyDescent="0.2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 s="18">
        <f t="shared" si="42"/>
        <v>42279.960416666669</v>
      </c>
      <c r="K407">
        <v>1441032456</v>
      </c>
      <c r="L407" s="18">
        <f t="shared" si="40"/>
        <v>42247.616388888884</v>
      </c>
      <c r="M407" t="b">
        <v>0</v>
      </c>
      <c r="N407">
        <v>222</v>
      </c>
      <c r="O407" t="b">
        <v>1</v>
      </c>
      <c r="P407" t="s">
        <v>8283</v>
      </c>
      <c r="Q407" s="12">
        <f t="shared" si="43"/>
        <v>146</v>
      </c>
      <c r="R407">
        <f t="shared" si="41"/>
        <v>91.88</v>
      </c>
      <c r="S407" s="14" t="s">
        <v>8321</v>
      </c>
      <c r="T407" t="s">
        <v>8322</v>
      </c>
    </row>
    <row r="408" spans="1:20" ht="45" x14ac:dyDescent="0.2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 s="18">
        <v>1473306300</v>
      </c>
      <c r="J408" s="18">
        <f t="shared" si="42"/>
        <v>42621.15625</v>
      </c>
      <c r="K408">
        <v>1471701027</v>
      </c>
      <c r="L408" s="18">
        <f t="shared" si="40"/>
        <v>42602.576701388884</v>
      </c>
      <c r="M408" t="b">
        <v>1</v>
      </c>
      <c r="N408">
        <v>115</v>
      </c>
      <c r="O408" t="b">
        <v>1</v>
      </c>
      <c r="P408" t="s">
        <v>8269</v>
      </c>
      <c r="Q408" s="12">
        <f t="shared" si="43"/>
        <v>102</v>
      </c>
      <c r="R408">
        <f t="shared" ref="R408" si="44">IFERROR(ROUND(E408/N408,2),0)</f>
        <v>177.09</v>
      </c>
      <c r="S408" s="14" t="s">
        <v>8307</v>
      </c>
      <c r="T408" t="s">
        <v>8308</v>
      </c>
    </row>
    <row r="409" spans="1:20" ht="45" x14ac:dyDescent="0.2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 s="18">
        <f t="shared" si="42"/>
        <v>41329.207638888889</v>
      </c>
      <c r="K409">
        <v>1359029660</v>
      </c>
      <c r="L409" s="18">
        <f t="shared" si="40"/>
        <v>41298.509953703702</v>
      </c>
      <c r="M409" t="b">
        <v>0</v>
      </c>
      <c r="N409">
        <v>185</v>
      </c>
      <c r="O409" t="b">
        <v>1</v>
      </c>
      <c r="P409" t="s">
        <v>8298</v>
      </c>
      <c r="Q409" s="12">
        <f t="shared" si="43"/>
        <v>113</v>
      </c>
      <c r="R409">
        <f t="shared" si="41"/>
        <v>109.96</v>
      </c>
      <c r="S409" s="14" t="s">
        <v>8333</v>
      </c>
      <c r="T409" t="s">
        <v>8347</v>
      </c>
    </row>
    <row r="410" spans="1:20" ht="45" x14ac:dyDescent="0.2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 s="18">
        <f t="shared" si="42"/>
        <v>42412.74009259259</v>
      </c>
      <c r="K410">
        <v>1452707143</v>
      </c>
      <c r="L410" s="18">
        <f t="shared" si="40"/>
        <v>42382.740081018521</v>
      </c>
      <c r="M410" t="b">
        <v>0</v>
      </c>
      <c r="N410">
        <v>120</v>
      </c>
      <c r="O410" t="b">
        <v>1</v>
      </c>
      <c r="P410" t="s">
        <v>8272</v>
      </c>
      <c r="Q410" s="12">
        <f t="shared" si="43"/>
        <v>101</v>
      </c>
      <c r="R410">
        <f t="shared" si="41"/>
        <v>168.78</v>
      </c>
      <c r="S410" s="14" t="s">
        <v>8319</v>
      </c>
      <c r="T410" t="s">
        <v>8339</v>
      </c>
    </row>
    <row r="411" spans="1:20" ht="45" x14ac:dyDescent="0.2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 s="18">
        <f t="shared" si="42"/>
        <v>41908.627187500002</v>
      </c>
      <c r="K411">
        <v>1409151788</v>
      </c>
      <c r="L411" s="18">
        <f t="shared" si="40"/>
        <v>41878.627175925925</v>
      </c>
      <c r="M411" t="b">
        <v>0</v>
      </c>
      <c r="N411">
        <v>101</v>
      </c>
      <c r="O411" t="b">
        <v>1</v>
      </c>
      <c r="P411" t="s">
        <v>8263</v>
      </c>
      <c r="Q411" s="12">
        <f t="shared" si="43"/>
        <v>109</v>
      </c>
      <c r="R411">
        <f t="shared" si="41"/>
        <v>199.9</v>
      </c>
      <c r="S411" s="14" t="s">
        <v>8329</v>
      </c>
      <c r="T411" t="s">
        <v>8338</v>
      </c>
    </row>
    <row r="412" spans="1:20" ht="60" x14ac:dyDescent="0.2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 s="18">
        <f t="shared" si="42"/>
        <v>42125.165972222225</v>
      </c>
      <c r="K412">
        <v>1427390900</v>
      </c>
      <c r="L412" s="18">
        <f t="shared" si="40"/>
        <v>42089.728009259255</v>
      </c>
      <c r="M412" t="b">
        <v>1</v>
      </c>
      <c r="N412">
        <v>142</v>
      </c>
      <c r="O412" t="b">
        <v>1</v>
      </c>
      <c r="P412" t="s">
        <v>8267</v>
      </c>
      <c r="Q412" s="12">
        <f t="shared" si="43"/>
        <v>101</v>
      </c>
      <c r="R412">
        <f t="shared" si="41"/>
        <v>141.75</v>
      </c>
      <c r="S412" s="14" t="s">
        <v>8329</v>
      </c>
      <c r="T412" t="s">
        <v>8330</v>
      </c>
    </row>
    <row r="413" spans="1:20" ht="45" x14ac:dyDescent="0.2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 s="18">
        <f t="shared" si="42"/>
        <v>40895.040972222225</v>
      </c>
      <c r="K413">
        <v>1321578050</v>
      </c>
      <c r="L413" s="18">
        <f t="shared" si="40"/>
        <v>40865.042245370372</v>
      </c>
      <c r="M413" t="b">
        <v>0</v>
      </c>
      <c r="N413">
        <v>193</v>
      </c>
      <c r="O413" t="b">
        <v>1</v>
      </c>
      <c r="P413" t="s">
        <v>8267</v>
      </c>
      <c r="Q413" s="12">
        <f t="shared" si="43"/>
        <v>101</v>
      </c>
      <c r="R413">
        <f t="shared" si="41"/>
        <v>104.26</v>
      </c>
      <c r="S413" s="14" t="s">
        <v>8329</v>
      </c>
      <c r="T413" t="s">
        <v>8330</v>
      </c>
    </row>
    <row r="414" spans="1:20" ht="60" x14ac:dyDescent="0.2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 s="18">
        <v>1482962433</v>
      </c>
      <c r="J414" s="18">
        <f t="shared" si="42"/>
        <v>42732.917048611111</v>
      </c>
      <c r="K414">
        <v>1480370432</v>
      </c>
      <c r="L414" s="18">
        <f t="shared" si="40"/>
        <v>42702.917037037041</v>
      </c>
      <c r="M414" t="b">
        <v>0</v>
      </c>
      <c r="N414">
        <v>110</v>
      </c>
      <c r="O414" t="b">
        <v>1</v>
      </c>
      <c r="P414" t="s">
        <v>8269</v>
      </c>
      <c r="Q414" s="12">
        <f t="shared" si="43"/>
        <v>101</v>
      </c>
      <c r="R414">
        <f t="shared" ref="R414" si="45">IFERROR(ROUND(E414/N414,2),0)</f>
        <v>182.91</v>
      </c>
      <c r="S414" s="14" t="s">
        <v>8307</v>
      </c>
      <c r="T414" t="s">
        <v>8308</v>
      </c>
    </row>
    <row r="415" spans="1:20" ht="45" x14ac:dyDescent="0.2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 s="18">
        <f t="shared" si="42"/>
        <v>42351.626296296294</v>
      </c>
      <c r="K415">
        <v>1447426911</v>
      </c>
      <c r="L415" s="18">
        <f t="shared" si="40"/>
        <v>42321.626284722224</v>
      </c>
      <c r="M415" t="b">
        <v>0</v>
      </c>
      <c r="N415">
        <v>140</v>
      </c>
      <c r="O415" t="b">
        <v>1</v>
      </c>
      <c r="P415" t="s">
        <v>8272</v>
      </c>
      <c r="Q415" s="12">
        <f t="shared" si="43"/>
        <v>100</v>
      </c>
      <c r="R415">
        <f t="shared" si="41"/>
        <v>143.36000000000001</v>
      </c>
      <c r="S415" s="14" t="s">
        <v>8319</v>
      </c>
      <c r="T415" t="s">
        <v>8339</v>
      </c>
    </row>
    <row r="416" spans="1:20" ht="60" x14ac:dyDescent="0.2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 s="18">
        <f t="shared" si="42"/>
        <v>41768.916666666664</v>
      </c>
      <c r="K416">
        <v>1396906529</v>
      </c>
      <c r="L416" s="18">
        <f t="shared" si="40"/>
        <v>41736.899641203701</v>
      </c>
      <c r="M416" t="b">
        <v>0</v>
      </c>
      <c r="N416">
        <v>48</v>
      </c>
      <c r="O416" t="b">
        <v>1</v>
      </c>
      <c r="P416" t="s">
        <v>8274</v>
      </c>
      <c r="Q416" s="12">
        <f t="shared" si="43"/>
        <v>100</v>
      </c>
      <c r="R416">
        <f t="shared" si="41"/>
        <v>417.33</v>
      </c>
      <c r="S416" s="14" t="s">
        <v>8333</v>
      </c>
      <c r="T416" t="s">
        <v>8337</v>
      </c>
    </row>
    <row r="417" spans="1:20" ht="60" x14ac:dyDescent="0.2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 s="18">
        <f t="shared" si="42"/>
        <v>42261.875</v>
      </c>
      <c r="K417">
        <v>1439530775</v>
      </c>
      <c r="L417" s="18">
        <f t="shared" si="40"/>
        <v>42230.235821759255</v>
      </c>
      <c r="M417" t="b">
        <v>0</v>
      </c>
      <c r="N417">
        <v>33</v>
      </c>
      <c r="O417" t="b">
        <v>1</v>
      </c>
      <c r="P417" t="s">
        <v>8263</v>
      </c>
      <c r="Q417" s="12">
        <f t="shared" si="43"/>
        <v>100</v>
      </c>
      <c r="R417">
        <f t="shared" si="41"/>
        <v>606.82000000000005</v>
      </c>
      <c r="S417" s="14" t="s">
        <v>8329</v>
      </c>
      <c r="T417" t="s">
        <v>8338</v>
      </c>
    </row>
    <row r="418" spans="1:20" ht="45" x14ac:dyDescent="0.2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 s="18">
        <v>1427063747</v>
      </c>
      <c r="J418" s="18">
        <f t="shared" si="42"/>
        <v>42085.941516203704</v>
      </c>
      <c r="K418">
        <v>1424043346</v>
      </c>
      <c r="L418" s="18">
        <f t="shared" si="40"/>
        <v>42050.983171296291</v>
      </c>
      <c r="M418" t="b">
        <v>1</v>
      </c>
      <c r="N418">
        <v>119</v>
      </c>
      <c r="O418" t="b">
        <v>1</v>
      </c>
      <c r="P418" t="s">
        <v>8269</v>
      </c>
      <c r="Q418" s="12">
        <f t="shared" si="43"/>
        <v>100</v>
      </c>
      <c r="R418">
        <f t="shared" ref="R418" si="46">IFERROR(ROUND(E418/N418,2),0)</f>
        <v>168.25</v>
      </c>
      <c r="S418" s="14" t="s">
        <v>8307</v>
      </c>
      <c r="T418" t="s">
        <v>8308</v>
      </c>
    </row>
    <row r="419" spans="1:20" ht="45" x14ac:dyDescent="0.2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 s="18">
        <f t="shared" si="42"/>
        <v>42091.980451388888</v>
      </c>
      <c r="K419">
        <v>1424997110</v>
      </c>
      <c r="L419" s="18">
        <f t="shared" si="40"/>
        <v>42062.022106481483</v>
      </c>
      <c r="M419" t="b">
        <v>0</v>
      </c>
      <c r="N419">
        <v>147</v>
      </c>
      <c r="O419" t="b">
        <v>1</v>
      </c>
      <c r="P419" t="s">
        <v>8295</v>
      </c>
      <c r="Q419" s="12">
        <f t="shared" si="43"/>
        <v>153</v>
      </c>
      <c r="R419">
        <f t="shared" si="41"/>
        <v>135.59</v>
      </c>
      <c r="S419" s="14" t="s">
        <v>8324</v>
      </c>
      <c r="T419" t="s">
        <v>8325</v>
      </c>
    </row>
    <row r="420" spans="1:20" ht="60" x14ac:dyDescent="0.2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 s="18">
        <f t="shared" si="42"/>
        <v>42001.639189814814</v>
      </c>
      <c r="K420">
        <v>1417188025</v>
      </c>
      <c r="L420" s="18">
        <f t="shared" si="40"/>
        <v>41971.639178240745</v>
      </c>
      <c r="M420" t="b">
        <v>0</v>
      </c>
      <c r="N420">
        <v>169</v>
      </c>
      <c r="O420" t="b">
        <v>1</v>
      </c>
      <c r="P420" t="s">
        <v>8263</v>
      </c>
      <c r="Q420" s="12">
        <f t="shared" si="43"/>
        <v>142</v>
      </c>
      <c r="R420">
        <f t="shared" si="41"/>
        <v>117.51</v>
      </c>
      <c r="S420" s="14" t="s">
        <v>8329</v>
      </c>
      <c r="T420" t="s">
        <v>8338</v>
      </c>
    </row>
    <row r="421" spans="1:20" ht="45" x14ac:dyDescent="0.2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 s="18">
        <f t="shared" si="42"/>
        <v>42809.018055555556</v>
      </c>
      <c r="K421">
        <v>1484357159</v>
      </c>
      <c r="L421" s="18">
        <f t="shared" si="40"/>
        <v>42749.059710648144</v>
      </c>
      <c r="M421" t="b">
        <v>0</v>
      </c>
      <c r="N421">
        <v>6</v>
      </c>
      <c r="O421" t="b">
        <v>0</v>
      </c>
      <c r="P421" t="s">
        <v>8271</v>
      </c>
      <c r="Q421" s="12">
        <f t="shared" si="43"/>
        <v>2</v>
      </c>
      <c r="R421">
        <f t="shared" si="41"/>
        <v>3304</v>
      </c>
      <c r="S421" s="14" t="s">
        <v>8316</v>
      </c>
      <c r="T421" t="s">
        <v>8318</v>
      </c>
    </row>
    <row r="422" spans="1:20" ht="60" x14ac:dyDescent="0.2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 s="18">
        <f t="shared" si="42"/>
        <v>41309.853865740741</v>
      </c>
      <c r="K422">
        <v>1356121773</v>
      </c>
      <c r="L422" s="18">
        <f t="shared" si="40"/>
        <v>41264.853854166664</v>
      </c>
      <c r="M422" t="b">
        <v>0</v>
      </c>
      <c r="N422">
        <v>311</v>
      </c>
      <c r="O422" t="b">
        <v>0</v>
      </c>
      <c r="P422" t="s">
        <v>8280</v>
      </c>
      <c r="Q422" s="12">
        <f t="shared" si="43"/>
        <v>7</v>
      </c>
      <c r="R422">
        <f t="shared" si="41"/>
        <v>63.57</v>
      </c>
      <c r="S422" s="14" t="s">
        <v>8324</v>
      </c>
      <c r="T422" t="s">
        <v>8340</v>
      </c>
    </row>
    <row r="423" spans="1:20" ht="30" x14ac:dyDescent="0.2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 s="18">
        <f t="shared" si="42"/>
        <v>42692.655231481476</v>
      </c>
      <c r="K423">
        <v>1476888211</v>
      </c>
      <c r="L423" s="18">
        <f t="shared" si="40"/>
        <v>42662.613553240742</v>
      </c>
      <c r="M423" t="b">
        <v>0</v>
      </c>
      <c r="N423">
        <v>196</v>
      </c>
      <c r="O423" t="b">
        <v>0</v>
      </c>
      <c r="P423" t="s">
        <v>8271</v>
      </c>
      <c r="Q423" s="12">
        <f t="shared" si="43"/>
        <v>40</v>
      </c>
      <c r="R423">
        <f t="shared" si="41"/>
        <v>99.86</v>
      </c>
      <c r="S423" s="14" t="s">
        <v>8316</v>
      </c>
      <c r="T423" t="s">
        <v>8318</v>
      </c>
    </row>
    <row r="424" spans="1:20" ht="60" x14ac:dyDescent="0.2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 s="18">
        <f t="shared" si="42"/>
        <v>42771.684479166666</v>
      </c>
      <c r="K424">
        <v>1483719938</v>
      </c>
      <c r="L424" s="18">
        <f t="shared" si="40"/>
        <v>42741.684467592597</v>
      </c>
      <c r="M424" t="b">
        <v>1</v>
      </c>
      <c r="N424">
        <v>335</v>
      </c>
      <c r="O424" t="b">
        <v>1</v>
      </c>
      <c r="P424" t="s">
        <v>8283</v>
      </c>
      <c r="Q424" s="12">
        <f t="shared" si="43"/>
        <v>559</v>
      </c>
      <c r="R424">
        <f t="shared" si="41"/>
        <v>58.38</v>
      </c>
      <c r="S424" s="14" t="s">
        <v>8321</v>
      </c>
      <c r="T424" t="s">
        <v>8322</v>
      </c>
    </row>
    <row r="425" spans="1:20" ht="60" x14ac:dyDescent="0.2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 s="18">
        <f t="shared" si="42"/>
        <v>42412.207638888889</v>
      </c>
      <c r="K425">
        <v>1452625821</v>
      </c>
      <c r="L425" s="18">
        <f t="shared" si="40"/>
        <v>42381.798854166671</v>
      </c>
      <c r="M425" t="b">
        <v>0</v>
      </c>
      <c r="N425">
        <v>321</v>
      </c>
      <c r="O425" t="b">
        <v>1</v>
      </c>
      <c r="P425" t="s">
        <v>8295</v>
      </c>
      <c r="Q425" s="12">
        <f t="shared" si="43"/>
        <v>108</v>
      </c>
      <c r="R425">
        <f t="shared" si="41"/>
        <v>60.82</v>
      </c>
      <c r="S425" s="14" t="s">
        <v>8324</v>
      </c>
      <c r="T425" t="s">
        <v>8325</v>
      </c>
    </row>
    <row r="426" spans="1:20" ht="60" x14ac:dyDescent="0.2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 s="18">
        <f t="shared" si="42"/>
        <v>41899.501516203702</v>
      </c>
      <c r="K426">
        <v>1407931330</v>
      </c>
      <c r="L426" s="18">
        <f t="shared" si="40"/>
        <v>41864.501504629632</v>
      </c>
      <c r="M426" t="b">
        <v>0</v>
      </c>
      <c r="N426">
        <v>129</v>
      </c>
      <c r="O426" t="b">
        <v>0</v>
      </c>
      <c r="P426" t="s">
        <v>8271</v>
      </c>
      <c r="Q426" s="12">
        <f t="shared" si="43"/>
        <v>26</v>
      </c>
      <c r="R426">
        <f t="shared" si="41"/>
        <v>150.65</v>
      </c>
      <c r="S426" s="14" t="s">
        <v>8316</v>
      </c>
      <c r="T426" t="s">
        <v>8318</v>
      </c>
    </row>
    <row r="427" spans="1:20" ht="60" x14ac:dyDescent="0.2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 s="18">
        <f t="shared" si="42"/>
        <v>42023.174363425926</v>
      </c>
      <c r="K427">
        <v>1419048664</v>
      </c>
      <c r="L427" s="18">
        <f t="shared" si="40"/>
        <v>41993.174351851849</v>
      </c>
      <c r="M427" t="b">
        <v>0</v>
      </c>
      <c r="N427">
        <v>171</v>
      </c>
      <c r="O427" t="b">
        <v>0</v>
      </c>
      <c r="P427" t="s">
        <v>8271</v>
      </c>
      <c r="Q427" s="12">
        <f t="shared" si="43"/>
        <v>39</v>
      </c>
      <c r="R427">
        <f t="shared" si="41"/>
        <v>113.63</v>
      </c>
      <c r="S427" s="14" t="s">
        <v>8316</v>
      </c>
      <c r="T427" t="s">
        <v>8318</v>
      </c>
    </row>
    <row r="428" spans="1:20" ht="45" x14ac:dyDescent="0.2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 s="18">
        <f t="shared" si="42"/>
        <v>42214.666261574079</v>
      </c>
      <c r="K428">
        <v>1436975964</v>
      </c>
      <c r="L428" s="18">
        <f t="shared" si="40"/>
        <v>42200.666249999995</v>
      </c>
      <c r="M428" t="b">
        <v>0</v>
      </c>
      <c r="N428">
        <v>380</v>
      </c>
      <c r="O428" t="b">
        <v>1</v>
      </c>
      <c r="P428" t="s">
        <v>8295</v>
      </c>
      <c r="Q428" s="12">
        <f t="shared" si="43"/>
        <v>104</v>
      </c>
      <c r="R428">
        <f t="shared" si="41"/>
        <v>50.85</v>
      </c>
      <c r="S428" s="14" t="s">
        <v>8324</v>
      </c>
      <c r="T428" t="s">
        <v>8325</v>
      </c>
    </row>
    <row r="429" spans="1:20" ht="60" x14ac:dyDescent="0.2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 s="18">
        <f t="shared" si="42"/>
        <v>41772.780509259261</v>
      </c>
      <c r="K429">
        <v>1397414635</v>
      </c>
      <c r="L429" s="18">
        <f t="shared" si="40"/>
        <v>41742.780497685184</v>
      </c>
      <c r="M429" t="b">
        <v>1</v>
      </c>
      <c r="N429">
        <v>306</v>
      </c>
      <c r="O429" t="b">
        <v>1</v>
      </c>
      <c r="P429" t="s">
        <v>8293</v>
      </c>
      <c r="Q429" s="12">
        <f t="shared" si="43"/>
        <v>193</v>
      </c>
      <c r="R429">
        <f t="shared" si="41"/>
        <v>63.05</v>
      </c>
      <c r="S429" s="14" t="s">
        <v>8316</v>
      </c>
      <c r="T429" t="s">
        <v>8317</v>
      </c>
    </row>
    <row r="430" spans="1:20" x14ac:dyDescent="0.2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 s="18">
        <f t="shared" si="42"/>
        <v>42525.653611111113</v>
      </c>
      <c r="K430">
        <v>1461166871</v>
      </c>
      <c r="L430" s="18">
        <f t="shared" si="40"/>
        <v>42480.653599537036</v>
      </c>
      <c r="M430" t="b">
        <v>0</v>
      </c>
      <c r="N430">
        <v>121</v>
      </c>
      <c r="O430" t="b">
        <v>0</v>
      </c>
      <c r="P430" t="s">
        <v>8271</v>
      </c>
      <c r="Q430" s="12">
        <f t="shared" si="43"/>
        <v>38</v>
      </c>
      <c r="R430">
        <f t="shared" si="41"/>
        <v>158.63999999999999</v>
      </c>
      <c r="S430" s="14" t="s">
        <v>8316</v>
      </c>
      <c r="T430" t="s">
        <v>8318</v>
      </c>
    </row>
    <row r="431" spans="1:20" ht="45" x14ac:dyDescent="0.2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 s="18">
        <f t="shared" si="42"/>
        <v>42082.587037037039</v>
      </c>
      <c r="K431">
        <v>1424185519</v>
      </c>
      <c r="L431" s="18">
        <f t="shared" si="40"/>
        <v>42052.628692129627</v>
      </c>
      <c r="M431" t="b">
        <v>1</v>
      </c>
      <c r="N431">
        <v>141</v>
      </c>
      <c r="O431" t="b">
        <v>1</v>
      </c>
      <c r="P431" t="s">
        <v>8283</v>
      </c>
      <c r="Q431" s="12">
        <f t="shared" si="43"/>
        <v>101</v>
      </c>
      <c r="R431">
        <f t="shared" si="41"/>
        <v>135.66999999999999</v>
      </c>
      <c r="S431" s="14" t="s">
        <v>8321</v>
      </c>
      <c r="T431" t="s">
        <v>8322</v>
      </c>
    </row>
    <row r="432" spans="1:20" ht="60" x14ac:dyDescent="0.2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 s="18">
        <f t="shared" si="42"/>
        <v>41559.063252314816</v>
      </c>
      <c r="K432">
        <v>1378949464</v>
      </c>
      <c r="L432" s="18">
        <f t="shared" si="40"/>
        <v>41529.063240740739</v>
      </c>
      <c r="M432" t="b">
        <v>0</v>
      </c>
      <c r="N432">
        <v>208</v>
      </c>
      <c r="O432" t="b">
        <v>1</v>
      </c>
      <c r="P432" t="s">
        <v>8267</v>
      </c>
      <c r="Q432" s="12">
        <f t="shared" si="43"/>
        <v>103</v>
      </c>
      <c r="R432">
        <f t="shared" si="41"/>
        <v>91.48</v>
      </c>
      <c r="S432" s="14" t="s">
        <v>8329</v>
      </c>
      <c r="T432" t="s">
        <v>8330</v>
      </c>
    </row>
    <row r="433" spans="1:20" ht="60" x14ac:dyDescent="0.2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 s="18">
        <f t="shared" si="42"/>
        <v>42361.84574074074</v>
      </c>
      <c r="K433">
        <v>1448309871</v>
      </c>
      <c r="L433" s="18">
        <f t="shared" si="40"/>
        <v>42331.845729166671</v>
      </c>
      <c r="M433" t="b">
        <v>0</v>
      </c>
      <c r="N433">
        <v>99</v>
      </c>
      <c r="O433" t="b">
        <v>1</v>
      </c>
      <c r="P433" t="s">
        <v>8271</v>
      </c>
      <c r="Q433" s="12">
        <f t="shared" si="43"/>
        <v>126</v>
      </c>
      <c r="R433">
        <f t="shared" si="41"/>
        <v>190.45</v>
      </c>
      <c r="S433" s="14" t="s">
        <v>8316</v>
      </c>
      <c r="T433" t="s">
        <v>8318</v>
      </c>
    </row>
    <row r="434" spans="1:20" ht="45" x14ac:dyDescent="0.2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 s="18">
        <f t="shared" si="42"/>
        <v>42659.854166666672</v>
      </c>
      <c r="K434">
        <v>1475609945</v>
      </c>
      <c r="L434" s="18">
        <f t="shared" si="40"/>
        <v>42647.818807870368</v>
      </c>
      <c r="M434" t="b">
        <v>0</v>
      </c>
      <c r="N434">
        <v>290</v>
      </c>
      <c r="O434" t="b">
        <v>1</v>
      </c>
      <c r="P434" t="s">
        <v>8295</v>
      </c>
      <c r="Q434" s="12">
        <f t="shared" si="43"/>
        <v>377</v>
      </c>
      <c r="R434">
        <f t="shared" si="41"/>
        <v>65</v>
      </c>
      <c r="S434" s="14" t="s">
        <v>8324</v>
      </c>
      <c r="T434" t="s">
        <v>8325</v>
      </c>
    </row>
    <row r="435" spans="1:20" ht="60" x14ac:dyDescent="0.2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 s="18">
        <f t="shared" si="42"/>
        <v>42712.804814814815</v>
      </c>
      <c r="K435">
        <v>1480360735</v>
      </c>
      <c r="L435" s="18">
        <f t="shared" si="40"/>
        <v>42702.804803240739</v>
      </c>
      <c r="M435" t="b">
        <v>0</v>
      </c>
      <c r="N435">
        <v>206</v>
      </c>
      <c r="O435" t="b">
        <v>1</v>
      </c>
      <c r="P435" t="s">
        <v>8295</v>
      </c>
      <c r="Q435" s="12">
        <f t="shared" si="43"/>
        <v>1867</v>
      </c>
      <c r="R435">
        <f t="shared" si="41"/>
        <v>90.64</v>
      </c>
      <c r="S435" s="14" t="s">
        <v>8324</v>
      </c>
      <c r="T435" t="s">
        <v>8325</v>
      </c>
    </row>
    <row r="436" spans="1:20" ht="60" x14ac:dyDescent="0.2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 s="18">
        <f t="shared" si="42"/>
        <v>40794.125</v>
      </c>
      <c r="K436">
        <v>1312823570</v>
      </c>
      <c r="L436" s="18">
        <f t="shared" si="40"/>
        <v>40763.717245370368</v>
      </c>
      <c r="M436" t="b">
        <v>0</v>
      </c>
      <c r="N436">
        <v>206</v>
      </c>
      <c r="O436" t="b">
        <v>1</v>
      </c>
      <c r="P436" t="s">
        <v>8267</v>
      </c>
      <c r="Q436" s="12">
        <f t="shared" si="43"/>
        <v>101</v>
      </c>
      <c r="R436">
        <f t="shared" si="41"/>
        <v>90.62</v>
      </c>
      <c r="S436" s="14" t="s">
        <v>8329</v>
      </c>
      <c r="T436" t="s">
        <v>8330</v>
      </c>
    </row>
    <row r="437" spans="1:20" ht="60" x14ac:dyDescent="0.2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 s="18">
        <f t="shared" si="42"/>
        <v>42493.958333333328</v>
      </c>
      <c r="K437">
        <v>1459865944</v>
      </c>
      <c r="L437" s="18">
        <f t="shared" si="40"/>
        <v>42465.596574074079</v>
      </c>
      <c r="M437" t="b">
        <v>1</v>
      </c>
      <c r="N437">
        <v>148</v>
      </c>
      <c r="O437" t="b">
        <v>1</v>
      </c>
      <c r="P437" t="s">
        <v>8301</v>
      </c>
      <c r="Q437" s="12">
        <f t="shared" si="43"/>
        <v>104</v>
      </c>
      <c r="R437">
        <f t="shared" si="41"/>
        <v>125.98</v>
      </c>
      <c r="S437" s="14" t="s">
        <v>8307</v>
      </c>
      <c r="T437" t="s">
        <v>8331</v>
      </c>
    </row>
    <row r="438" spans="1:20" ht="45" x14ac:dyDescent="0.2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 s="18">
        <f t="shared" si="42"/>
        <v>41992.166666666672</v>
      </c>
      <c r="K438">
        <v>1415824512</v>
      </c>
      <c r="L438" s="18">
        <f t="shared" si="40"/>
        <v>41955.857777777783</v>
      </c>
      <c r="M438" t="b">
        <v>1</v>
      </c>
      <c r="N438">
        <v>167</v>
      </c>
      <c r="O438" t="b">
        <v>1</v>
      </c>
      <c r="P438" t="s">
        <v>8283</v>
      </c>
      <c r="Q438" s="12">
        <f t="shared" si="43"/>
        <v>103</v>
      </c>
      <c r="R438">
        <f t="shared" si="41"/>
        <v>111.53</v>
      </c>
      <c r="S438" s="14" t="s">
        <v>8321</v>
      </c>
      <c r="T438" t="s">
        <v>8322</v>
      </c>
    </row>
    <row r="439" spans="1:20" ht="60" x14ac:dyDescent="0.2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 s="18">
        <f t="shared" si="42"/>
        <v>41617.207638888889</v>
      </c>
      <c r="K439">
        <v>1383909854</v>
      </c>
      <c r="L439" s="18">
        <f t="shared" si="40"/>
        <v>41586.475162037037</v>
      </c>
      <c r="M439" t="b">
        <v>1</v>
      </c>
      <c r="N439">
        <v>274</v>
      </c>
      <c r="O439" t="b">
        <v>1</v>
      </c>
      <c r="P439" t="s">
        <v>8274</v>
      </c>
      <c r="Q439" s="12">
        <f t="shared" si="43"/>
        <v>124</v>
      </c>
      <c r="R439">
        <f t="shared" si="41"/>
        <v>67.67</v>
      </c>
      <c r="S439" s="14" t="s">
        <v>8333</v>
      </c>
      <c r="T439" t="s">
        <v>8337</v>
      </c>
    </row>
    <row r="440" spans="1:20" ht="45" x14ac:dyDescent="0.2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 s="18">
        <f t="shared" si="42"/>
        <v>42649.583333333328</v>
      </c>
      <c r="K440">
        <v>1473160291</v>
      </c>
      <c r="L440" s="18">
        <f t="shared" si="40"/>
        <v>42619.466331018513</v>
      </c>
      <c r="M440" t="b">
        <v>1</v>
      </c>
      <c r="N440">
        <v>116</v>
      </c>
      <c r="O440" t="b">
        <v>1</v>
      </c>
      <c r="P440" t="s">
        <v>8283</v>
      </c>
      <c r="Q440" s="12">
        <f t="shared" si="43"/>
        <v>109</v>
      </c>
      <c r="R440">
        <f t="shared" si="41"/>
        <v>159.24</v>
      </c>
      <c r="S440" s="14" t="s">
        <v>8321</v>
      </c>
      <c r="T440" t="s">
        <v>8322</v>
      </c>
    </row>
    <row r="441" spans="1:20" ht="60" x14ac:dyDescent="0.2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 s="18">
        <f t="shared" si="42"/>
        <v>41859.75</v>
      </c>
      <c r="K441">
        <v>1405356071</v>
      </c>
      <c r="L441" s="18">
        <f t="shared" si="40"/>
        <v>41834.695266203707</v>
      </c>
      <c r="M441" t="b">
        <v>1</v>
      </c>
      <c r="N441">
        <v>167</v>
      </c>
      <c r="O441" t="b">
        <v>1</v>
      </c>
      <c r="P441" t="s">
        <v>8277</v>
      </c>
      <c r="Q441" s="12">
        <f t="shared" si="43"/>
        <v>101</v>
      </c>
      <c r="R441">
        <f t="shared" si="41"/>
        <v>109.11</v>
      </c>
      <c r="S441" s="14" t="s">
        <v>8333</v>
      </c>
      <c r="T441" t="s">
        <v>8334</v>
      </c>
    </row>
    <row r="442" spans="1:20" ht="60" x14ac:dyDescent="0.2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 s="18">
        <f t="shared" si="42"/>
        <v>41786.125</v>
      </c>
      <c r="K442">
        <v>1398801619</v>
      </c>
      <c r="L442" s="18">
        <f t="shared" si="40"/>
        <v>41758.833553240736</v>
      </c>
      <c r="M442" t="b">
        <v>0</v>
      </c>
      <c r="N442">
        <v>226</v>
      </c>
      <c r="O442" t="b">
        <v>1</v>
      </c>
      <c r="P442" t="s">
        <v>8301</v>
      </c>
      <c r="Q442" s="12">
        <f t="shared" si="43"/>
        <v>121</v>
      </c>
      <c r="R442">
        <f t="shared" si="41"/>
        <v>80.459999999999994</v>
      </c>
      <c r="S442" s="14" t="s">
        <v>8307</v>
      </c>
      <c r="T442" t="s">
        <v>8331</v>
      </c>
    </row>
    <row r="443" spans="1:20" ht="60" x14ac:dyDescent="0.2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 s="18">
        <f t="shared" si="42"/>
        <v>42347.290972222225</v>
      </c>
      <c r="K443">
        <v>1446683796</v>
      </c>
      <c r="L443" s="18">
        <f t="shared" si="40"/>
        <v>42313.025416666671</v>
      </c>
      <c r="M443" t="b">
        <v>0</v>
      </c>
      <c r="N443">
        <v>104</v>
      </c>
      <c r="O443" t="b">
        <v>1</v>
      </c>
      <c r="P443" t="s">
        <v>8300</v>
      </c>
      <c r="Q443" s="12">
        <f t="shared" si="43"/>
        <v>103</v>
      </c>
      <c r="R443">
        <f t="shared" si="41"/>
        <v>174.04</v>
      </c>
      <c r="S443" s="14" t="s">
        <v>8316</v>
      </c>
      <c r="T443" t="s">
        <v>8346</v>
      </c>
    </row>
    <row r="444" spans="1:20" ht="60" x14ac:dyDescent="0.2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 s="18">
        <f t="shared" si="42"/>
        <v>41349.769293981481</v>
      </c>
      <c r="K444">
        <v>1360866466</v>
      </c>
      <c r="L444" s="18">
        <f t="shared" si="40"/>
        <v>41319.769282407404</v>
      </c>
      <c r="M444" t="b">
        <v>1</v>
      </c>
      <c r="N444">
        <v>275</v>
      </c>
      <c r="O444" t="b">
        <v>1</v>
      </c>
      <c r="P444" t="s">
        <v>8267</v>
      </c>
      <c r="Q444" s="12">
        <f t="shared" si="43"/>
        <v>139</v>
      </c>
      <c r="R444">
        <f t="shared" si="41"/>
        <v>65.760000000000005</v>
      </c>
      <c r="S444" s="14" t="s">
        <v>8329</v>
      </c>
      <c r="T444" t="s">
        <v>8330</v>
      </c>
    </row>
    <row r="445" spans="1:20" ht="45" x14ac:dyDescent="0.2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 s="18">
        <f t="shared" si="42"/>
        <v>41800.356249999997</v>
      </c>
      <c r="K445">
        <v>1399996023</v>
      </c>
      <c r="L445" s="18">
        <f t="shared" si="40"/>
        <v>41772.657673611109</v>
      </c>
      <c r="M445" t="b">
        <v>1</v>
      </c>
      <c r="N445">
        <v>269</v>
      </c>
      <c r="O445" t="b">
        <v>1</v>
      </c>
      <c r="P445" t="s">
        <v>8283</v>
      </c>
      <c r="Q445" s="12">
        <f t="shared" si="43"/>
        <v>278</v>
      </c>
      <c r="R445">
        <f t="shared" si="41"/>
        <v>67.16</v>
      </c>
      <c r="S445" s="14" t="s">
        <v>8321</v>
      </c>
      <c r="T445" t="s">
        <v>8322</v>
      </c>
    </row>
    <row r="446" spans="1:20" ht="45" x14ac:dyDescent="0.2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 s="18">
        <f t="shared" si="42"/>
        <v>42809</v>
      </c>
      <c r="K446">
        <v>1485976467</v>
      </c>
      <c r="L446" s="18">
        <f t="shared" si="40"/>
        <v>42767.801701388889</v>
      </c>
      <c r="M446" t="b">
        <v>1</v>
      </c>
      <c r="N446">
        <v>304</v>
      </c>
      <c r="O446" t="b">
        <v>1</v>
      </c>
      <c r="P446" t="s">
        <v>8299</v>
      </c>
      <c r="Q446" s="12">
        <f t="shared" si="43"/>
        <v>224</v>
      </c>
      <c r="R446">
        <f t="shared" si="41"/>
        <v>58.93</v>
      </c>
      <c r="S446" s="14" t="s">
        <v>8316</v>
      </c>
      <c r="T446" t="s">
        <v>8323</v>
      </c>
    </row>
    <row r="447" spans="1:20" ht="60" x14ac:dyDescent="0.2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 s="18">
        <f t="shared" si="42"/>
        <v>40499.266898148147</v>
      </c>
      <c r="K447">
        <v>1287379459</v>
      </c>
      <c r="L447" s="18">
        <f t="shared" si="40"/>
        <v>40469.225219907406</v>
      </c>
      <c r="M447" t="b">
        <v>1</v>
      </c>
      <c r="N447">
        <v>244</v>
      </c>
      <c r="O447" t="b">
        <v>1</v>
      </c>
      <c r="P447" t="s">
        <v>8267</v>
      </c>
      <c r="Q447" s="12">
        <f t="shared" si="43"/>
        <v>179</v>
      </c>
      <c r="R447">
        <f t="shared" si="41"/>
        <v>73.34</v>
      </c>
      <c r="S447" s="14" t="s">
        <v>8329</v>
      </c>
      <c r="T447" t="s">
        <v>8330</v>
      </c>
    </row>
    <row r="448" spans="1:20" ht="45" x14ac:dyDescent="0.2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 s="18">
        <f t="shared" si="42"/>
        <v>42144.944328703699</v>
      </c>
      <c r="K448">
        <v>1429569589</v>
      </c>
      <c r="L448" s="18">
        <f t="shared" si="40"/>
        <v>42114.94431712963</v>
      </c>
      <c r="M448" t="b">
        <v>1</v>
      </c>
      <c r="N448">
        <v>179</v>
      </c>
      <c r="O448" t="b">
        <v>1</v>
      </c>
      <c r="P448" t="s">
        <v>8267</v>
      </c>
      <c r="Q448" s="12">
        <f t="shared" si="43"/>
        <v>123</v>
      </c>
      <c r="R448">
        <f t="shared" si="41"/>
        <v>99.86</v>
      </c>
      <c r="S448" s="14" t="s">
        <v>8329</v>
      </c>
      <c r="T448" t="s">
        <v>8330</v>
      </c>
    </row>
    <row r="449" spans="1:20" ht="60" x14ac:dyDescent="0.2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 s="18">
        <f t="shared" si="42"/>
        <v>40401.665972222225</v>
      </c>
      <c r="K449">
        <v>1277702893</v>
      </c>
      <c r="L449" s="18">
        <f t="shared" si="40"/>
        <v>40357.22792824074</v>
      </c>
      <c r="M449" t="b">
        <v>1</v>
      </c>
      <c r="N449">
        <v>222</v>
      </c>
      <c r="O449" t="b">
        <v>1</v>
      </c>
      <c r="P449" t="s">
        <v>8267</v>
      </c>
      <c r="Q449" s="12">
        <f t="shared" si="43"/>
        <v>105</v>
      </c>
      <c r="R449">
        <f t="shared" si="41"/>
        <v>80.2</v>
      </c>
      <c r="S449" s="14" t="s">
        <v>8329</v>
      </c>
      <c r="T449" t="s">
        <v>8330</v>
      </c>
    </row>
    <row r="450" spans="1:20" ht="60" x14ac:dyDescent="0.2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 s="18">
        <f t="shared" si="42"/>
        <v>41697.958333333336</v>
      </c>
      <c r="K450">
        <v>1390938331</v>
      </c>
      <c r="L450" s="18">
        <f t="shared" si="40"/>
        <v>41667.823275462964</v>
      </c>
      <c r="M450" t="b">
        <v>0</v>
      </c>
      <c r="N450">
        <v>199</v>
      </c>
      <c r="O450" t="b">
        <v>1</v>
      </c>
      <c r="P450" t="s">
        <v>8299</v>
      </c>
      <c r="Q450" s="12">
        <f t="shared" si="43"/>
        <v>355</v>
      </c>
      <c r="R450">
        <f t="shared" si="41"/>
        <v>89.1</v>
      </c>
      <c r="S450" s="14" t="s">
        <v>8316</v>
      </c>
      <c r="T450" t="s">
        <v>8323</v>
      </c>
    </row>
    <row r="451" spans="1:20" ht="60" x14ac:dyDescent="0.2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 s="18">
        <f t="shared" si="42"/>
        <v>41969.052083333328</v>
      </c>
      <c r="K451">
        <v>1414368615</v>
      </c>
      <c r="L451" s="18">
        <f t="shared" ref="L451:L514" si="47">(K451/86400)+25569</f>
        <v>41939.007118055553</v>
      </c>
      <c r="M451" t="b">
        <v>1</v>
      </c>
      <c r="N451">
        <v>98</v>
      </c>
      <c r="O451" t="b">
        <v>1</v>
      </c>
      <c r="P451" t="s">
        <v>8283</v>
      </c>
      <c r="Q451" s="12">
        <f t="shared" si="43"/>
        <v>118</v>
      </c>
      <c r="R451">
        <f t="shared" ref="R451:R512" si="48">ROUND(E451/N451,2)</f>
        <v>180.41</v>
      </c>
      <c r="S451" s="14" t="s">
        <v>8321</v>
      </c>
      <c r="T451" t="s">
        <v>8322</v>
      </c>
    </row>
    <row r="452" spans="1:20" ht="60" x14ac:dyDescent="0.2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 s="18">
        <f t="shared" ref="J452:J515" si="49">(I452/86400)+25569</f>
        <v>42644.624039351853</v>
      </c>
      <c r="K452">
        <v>1472569116</v>
      </c>
      <c r="L452" s="18">
        <f t="shared" si="47"/>
        <v>42612.624027777776</v>
      </c>
      <c r="M452" t="b">
        <v>0</v>
      </c>
      <c r="N452">
        <v>46</v>
      </c>
      <c r="O452" t="b">
        <v>0</v>
      </c>
      <c r="P452" t="s">
        <v>8271</v>
      </c>
      <c r="Q452" s="12">
        <f t="shared" ref="Q452:Q515" si="50">ROUND(E452/D452*100,0)</f>
        <v>70</v>
      </c>
      <c r="R452">
        <f t="shared" si="48"/>
        <v>382.39</v>
      </c>
      <c r="S452" s="14" t="s">
        <v>8316</v>
      </c>
      <c r="T452" t="s">
        <v>8318</v>
      </c>
    </row>
    <row r="453" spans="1:20" ht="45" x14ac:dyDescent="0.2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 s="18">
        <f t="shared" si="49"/>
        <v>42686.208333333328</v>
      </c>
      <c r="K453">
        <v>1476054567</v>
      </c>
      <c r="L453" s="18">
        <f t="shared" si="47"/>
        <v>42652.964895833335</v>
      </c>
      <c r="M453" t="b">
        <v>0</v>
      </c>
      <c r="N453">
        <v>196</v>
      </c>
      <c r="O453" t="b">
        <v>0</v>
      </c>
      <c r="P453" t="s">
        <v>8271</v>
      </c>
      <c r="Q453" s="12">
        <f t="shared" si="50"/>
        <v>25</v>
      </c>
      <c r="R453">
        <f t="shared" si="48"/>
        <v>89.6</v>
      </c>
      <c r="S453" s="14" t="s">
        <v>8316</v>
      </c>
      <c r="T453" t="s">
        <v>8318</v>
      </c>
    </row>
    <row r="454" spans="1:20" ht="60" x14ac:dyDescent="0.2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 s="18">
        <f t="shared" si="49"/>
        <v>42119</v>
      </c>
      <c r="K454">
        <v>1426703451</v>
      </c>
      <c r="L454" s="18">
        <f t="shared" si="47"/>
        <v>42081.771423611106</v>
      </c>
      <c r="M454" t="b">
        <v>0</v>
      </c>
      <c r="N454">
        <v>131</v>
      </c>
      <c r="O454" t="b">
        <v>1</v>
      </c>
      <c r="P454" t="s">
        <v>8274</v>
      </c>
      <c r="Q454" s="12">
        <f t="shared" si="50"/>
        <v>117</v>
      </c>
      <c r="R454">
        <f t="shared" si="48"/>
        <v>133.93</v>
      </c>
      <c r="S454" s="14" t="s">
        <v>8333</v>
      </c>
      <c r="T454" t="s">
        <v>8337</v>
      </c>
    </row>
    <row r="455" spans="1:20" ht="45" x14ac:dyDescent="0.2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 s="18">
        <f t="shared" si="49"/>
        <v>42128.167361111111</v>
      </c>
      <c r="K455">
        <v>1427753264</v>
      </c>
      <c r="L455" s="18">
        <f t="shared" si="47"/>
        <v>42093.922037037039</v>
      </c>
      <c r="M455" t="b">
        <v>0</v>
      </c>
      <c r="N455">
        <v>78</v>
      </c>
      <c r="O455" t="b">
        <v>1</v>
      </c>
      <c r="P455" t="s">
        <v>8274</v>
      </c>
      <c r="Q455" s="12">
        <f t="shared" si="50"/>
        <v>100</v>
      </c>
      <c r="R455">
        <f t="shared" si="48"/>
        <v>224.13</v>
      </c>
      <c r="S455" s="14" t="s">
        <v>8333</v>
      </c>
      <c r="T455" t="s">
        <v>8337</v>
      </c>
    </row>
    <row r="456" spans="1:20" ht="60" x14ac:dyDescent="0.2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 s="18">
        <v>1407167973</v>
      </c>
      <c r="J456" s="18">
        <f t="shared" si="49"/>
        <v>41855.666354166664</v>
      </c>
      <c r="K456">
        <v>1405439972</v>
      </c>
      <c r="L456" s="18">
        <f t="shared" si="47"/>
        <v>41835.666342592594</v>
      </c>
      <c r="M456" t="b">
        <v>1</v>
      </c>
      <c r="N456">
        <v>244</v>
      </c>
      <c r="O456" t="b">
        <v>1</v>
      </c>
      <c r="P456" t="s">
        <v>8269</v>
      </c>
      <c r="Q456" s="12">
        <f t="shared" si="50"/>
        <v>116</v>
      </c>
      <c r="R456">
        <f t="shared" ref="R456" si="51">IFERROR(ROUND(E456/N456,2),0)</f>
        <v>71.489999999999995</v>
      </c>
      <c r="S456" s="14" t="s">
        <v>8307</v>
      </c>
      <c r="T456" t="s">
        <v>8308</v>
      </c>
    </row>
    <row r="457" spans="1:20" ht="60" x14ac:dyDescent="0.2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 s="18">
        <f t="shared" si="49"/>
        <v>41032.688333333332</v>
      </c>
      <c r="K457">
        <v>1332174671</v>
      </c>
      <c r="L457" s="18">
        <f t="shared" si="47"/>
        <v>40987.688321759255</v>
      </c>
      <c r="M457" t="b">
        <v>0</v>
      </c>
      <c r="N457">
        <v>149</v>
      </c>
      <c r="O457" t="b">
        <v>1</v>
      </c>
      <c r="P457" t="s">
        <v>8267</v>
      </c>
      <c r="Q457" s="12">
        <f t="shared" si="50"/>
        <v>116</v>
      </c>
      <c r="R457">
        <f t="shared" si="48"/>
        <v>116.86</v>
      </c>
      <c r="S457" s="14" t="s">
        <v>8329</v>
      </c>
      <c r="T457" t="s">
        <v>8330</v>
      </c>
    </row>
    <row r="458" spans="1:20" ht="30" x14ac:dyDescent="0.2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 s="18">
        <f t="shared" si="49"/>
        <v>42460.416666666672</v>
      </c>
      <c r="K458">
        <v>1456827572</v>
      </c>
      <c r="L458" s="18">
        <f t="shared" si="47"/>
        <v>42430.430231481485</v>
      </c>
      <c r="M458" t="b">
        <v>0</v>
      </c>
      <c r="N458">
        <v>141</v>
      </c>
      <c r="O458" t="b">
        <v>1</v>
      </c>
      <c r="P458" t="s">
        <v>8283</v>
      </c>
      <c r="Q458" s="12">
        <f t="shared" si="50"/>
        <v>104</v>
      </c>
      <c r="R458">
        <f t="shared" si="48"/>
        <v>123.38</v>
      </c>
      <c r="S458" s="14" t="s">
        <v>8321</v>
      </c>
      <c r="T458" t="s">
        <v>8322</v>
      </c>
    </row>
    <row r="459" spans="1:20" ht="60" x14ac:dyDescent="0.2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 s="18">
        <f t="shared" si="49"/>
        <v>41457.208333333336</v>
      </c>
      <c r="K459">
        <v>1370067230</v>
      </c>
      <c r="L459" s="18">
        <f t="shared" si="47"/>
        <v>41426.259606481479</v>
      </c>
      <c r="M459" t="b">
        <v>0</v>
      </c>
      <c r="N459">
        <v>114</v>
      </c>
      <c r="O459" t="b">
        <v>1</v>
      </c>
      <c r="P459" t="s">
        <v>8277</v>
      </c>
      <c r="Q459" s="12">
        <f t="shared" si="50"/>
        <v>116</v>
      </c>
      <c r="R459">
        <f t="shared" si="48"/>
        <v>152.54</v>
      </c>
      <c r="S459" s="14" t="s">
        <v>8333</v>
      </c>
      <c r="T459" t="s">
        <v>8334</v>
      </c>
    </row>
    <row r="460" spans="1:20" ht="45" x14ac:dyDescent="0.2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 s="18">
        <f t="shared" si="49"/>
        <v>41258.786203703705</v>
      </c>
      <c r="K460">
        <v>1353005527</v>
      </c>
      <c r="L460" s="18">
        <f t="shared" si="47"/>
        <v>41228.786192129628</v>
      </c>
      <c r="M460" t="b">
        <v>0</v>
      </c>
      <c r="N460">
        <v>246</v>
      </c>
      <c r="O460" t="b">
        <v>1</v>
      </c>
      <c r="P460" t="s">
        <v>8277</v>
      </c>
      <c r="Q460" s="12">
        <f t="shared" si="50"/>
        <v>145</v>
      </c>
      <c r="R460">
        <f t="shared" si="48"/>
        <v>70.53</v>
      </c>
      <c r="S460" s="14" t="s">
        <v>8333</v>
      </c>
      <c r="T460" t="s">
        <v>8334</v>
      </c>
    </row>
    <row r="461" spans="1:20" ht="60" x14ac:dyDescent="0.2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 s="18">
        <f t="shared" si="49"/>
        <v>42684.567442129628</v>
      </c>
      <c r="K461">
        <v>1476189426</v>
      </c>
      <c r="L461" s="18">
        <f t="shared" si="47"/>
        <v>42654.525763888887</v>
      </c>
      <c r="M461" t="b">
        <v>0</v>
      </c>
      <c r="N461">
        <v>120</v>
      </c>
      <c r="O461" t="b">
        <v>1</v>
      </c>
      <c r="P461" t="s">
        <v>8293</v>
      </c>
      <c r="Q461" s="12">
        <f t="shared" si="50"/>
        <v>182</v>
      </c>
      <c r="R461">
        <f t="shared" si="48"/>
        <v>143.97999999999999</v>
      </c>
      <c r="S461" s="14" t="s">
        <v>8316</v>
      </c>
      <c r="T461" t="s">
        <v>8317</v>
      </c>
    </row>
    <row r="462" spans="1:20" ht="60" x14ac:dyDescent="0.2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 s="18">
        <f t="shared" si="49"/>
        <v>42381.208333333328</v>
      </c>
      <c r="K462">
        <v>1449029265</v>
      </c>
      <c r="L462" s="18">
        <f t="shared" si="47"/>
        <v>42340.172048611115</v>
      </c>
      <c r="M462" t="b">
        <v>1</v>
      </c>
      <c r="N462">
        <v>248</v>
      </c>
      <c r="O462" t="b">
        <v>1</v>
      </c>
      <c r="P462" t="s">
        <v>8286</v>
      </c>
      <c r="Q462" s="12">
        <f t="shared" si="50"/>
        <v>108</v>
      </c>
      <c r="R462">
        <f t="shared" si="48"/>
        <v>69.599999999999994</v>
      </c>
      <c r="S462" s="14" t="s">
        <v>8319</v>
      </c>
      <c r="T462" t="s">
        <v>8320</v>
      </c>
    </row>
    <row r="463" spans="1:20" ht="45" x14ac:dyDescent="0.2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 s="18">
        <f t="shared" si="49"/>
        <v>42013.143171296295</v>
      </c>
      <c r="K463">
        <v>1418095569</v>
      </c>
      <c r="L463" s="18">
        <f t="shared" si="47"/>
        <v>41982.143159722225</v>
      </c>
      <c r="M463" t="b">
        <v>1</v>
      </c>
      <c r="N463">
        <v>294</v>
      </c>
      <c r="O463" t="b">
        <v>1</v>
      </c>
      <c r="P463" t="s">
        <v>8299</v>
      </c>
      <c r="Q463" s="12">
        <f t="shared" si="50"/>
        <v>172</v>
      </c>
      <c r="R463">
        <f t="shared" si="48"/>
        <v>58.42</v>
      </c>
      <c r="S463" s="14" t="s">
        <v>8316</v>
      </c>
      <c r="T463" t="s">
        <v>8323</v>
      </c>
    </row>
    <row r="464" spans="1:20" ht="60" x14ac:dyDescent="0.2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 s="18">
        <f t="shared" si="49"/>
        <v>41162.163194444445</v>
      </c>
      <c r="K464">
        <v>1344917579</v>
      </c>
      <c r="L464" s="18">
        <f t="shared" si="47"/>
        <v>41135.175682870373</v>
      </c>
      <c r="M464" t="b">
        <v>0</v>
      </c>
      <c r="N464">
        <v>191</v>
      </c>
      <c r="O464" t="b">
        <v>1</v>
      </c>
      <c r="P464" t="s">
        <v>8277</v>
      </c>
      <c r="Q464" s="12">
        <f t="shared" si="50"/>
        <v>107</v>
      </c>
      <c r="R464">
        <f t="shared" si="48"/>
        <v>89.9</v>
      </c>
      <c r="S464" s="14" t="s">
        <v>8333</v>
      </c>
      <c r="T464" t="s">
        <v>8334</v>
      </c>
    </row>
    <row r="465" spans="1:20" ht="30" x14ac:dyDescent="0.2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 s="18">
        <f t="shared" si="49"/>
        <v>42806.791666666672</v>
      </c>
      <c r="K465">
        <v>1485966687</v>
      </c>
      <c r="L465" s="18">
        <f t="shared" si="47"/>
        <v>42767.68850694444</v>
      </c>
      <c r="M465" t="b">
        <v>0</v>
      </c>
      <c r="N465">
        <v>152</v>
      </c>
      <c r="O465" t="b">
        <v>0</v>
      </c>
      <c r="P465" t="s">
        <v>8299</v>
      </c>
      <c r="Q465" s="12">
        <f t="shared" si="50"/>
        <v>11</v>
      </c>
      <c r="R465">
        <f t="shared" si="48"/>
        <v>112.86</v>
      </c>
      <c r="S465" s="14" t="s">
        <v>8316</v>
      </c>
      <c r="T465" t="s">
        <v>8323</v>
      </c>
    </row>
    <row r="466" spans="1:20" ht="45" x14ac:dyDescent="0.2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 s="18">
        <f t="shared" si="49"/>
        <v>41984.207638888889</v>
      </c>
      <c r="K466">
        <v>1415398196</v>
      </c>
      <c r="L466" s="18">
        <f t="shared" si="47"/>
        <v>41950.923564814817</v>
      </c>
      <c r="M466" t="b">
        <v>1</v>
      </c>
      <c r="N466">
        <v>158</v>
      </c>
      <c r="O466" t="b">
        <v>1</v>
      </c>
      <c r="P466" t="s">
        <v>8267</v>
      </c>
      <c r="Q466" s="12">
        <f t="shared" si="50"/>
        <v>114</v>
      </c>
      <c r="R466">
        <f t="shared" si="48"/>
        <v>108.01</v>
      </c>
      <c r="S466" s="14" t="s">
        <v>8329</v>
      </c>
      <c r="T466" t="s">
        <v>8330</v>
      </c>
    </row>
    <row r="467" spans="1:20" ht="60" x14ac:dyDescent="0.2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 s="18">
        <f t="shared" si="49"/>
        <v>42291.500243055554</v>
      </c>
      <c r="K467">
        <v>1442232020</v>
      </c>
      <c r="L467" s="18">
        <f t="shared" si="47"/>
        <v>42261.500231481477</v>
      </c>
      <c r="M467" t="b">
        <v>1</v>
      </c>
      <c r="N467">
        <v>188</v>
      </c>
      <c r="O467" t="b">
        <v>1</v>
      </c>
      <c r="P467" t="s">
        <v>8267</v>
      </c>
      <c r="Q467" s="12">
        <f t="shared" si="50"/>
        <v>170</v>
      </c>
      <c r="R467">
        <f t="shared" si="48"/>
        <v>90.58</v>
      </c>
      <c r="S467" s="14" t="s">
        <v>8329</v>
      </c>
      <c r="T467" t="s">
        <v>8330</v>
      </c>
    </row>
    <row r="468" spans="1:20" ht="45" x14ac:dyDescent="0.2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 s="18">
        <f t="shared" si="49"/>
        <v>42626.295138888891</v>
      </c>
      <c r="K468">
        <v>1470294299</v>
      </c>
      <c r="L468" s="18">
        <f t="shared" si="47"/>
        <v>42586.295127314814</v>
      </c>
      <c r="M468" t="b">
        <v>0</v>
      </c>
      <c r="N468">
        <v>93</v>
      </c>
      <c r="O468" t="b">
        <v>0</v>
      </c>
      <c r="P468" t="s">
        <v>8271</v>
      </c>
      <c r="Q468" s="12">
        <f t="shared" si="50"/>
        <v>6</v>
      </c>
      <c r="R468">
        <f t="shared" si="48"/>
        <v>182.62</v>
      </c>
      <c r="S468" s="14" t="s">
        <v>8316</v>
      </c>
      <c r="T468" t="s">
        <v>8318</v>
      </c>
    </row>
    <row r="469" spans="1:20" ht="60" x14ac:dyDescent="0.2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 s="18">
        <f t="shared" si="49"/>
        <v>41231.053749999999</v>
      </c>
      <c r="K469">
        <v>1350605843</v>
      </c>
      <c r="L469" s="18">
        <f t="shared" si="47"/>
        <v>41201.012071759258</v>
      </c>
      <c r="M469" t="b">
        <v>1</v>
      </c>
      <c r="N469">
        <v>238</v>
      </c>
      <c r="O469" t="b">
        <v>1</v>
      </c>
      <c r="P469" t="s">
        <v>8293</v>
      </c>
      <c r="Q469" s="12">
        <f t="shared" si="50"/>
        <v>674</v>
      </c>
      <c r="R469">
        <f t="shared" si="48"/>
        <v>70.849999999999994</v>
      </c>
      <c r="S469" s="14" t="s">
        <v>8316</v>
      </c>
      <c r="T469" t="s">
        <v>8317</v>
      </c>
    </row>
    <row r="470" spans="1:20" ht="60" x14ac:dyDescent="0.2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 s="18">
        <f t="shared" si="49"/>
        <v>42004.880648148144</v>
      </c>
      <c r="K470">
        <v>1414872487</v>
      </c>
      <c r="L470" s="18">
        <f t="shared" si="47"/>
        <v>41944.838969907403</v>
      </c>
      <c r="M470" t="b">
        <v>0</v>
      </c>
      <c r="N470">
        <v>176</v>
      </c>
      <c r="O470" t="b">
        <v>1</v>
      </c>
      <c r="P470" t="s">
        <v>8293</v>
      </c>
      <c r="Q470" s="12">
        <f t="shared" si="50"/>
        <v>140</v>
      </c>
      <c r="R470">
        <f t="shared" si="48"/>
        <v>95.49</v>
      </c>
      <c r="S470" s="14" t="s">
        <v>8316</v>
      </c>
      <c r="T470" t="s">
        <v>8317</v>
      </c>
    </row>
    <row r="471" spans="1:20" ht="45" x14ac:dyDescent="0.2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 s="18">
        <f t="shared" si="49"/>
        <v>42155.614895833336</v>
      </c>
      <c r="K471">
        <v>1430491526</v>
      </c>
      <c r="L471" s="18">
        <f t="shared" si="47"/>
        <v>42125.614884259259</v>
      </c>
      <c r="M471" t="b">
        <v>0</v>
      </c>
      <c r="N471">
        <v>101</v>
      </c>
      <c r="O471" t="b">
        <v>1</v>
      </c>
      <c r="P471" t="s">
        <v>8283</v>
      </c>
      <c r="Q471" s="12">
        <f t="shared" si="50"/>
        <v>102</v>
      </c>
      <c r="R471">
        <f t="shared" si="48"/>
        <v>165.35</v>
      </c>
      <c r="S471" s="14" t="s">
        <v>8321</v>
      </c>
      <c r="T471" t="s">
        <v>8322</v>
      </c>
    </row>
    <row r="472" spans="1:20" ht="45" x14ac:dyDescent="0.2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 s="18">
        <f t="shared" si="49"/>
        <v>40603.757569444446</v>
      </c>
      <c r="K472">
        <v>1291227053</v>
      </c>
      <c r="L472" s="18">
        <f t="shared" si="47"/>
        <v>40513.757557870369</v>
      </c>
      <c r="M472" t="b">
        <v>1</v>
      </c>
      <c r="N472">
        <v>130</v>
      </c>
      <c r="O472" t="b">
        <v>1</v>
      </c>
      <c r="P472" t="s">
        <v>8274</v>
      </c>
      <c r="Q472" s="12">
        <f t="shared" si="50"/>
        <v>111</v>
      </c>
      <c r="R472">
        <f t="shared" si="48"/>
        <v>127.98</v>
      </c>
      <c r="S472" s="14" t="s">
        <v>8333</v>
      </c>
      <c r="T472" t="s">
        <v>8337</v>
      </c>
    </row>
    <row r="473" spans="1:20" ht="60" x14ac:dyDescent="0.2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 s="18">
        <f t="shared" si="49"/>
        <v>42451.834027777775</v>
      </c>
      <c r="K473">
        <v>1455446302</v>
      </c>
      <c r="L473" s="18">
        <f t="shared" si="47"/>
        <v>42414.44331018519</v>
      </c>
      <c r="M473" t="b">
        <v>1</v>
      </c>
      <c r="N473">
        <v>345</v>
      </c>
      <c r="O473" t="b">
        <v>1</v>
      </c>
      <c r="P473" t="s">
        <v>8283</v>
      </c>
      <c r="Q473" s="12">
        <f t="shared" si="50"/>
        <v>104</v>
      </c>
      <c r="R473">
        <f t="shared" si="48"/>
        <v>48.04</v>
      </c>
      <c r="S473" s="14" t="s">
        <v>8321</v>
      </c>
      <c r="T473" t="s">
        <v>8322</v>
      </c>
    </row>
    <row r="474" spans="1:20" ht="60" x14ac:dyDescent="0.2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 s="18">
        <f t="shared" si="49"/>
        <v>42616.041666666672</v>
      </c>
      <c r="K474">
        <v>1468001289</v>
      </c>
      <c r="L474" s="18">
        <f t="shared" si="47"/>
        <v>42559.755659722221</v>
      </c>
      <c r="M474" t="b">
        <v>1</v>
      </c>
      <c r="N474">
        <v>236</v>
      </c>
      <c r="O474" t="b">
        <v>1</v>
      </c>
      <c r="P474" t="s">
        <v>8267</v>
      </c>
      <c r="Q474" s="12">
        <f t="shared" si="50"/>
        <v>110</v>
      </c>
      <c r="R474">
        <f t="shared" si="48"/>
        <v>70</v>
      </c>
      <c r="S474" s="14" t="s">
        <v>8329</v>
      </c>
      <c r="T474" t="s">
        <v>8330</v>
      </c>
    </row>
    <row r="475" spans="1:20" ht="45" x14ac:dyDescent="0.2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 s="18">
        <f t="shared" si="49"/>
        <v>42110.118055555555</v>
      </c>
      <c r="K475">
        <v>1426815698</v>
      </c>
      <c r="L475" s="18">
        <f t="shared" si="47"/>
        <v>42083.0705787037</v>
      </c>
      <c r="M475" t="b">
        <v>0</v>
      </c>
      <c r="N475">
        <v>128</v>
      </c>
      <c r="O475" t="b">
        <v>1</v>
      </c>
      <c r="P475" t="s">
        <v>8301</v>
      </c>
      <c r="Q475" s="12">
        <f t="shared" si="50"/>
        <v>110</v>
      </c>
      <c r="R475">
        <f t="shared" si="48"/>
        <v>128.91</v>
      </c>
      <c r="S475" s="14" t="s">
        <v>8307</v>
      </c>
      <c r="T475" t="s">
        <v>8331</v>
      </c>
    </row>
    <row r="476" spans="1:20" ht="45" x14ac:dyDescent="0.2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 s="18">
        <v>1447295460</v>
      </c>
      <c r="J476" s="18">
        <f t="shared" si="49"/>
        <v>42320.104861111111</v>
      </c>
      <c r="K476">
        <v>1444747842</v>
      </c>
      <c r="L476" s="18">
        <f t="shared" si="47"/>
        <v>42290.61854166667</v>
      </c>
      <c r="M476" t="b">
        <v>0</v>
      </c>
      <c r="N476">
        <v>165</v>
      </c>
      <c r="O476" t="b">
        <v>1</v>
      </c>
      <c r="P476" t="s">
        <v>8269</v>
      </c>
      <c r="Q476" s="12">
        <f t="shared" si="50"/>
        <v>110</v>
      </c>
      <c r="R476">
        <f t="shared" ref="R476" si="52">IFERROR(ROUND(E476/N476,2),0)</f>
        <v>99.79</v>
      </c>
      <c r="S476" s="14" t="s">
        <v>8307</v>
      </c>
      <c r="T476" t="s">
        <v>8308</v>
      </c>
    </row>
    <row r="477" spans="1:20" ht="60" x14ac:dyDescent="0.2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 s="18">
        <f t="shared" si="49"/>
        <v>41358.774583333332</v>
      </c>
      <c r="K477">
        <v>1360352123</v>
      </c>
      <c r="L477" s="18">
        <f t="shared" si="47"/>
        <v>41313.816238425927</v>
      </c>
      <c r="M477" t="b">
        <v>1</v>
      </c>
      <c r="N477">
        <v>135</v>
      </c>
      <c r="O477" t="b">
        <v>1</v>
      </c>
      <c r="P477" t="s">
        <v>8267</v>
      </c>
      <c r="Q477" s="12">
        <f t="shared" si="50"/>
        <v>109</v>
      </c>
      <c r="R477">
        <f t="shared" si="48"/>
        <v>121.28</v>
      </c>
      <c r="S477" s="14" t="s">
        <v>8329</v>
      </c>
      <c r="T477" t="s">
        <v>8330</v>
      </c>
    </row>
    <row r="478" spans="1:20" ht="60" x14ac:dyDescent="0.2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 s="18">
        <v>1489690141</v>
      </c>
      <c r="J478" s="18">
        <f t="shared" si="49"/>
        <v>42810.784039351856</v>
      </c>
      <c r="K478">
        <v>1487101740</v>
      </c>
      <c r="L478" s="18">
        <f t="shared" si="47"/>
        <v>42780.825694444444</v>
      </c>
      <c r="M478" t="b">
        <v>0</v>
      </c>
      <c r="N478">
        <v>117</v>
      </c>
      <c r="O478" t="b">
        <v>0</v>
      </c>
      <c r="P478" t="s">
        <v>8269</v>
      </c>
      <c r="Q478" s="12">
        <f t="shared" si="50"/>
        <v>109</v>
      </c>
      <c r="R478">
        <f t="shared" ref="R478" si="53">IFERROR(ROUND(E478/N478,2),0)</f>
        <v>139.24</v>
      </c>
      <c r="S478" s="14" t="s">
        <v>8307</v>
      </c>
      <c r="T478" t="s">
        <v>8308</v>
      </c>
    </row>
    <row r="479" spans="1:20" ht="60" x14ac:dyDescent="0.2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 s="18">
        <f t="shared" si="49"/>
        <v>42168.684189814812</v>
      </c>
      <c r="K479">
        <v>1431620713</v>
      </c>
      <c r="L479" s="18">
        <f t="shared" si="47"/>
        <v>42138.684178240743</v>
      </c>
      <c r="M479" t="b">
        <v>0</v>
      </c>
      <c r="N479">
        <v>180</v>
      </c>
      <c r="O479" t="b">
        <v>1</v>
      </c>
      <c r="P479" t="s">
        <v>8293</v>
      </c>
      <c r="Q479" s="12">
        <f t="shared" si="50"/>
        <v>108</v>
      </c>
      <c r="R479">
        <f t="shared" si="48"/>
        <v>90.18</v>
      </c>
      <c r="S479" s="14" t="s">
        <v>8316</v>
      </c>
      <c r="T479" t="s">
        <v>8317</v>
      </c>
    </row>
    <row r="480" spans="1:20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 s="18">
        <f t="shared" si="49"/>
        <v>40636.043865740743</v>
      </c>
      <c r="K480">
        <v>1297562589</v>
      </c>
      <c r="L480" s="18">
        <f t="shared" si="47"/>
        <v>40587.085520833338</v>
      </c>
      <c r="M480" t="b">
        <v>1</v>
      </c>
      <c r="N480">
        <v>176</v>
      </c>
      <c r="O480" t="b">
        <v>1</v>
      </c>
      <c r="P480" t="s">
        <v>8274</v>
      </c>
      <c r="Q480" s="12">
        <f t="shared" si="50"/>
        <v>295</v>
      </c>
      <c r="R480">
        <f t="shared" si="48"/>
        <v>92.1</v>
      </c>
      <c r="S480" s="14" t="s">
        <v>8333</v>
      </c>
      <c r="T480" t="s">
        <v>8337</v>
      </c>
    </row>
    <row r="481" spans="1:20" ht="45" x14ac:dyDescent="0.2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 s="18">
        <f t="shared" si="49"/>
        <v>42450.707962962959</v>
      </c>
      <c r="K481">
        <v>1455991167</v>
      </c>
      <c r="L481" s="18">
        <f t="shared" si="47"/>
        <v>42420.749618055561</v>
      </c>
      <c r="M481" t="b">
        <v>0</v>
      </c>
      <c r="N481">
        <v>35</v>
      </c>
      <c r="O481" t="b">
        <v>1</v>
      </c>
      <c r="P481" t="s">
        <v>8283</v>
      </c>
      <c r="Q481" s="12">
        <f t="shared" si="50"/>
        <v>108</v>
      </c>
      <c r="R481">
        <f t="shared" si="48"/>
        <v>462.86</v>
      </c>
      <c r="S481" s="14" t="s">
        <v>8321</v>
      </c>
      <c r="T481" t="s">
        <v>8322</v>
      </c>
    </row>
    <row r="482" spans="1:20" ht="60" x14ac:dyDescent="0.2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 s="18">
        <f t="shared" si="49"/>
        <v>41839.385162037041</v>
      </c>
      <c r="K482">
        <v>1403169277</v>
      </c>
      <c r="L482" s="18">
        <f t="shared" si="47"/>
        <v>41809.385150462964</v>
      </c>
      <c r="M482" t="b">
        <v>1</v>
      </c>
      <c r="N482">
        <v>405</v>
      </c>
      <c r="O482" t="b">
        <v>1</v>
      </c>
      <c r="P482" t="s">
        <v>8283</v>
      </c>
      <c r="Q482" s="12">
        <f t="shared" si="50"/>
        <v>101</v>
      </c>
      <c r="R482">
        <f t="shared" si="48"/>
        <v>39.92</v>
      </c>
      <c r="S482" s="14" t="s">
        <v>8321</v>
      </c>
      <c r="T482" t="s">
        <v>8322</v>
      </c>
    </row>
    <row r="483" spans="1:20" ht="60" x14ac:dyDescent="0.2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 s="18">
        <f t="shared" si="49"/>
        <v>41399.708460648151</v>
      </c>
      <c r="K483">
        <v>1363885210</v>
      </c>
      <c r="L483" s="18">
        <f t="shared" si="47"/>
        <v>41354.708449074074</v>
      </c>
      <c r="M483" t="b">
        <v>1</v>
      </c>
      <c r="N483">
        <v>137</v>
      </c>
      <c r="O483" t="b">
        <v>1</v>
      </c>
      <c r="P483" t="s">
        <v>8267</v>
      </c>
      <c r="Q483" s="12">
        <f t="shared" si="50"/>
        <v>108</v>
      </c>
      <c r="R483">
        <f t="shared" si="48"/>
        <v>117.85</v>
      </c>
      <c r="S483" s="14" t="s">
        <v>8329</v>
      </c>
      <c r="T483" t="s">
        <v>8330</v>
      </c>
    </row>
    <row r="484" spans="1:20" ht="45" x14ac:dyDescent="0.2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 s="18">
        <f t="shared" si="49"/>
        <v>41097.564884259264</v>
      </c>
      <c r="K484">
        <v>1340372005</v>
      </c>
      <c r="L484" s="18">
        <f t="shared" si="47"/>
        <v>41082.564872685187</v>
      </c>
      <c r="M484" t="b">
        <v>0</v>
      </c>
      <c r="N484">
        <v>196</v>
      </c>
      <c r="O484" t="b">
        <v>1</v>
      </c>
      <c r="P484" t="s">
        <v>8267</v>
      </c>
      <c r="Q484" s="12">
        <f t="shared" si="50"/>
        <v>107</v>
      </c>
      <c r="R484">
        <f t="shared" si="48"/>
        <v>81.63</v>
      </c>
      <c r="S484" s="14" t="s">
        <v>8329</v>
      </c>
      <c r="T484" t="s">
        <v>8330</v>
      </c>
    </row>
    <row r="485" spans="1:20" ht="30" x14ac:dyDescent="0.2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 s="18">
        <f t="shared" si="49"/>
        <v>42706.291666666672</v>
      </c>
      <c r="K485">
        <v>1478000501</v>
      </c>
      <c r="L485" s="18">
        <f t="shared" si="47"/>
        <v>42675.487280092595</v>
      </c>
      <c r="M485" t="b">
        <v>0</v>
      </c>
      <c r="N485">
        <v>234</v>
      </c>
      <c r="O485" t="b">
        <v>1</v>
      </c>
      <c r="P485" t="s">
        <v>8295</v>
      </c>
      <c r="Q485" s="12">
        <f t="shared" si="50"/>
        <v>114</v>
      </c>
      <c r="R485">
        <f t="shared" si="48"/>
        <v>68.11</v>
      </c>
      <c r="S485" s="14" t="s">
        <v>8324</v>
      </c>
      <c r="T485" t="s">
        <v>8325</v>
      </c>
    </row>
    <row r="486" spans="1:20" ht="60" x14ac:dyDescent="0.2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 s="18">
        <f t="shared" si="49"/>
        <v>42272.875</v>
      </c>
      <c r="K486">
        <v>1440008438</v>
      </c>
      <c r="L486" s="18">
        <f t="shared" si="47"/>
        <v>42235.764328703706</v>
      </c>
      <c r="M486" t="b">
        <v>0</v>
      </c>
      <c r="N486">
        <v>206</v>
      </c>
      <c r="O486" t="b">
        <v>1</v>
      </c>
      <c r="P486" t="s">
        <v>8300</v>
      </c>
      <c r="Q486" s="12">
        <f t="shared" si="50"/>
        <v>159</v>
      </c>
      <c r="R486">
        <f t="shared" si="48"/>
        <v>77.33</v>
      </c>
      <c r="S486" s="14" t="s">
        <v>8316</v>
      </c>
      <c r="T486" t="s">
        <v>8346</v>
      </c>
    </row>
    <row r="487" spans="1:20" ht="60" x14ac:dyDescent="0.2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 s="18">
        <f t="shared" si="49"/>
        <v>41156.561886574076</v>
      </c>
      <c r="K487">
        <v>1343741346</v>
      </c>
      <c r="L487" s="18">
        <f t="shared" si="47"/>
        <v>41121.561874999999</v>
      </c>
      <c r="M487" t="b">
        <v>1</v>
      </c>
      <c r="N487">
        <v>413</v>
      </c>
      <c r="O487" t="b">
        <v>1</v>
      </c>
      <c r="P487" t="s">
        <v>8274</v>
      </c>
      <c r="Q487" s="12">
        <f t="shared" si="50"/>
        <v>106</v>
      </c>
      <c r="R487">
        <f t="shared" si="48"/>
        <v>38.54</v>
      </c>
      <c r="S487" s="14" t="s">
        <v>8333</v>
      </c>
      <c r="T487" t="s">
        <v>8337</v>
      </c>
    </row>
    <row r="488" spans="1:20" ht="60" x14ac:dyDescent="0.2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 s="18">
        <f t="shared" si="49"/>
        <v>42540.958333333328</v>
      </c>
      <c r="K488">
        <v>1463351328</v>
      </c>
      <c r="L488" s="18">
        <f t="shared" si="47"/>
        <v>42505.936666666668</v>
      </c>
      <c r="M488" t="b">
        <v>0</v>
      </c>
      <c r="N488">
        <v>169</v>
      </c>
      <c r="O488" t="b">
        <v>1</v>
      </c>
      <c r="P488" t="s">
        <v>8295</v>
      </c>
      <c r="Q488" s="12">
        <f t="shared" si="50"/>
        <v>636</v>
      </c>
      <c r="R488">
        <f t="shared" si="48"/>
        <v>94.1</v>
      </c>
      <c r="S488" s="14" t="s">
        <v>8324</v>
      </c>
      <c r="T488" t="s">
        <v>8325</v>
      </c>
    </row>
    <row r="489" spans="1:20" ht="45" x14ac:dyDescent="0.2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 s="18">
        <f t="shared" si="49"/>
        <v>42807.152835648143</v>
      </c>
      <c r="K489">
        <v>1484196004</v>
      </c>
      <c r="L489" s="18">
        <f t="shared" si="47"/>
        <v>42747.194490740745</v>
      </c>
      <c r="M489" t="b">
        <v>0</v>
      </c>
      <c r="N489">
        <v>104</v>
      </c>
      <c r="O489" t="b">
        <v>0</v>
      </c>
      <c r="P489" t="s">
        <v>8271</v>
      </c>
      <c r="Q489" s="12">
        <f t="shared" si="50"/>
        <v>40</v>
      </c>
      <c r="R489">
        <f t="shared" si="48"/>
        <v>152.41</v>
      </c>
      <c r="S489" s="14" t="s">
        <v>8316</v>
      </c>
      <c r="T489" t="s">
        <v>8318</v>
      </c>
    </row>
    <row r="490" spans="1:20" ht="30" x14ac:dyDescent="0.2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 s="18">
        <f t="shared" si="49"/>
        <v>42339.834039351852</v>
      </c>
      <c r="K490">
        <v>1443812460</v>
      </c>
      <c r="L490" s="18">
        <f t="shared" si="47"/>
        <v>42279.792361111111</v>
      </c>
      <c r="M490" t="b">
        <v>1</v>
      </c>
      <c r="N490">
        <v>77</v>
      </c>
      <c r="O490" t="b">
        <v>1</v>
      </c>
      <c r="P490" t="s">
        <v>8299</v>
      </c>
      <c r="Q490" s="12">
        <f t="shared" si="50"/>
        <v>105</v>
      </c>
      <c r="R490">
        <f t="shared" si="48"/>
        <v>205.3</v>
      </c>
      <c r="S490" s="14" t="s">
        <v>8316</v>
      </c>
      <c r="T490" t="s">
        <v>8323</v>
      </c>
    </row>
    <row r="491" spans="1:20" ht="60" x14ac:dyDescent="0.2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 s="18">
        <f t="shared" si="49"/>
        <v>42754.665173611109</v>
      </c>
      <c r="K491">
        <v>1482249470</v>
      </c>
      <c r="L491" s="18">
        <f t="shared" si="47"/>
        <v>42724.665162037039</v>
      </c>
      <c r="M491" t="b">
        <v>0</v>
      </c>
      <c r="N491">
        <v>249</v>
      </c>
      <c r="O491" t="b">
        <v>1</v>
      </c>
      <c r="P491" t="s">
        <v>8301</v>
      </c>
      <c r="Q491" s="12">
        <f t="shared" si="50"/>
        <v>105</v>
      </c>
      <c r="R491">
        <f t="shared" si="48"/>
        <v>63.23</v>
      </c>
      <c r="S491" s="14" t="s">
        <v>8307</v>
      </c>
      <c r="T491" t="s">
        <v>8331</v>
      </c>
    </row>
    <row r="492" spans="1:20" ht="45" x14ac:dyDescent="0.2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 s="18">
        <f t="shared" si="49"/>
        <v>41914.900752314818</v>
      </c>
      <c r="K492">
        <v>1409261824</v>
      </c>
      <c r="L492" s="18">
        <f t="shared" si="47"/>
        <v>41879.900740740741</v>
      </c>
      <c r="M492" t="b">
        <v>0</v>
      </c>
      <c r="N492">
        <v>356</v>
      </c>
      <c r="O492" t="b">
        <v>1</v>
      </c>
      <c r="P492" t="s">
        <v>8295</v>
      </c>
      <c r="Q492" s="12">
        <f t="shared" si="50"/>
        <v>524</v>
      </c>
      <c r="R492">
        <f t="shared" si="48"/>
        <v>44.17</v>
      </c>
      <c r="S492" s="14" t="s">
        <v>8324</v>
      </c>
      <c r="T492" t="s">
        <v>8325</v>
      </c>
    </row>
    <row r="493" spans="1:20" ht="60" x14ac:dyDescent="0.2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 s="18">
        <f t="shared" si="49"/>
        <v>41580.456412037034</v>
      </c>
      <c r="K493">
        <v>1380797833</v>
      </c>
      <c r="L493" s="18">
        <f t="shared" si="47"/>
        <v>41550.456400462965</v>
      </c>
      <c r="M493" t="b">
        <v>1</v>
      </c>
      <c r="N493">
        <v>232</v>
      </c>
      <c r="O493" t="b">
        <v>1</v>
      </c>
      <c r="P493" t="s">
        <v>8267</v>
      </c>
      <c r="Q493" s="12">
        <f t="shared" si="50"/>
        <v>105</v>
      </c>
      <c r="R493">
        <f t="shared" si="48"/>
        <v>67.77</v>
      </c>
      <c r="S493" s="14" t="s">
        <v>8329</v>
      </c>
      <c r="T493" t="s">
        <v>8330</v>
      </c>
    </row>
    <row r="494" spans="1:20" ht="45" x14ac:dyDescent="0.2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 s="18">
        <v>1458075600</v>
      </c>
      <c r="J494" s="18">
        <f t="shared" si="49"/>
        <v>42444.875</v>
      </c>
      <c r="K494">
        <v>1454259271</v>
      </c>
      <c r="L494" s="18">
        <f t="shared" si="47"/>
        <v>42400.704525462963</v>
      </c>
      <c r="M494" t="b">
        <v>1</v>
      </c>
      <c r="N494">
        <v>286</v>
      </c>
      <c r="O494" t="b">
        <v>1</v>
      </c>
      <c r="P494" t="s">
        <v>8269</v>
      </c>
      <c r="Q494" s="12">
        <f t="shared" si="50"/>
        <v>101</v>
      </c>
      <c r="R494">
        <f t="shared" ref="R494:R495" si="54">IFERROR(ROUND(E494/N494,2),0)</f>
        <v>54.91</v>
      </c>
      <c r="S494" s="14" t="s">
        <v>8307</v>
      </c>
      <c r="T494" t="s">
        <v>8308</v>
      </c>
    </row>
    <row r="495" spans="1:20" ht="60" x14ac:dyDescent="0.2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 s="18">
        <v>1446418800</v>
      </c>
      <c r="J495" s="18">
        <f t="shared" si="49"/>
        <v>42309.958333333328</v>
      </c>
      <c r="K495">
        <v>1443036469</v>
      </c>
      <c r="L495" s="18">
        <f t="shared" si="47"/>
        <v>42270.810983796298</v>
      </c>
      <c r="M495" t="b">
        <v>0</v>
      </c>
      <c r="N495">
        <v>48</v>
      </c>
      <c r="O495" t="b">
        <v>1</v>
      </c>
      <c r="P495" t="s">
        <v>8269</v>
      </c>
      <c r="Q495" s="12">
        <f t="shared" si="50"/>
        <v>105</v>
      </c>
      <c r="R495">
        <f t="shared" si="54"/>
        <v>327.08</v>
      </c>
      <c r="S495" s="14" t="s">
        <v>8307</v>
      </c>
      <c r="T495" t="s">
        <v>8308</v>
      </c>
    </row>
    <row r="496" spans="1:20" ht="45" x14ac:dyDescent="0.2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 s="18">
        <f t="shared" si="49"/>
        <v>42176.836215277777</v>
      </c>
      <c r="K496">
        <v>1432325048</v>
      </c>
      <c r="L496" s="18">
        <f t="shared" si="47"/>
        <v>42146.8362037037</v>
      </c>
      <c r="M496" t="b">
        <v>0</v>
      </c>
      <c r="N496">
        <v>107</v>
      </c>
      <c r="O496" t="b">
        <v>1</v>
      </c>
      <c r="P496" t="s">
        <v>8301</v>
      </c>
      <c r="Q496" s="12">
        <f t="shared" si="50"/>
        <v>157</v>
      </c>
      <c r="R496">
        <f t="shared" si="48"/>
        <v>146.69</v>
      </c>
      <c r="S496" s="14" t="s">
        <v>8307</v>
      </c>
      <c r="T496" t="s">
        <v>8331</v>
      </c>
    </row>
    <row r="497" spans="1:20" ht="45" x14ac:dyDescent="0.2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 s="18">
        <v>1482418752</v>
      </c>
      <c r="J497" s="18">
        <f t="shared" si="49"/>
        <v>42726.624444444446</v>
      </c>
      <c r="K497">
        <v>1479826751</v>
      </c>
      <c r="L497" s="18">
        <f t="shared" si="47"/>
        <v>42696.624432870369</v>
      </c>
      <c r="M497" t="b">
        <v>0</v>
      </c>
      <c r="N497">
        <v>175</v>
      </c>
      <c r="O497" t="b">
        <v>1</v>
      </c>
      <c r="P497" t="s">
        <v>8269</v>
      </c>
      <c r="Q497" s="12">
        <f t="shared" si="50"/>
        <v>105</v>
      </c>
      <c r="R497">
        <f t="shared" ref="R497" si="55">IFERROR(ROUND(E497/N497,2),0)</f>
        <v>89.59</v>
      </c>
      <c r="S497" s="14" t="s">
        <v>8307</v>
      </c>
      <c r="T497" t="s">
        <v>8308</v>
      </c>
    </row>
    <row r="498" spans="1:20" ht="60" x14ac:dyDescent="0.2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 s="18">
        <f t="shared" si="49"/>
        <v>41913</v>
      </c>
      <c r="K498">
        <v>1408565859</v>
      </c>
      <c r="L498" s="18">
        <f t="shared" si="47"/>
        <v>41871.845590277779</v>
      </c>
      <c r="M498" t="b">
        <v>1</v>
      </c>
      <c r="N498">
        <v>424</v>
      </c>
      <c r="O498" t="b">
        <v>1</v>
      </c>
      <c r="P498" t="s">
        <v>8293</v>
      </c>
      <c r="Q498" s="12">
        <f t="shared" si="50"/>
        <v>157</v>
      </c>
      <c r="R498">
        <f t="shared" si="48"/>
        <v>36.97</v>
      </c>
      <c r="S498" s="14" t="s">
        <v>8316</v>
      </c>
      <c r="T498" t="s">
        <v>8317</v>
      </c>
    </row>
    <row r="499" spans="1:20" ht="60" x14ac:dyDescent="0.2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 s="18">
        <f t="shared" si="49"/>
        <v>42326.625046296293</v>
      </c>
      <c r="K499">
        <v>1445263203</v>
      </c>
      <c r="L499" s="18">
        <f t="shared" si="47"/>
        <v>42296.583368055552</v>
      </c>
      <c r="M499" t="b">
        <v>1</v>
      </c>
      <c r="N499">
        <v>206</v>
      </c>
      <c r="O499" t="b">
        <v>1</v>
      </c>
      <c r="P499" t="s">
        <v>8283</v>
      </c>
      <c r="Q499" s="12">
        <f t="shared" si="50"/>
        <v>112</v>
      </c>
      <c r="R499">
        <f t="shared" si="48"/>
        <v>75.98</v>
      </c>
      <c r="S499" s="14" t="s">
        <v>8321</v>
      </c>
      <c r="T499" t="s">
        <v>8322</v>
      </c>
    </row>
    <row r="500" spans="1:20" ht="60" x14ac:dyDescent="0.2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 s="18">
        <f t="shared" si="49"/>
        <v>41006.207638888889</v>
      </c>
      <c r="K500">
        <v>1330094565</v>
      </c>
      <c r="L500" s="18">
        <f t="shared" si="47"/>
        <v>40963.613020833334</v>
      </c>
      <c r="M500" t="b">
        <v>0</v>
      </c>
      <c r="N500">
        <v>184</v>
      </c>
      <c r="O500" t="b">
        <v>1</v>
      </c>
      <c r="P500" t="s">
        <v>8274</v>
      </c>
      <c r="Q500" s="12">
        <f t="shared" si="50"/>
        <v>112</v>
      </c>
      <c r="R500">
        <f t="shared" si="48"/>
        <v>85.05</v>
      </c>
      <c r="S500" s="14" t="s">
        <v>8333</v>
      </c>
      <c r="T500" t="s">
        <v>8337</v>
      </c>
    </row>
    <row r="501" spans="1:20" ht="60" x14ac:dyDescent="0.2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 s="18">
        <f t="shared" si="49"/>
        <v>40156.766666666663</v>
      </c>
      <c r="K501">
        <v>1253726649</v>
      </c>
      <c r="L501" s="18">
        <f t="shared" si="47"/>
        <v>40079.725104166668</v>
      </c>
      <c r="M501" t="b">
        <v>1</v>
      </c>
      <c r="N501">
        <v>200</v>
      </c>
      <c r="O501" t="b">
        <v>1</v>
      </c>
      <c r="P501" t="s">
        <v>8277</v>
      </c>
      <c r="Q501" s="12">
        <f t="shared" si="50"/>
        <v>104</v>
      </c>
      <c r="R501">
        <f t="shared" si="48"/>
        <v>78.03</v>
      </c>
      <c r="S501" s="14" t="s">
        <v>8333</v>
      </c>
      <c r="T501" t="s">
        <v>8334</v>
      </c>
    </row>
    <row r="502" spans="1:20" ht="30" x14ac:dyDescent="0.2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 s="18">
        <f t="shared" si="49"/>
        <v>42455.693749999999</v>
      </c>
      <c r="K502">
        <v>1456421939</v>
      </c>
      <c r="L502" s="18">
        <f t="shared" si="47"/>
        <v>42425.735405092593</v>
      </c>
      <c r="M502" t="b">
        <v>0</v>
      </c>
      <c r="N502">
        <v>115</v>
      </c>
      <c r="O502" t="b">
        <v>1</v>
      </c>
      <c r="P502" t="s">
        <v>8303</v>
      </c>
      <c r="Q502" s="12">
        <f t="shared" si="50"/>
        <v>104</v>
      </c>
      <c r="R502">
        <f t="shared" si="48"/>
        <v>135.63</v>
      </c>
      <c r="S502" s="14" t="s">
        <v>8307</v>
      </c>
      <c r="T502" t="s">
        <v>8341</v>
      </c>
    </row>
    <row r="503" spans="1:20" ht="45" x14ac:dyDescent="0.2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 s="18">
        <f t="shared" si="49"/>
        <v>41698.606469907405</v>
      </c>
      <c r="K503">
        <v>1391005998</v>
      </c>
      <c r="L503" s="18">
        <f t="shared" si="47"/>
        <v>41668.606458333335</v>
      </c>
      <c r="M503" t="b">
        <v>0</v>
      </c>
      <c r="N503">
        <v>65</v>
      </c>
      <c r="O503" t="b">
        <v>1</v>
      </c>
      <c r="P503" t="s">
        <v>8267</v>
      </c>
      <c r="Q503" s="12">
        <f t="shared" si="50"/>
        <v>104</v>
      </c>
      <c r="R503">
        <f t="shared" si="48"/>
        <v>239.94</v>
      </c>
      <c r="S503" s="14" t="s">
        <v>8329</v>
      </c>
      <c r="T503" t="s">
        <v>8330</v>
      </c>
    </row>
    <row r="504" spans="1:20" ht="60" x14ac:dyDescent="0.2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 s="18">
        <f t="shared" si="49"/>
        <v>41194.859502314815</v>
      </c>
      <c r="K504">
        <v>1347482260</v>
      </c>
      <c r="L504" s="18">
        <f t="shared" si="47"/>
        <v>41164.859490740739</v>
      </c>
      <c r="M504" t="b">
        <v>0</v>
      </c>
      <c r="N504">
        <v>133</v>
      </c>
      <c r="O504" t="b">
        <v>1</v>
      </c>
      <c r="P504" t="s">
        <v>8274</v>
      </c>
      <c r="Q504" s="12">
        <f t="shared" si="50"/>
        <v>156</v>
      </c>
      <c r="R504">
        <f t="shared" si="48"/>
        <v>117.23</v>
      </c>
      <c r="S504" s="14" t="s">
        <v>8333</v>
      </c>
      <c r="T504" t="s">
        <v>8337</v>
      </c>
    </row>
    <row r="505" spans="1:20" ht="45" x14ac:dyDescent="0.2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 s="18">
        <f t="shared" si="49"/>
        <v>42241.628611111111</v>
      </c>
      <c r="K505">
        <v>1437923111</v>
      </c>
      <c r="L505" s="18">
        <f t="shared" si="47"/>
        <v>42211.628599537042</v>
      </c>
      <c r="M505" t="b">
        <v>0</v>
      </c>
      <c r="N505">
        <v>140</v>
      </c>
      <c r="O505" t="b">
        <v>1</v>
      </c>
      <c r="P505" t="s">
        <v>8283</v>
      </c>
      <c r="Q505" s="12">
        <f t="shared" si="50"/>
        <v>104</v>
      </c>
      <c r="R505">
        <f t="shared" si="48"/>
        <v>111.18</v>
      </c>
      <c r="S505" s="14" t="s">
        <v>8321</v>
      </c>
      <c r="T505" t="s">
        <v>8322</v>
      </c>
    </row>
    <row r="506" spans="1:20" ht="60" x14ac:dyDescent="0.2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 s="18">
        <v>1444264372</v>
      </c>
      <c r="J506" s="18">
        <f t="shared" si="49"/>
        <v>42285.022824074069</v>
      </c>
      <c r="K506">
        <v>1442536371</v>
      </c>
      <c r="L506" s="18">
        <f t="shared" si="47"/>
        <v>42265.022812499999</v>
      </c>
      <c r="M506" t="b">
        <v>0</v>
      </c>
      <c r="N506">
        <v>78</v>
      </c>
      <c r="O506" t="b">
        <v>1</v>
      </c>
      <c r="P506" t="s">
        <v>8269</v>
      </c>
      <c r="Q506" s="12">
        <f t="shared" si="50"/>
        <v>104</v>
      </c>
      <c r="R506">
        <f t="shared" ref="R506" si="56">IFERROR(ROUND(E506/N506,2),0)</f>
        <v>199.17</v>
      </c>
      <c r="S506" s="14" t="s">
        <v>8307</v>
      </c>
      <c r="T506" t="s">
        <v>8308</v>
      </c>
    </row>
    <row r="507" spans="1:20" ht="60" x14ac:dyDescent="0.2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 s="18">
        <f t="shared" si="49"/>
        <v>42453.667407407411</v>
      </c>
      <c r="K507">
        <v>1456246863</v>
      </c>
      <c r="L507" s="18">
        <f t="shared" si="47"/>
        <v>42423.709062499998</v>
      </c>
      <c r="M507" t="b">
        <v>0</v>
      </c>
      <c r="N507">
        <v>75</v>
      </c>
      <c r="O507" t="b">
        <v>1</v>
      </c>
      <c r="P507" t="s">
        <v>8283</v>
      </c>
      <c r="Q507" s="12">
        <f t="shared" si="50"/>
        <v>155</v>
      </c>
      <c r="R507">
        <f t="shared" si="48"/>
        <v>207.07</v>
      </c>
      <c r="S507" s="14" t="s">
        <v>8321</v>
      </c>
      <c r="T507" t="s">
        <v>8322</v>
      </c>
    </row>
    <row r="508" spans="1:20" ht="60" x14ac:dyDescent="0.2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 s="18">
        <f t="shared" si="49"/>
        <v>42309.125</v>
      </c>
      <c r="K508">
        <v>1443714799</v>
      </c>
      <c r="L508" s="18">
        <f t="shared" si="47"/>
        <v>42278.662025462967</v>
      </c>
      <c r="M508" t="b">
        <v>0</v>
      </c>
      <c r="N508">
        <v>89</v>
      </c>
      <c r="O508" t="b">
        <v>1</v>
      </c>
      <c r="P508" t="s">
        <v>8283</v>
      </c>
      <c r="Q508" s="12">
        <f t="shared" si="50"/>
        <v>172</v>
      </c>
      <c r="R508">
        <f t="shared" si="48"/>
        <v>174.21</v>
      </c>
      <c r="S508" s="14" t="s">
        <v>8321</v>
      </c>
      <c r="T508" t="s">
        <v>8322</v>
      </c>
    </row>
    <row r="509" spans="1:20" ht="60" x14ac:dyDescent="0.2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 s="18">
        <v>1467361251</v>
      </c>
      <c r="J509" s="18">
        <f t="shared" si="49"/>
        <v>42552.347812499997</v>
      </c>
      <c r="K509">
        <v>1464769250</v>
      </c>
      <c r="L509" s="18">
        <f t="shared" si="47"/>
        <v>42522.347800925927</v>
      </c>
      <c r="M509" t="b">
        <v>1</v>
      </c>
      <c r="N509">
        <v>181</v>
      </c>
      <c r="O509" t="b">
        <v>1</v>
      </c>
      <c r="P509" t="s">
        <v>8269</v>
      </c>
      <c r="Q509" s="12">
        <f t="shared" si="50"/>
        <v>103</v>
      </c>
      <c r="R509">
        <f t="shared" ref="R509:R510" si="57">IFERROR(ROUND(E509/N509,2),0)</f>
        <v>85.53</v>
      </c>
      <c r="S509" s="14" t="s">
        <v>8307</v>
      </c>
      <c r="T509" t="s">
        <v>8308</v>
      </c>
    </row>
    <row r="510" spans="1:20" ht="45" x14ac:dyDescent="0.2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 s="18">
        <v>1446814809</v>
      </c>
      <c r="J510" s="18">
        <f t="shared" si="49"/>
        <v>42314.541770833333</v>
      </c>
      <c r="K510">
        <v>1444219208</v>
      </c>
      <c r="L510" s="18">
        <f t="shared" si="47"/>
        <v>42284.500092592592</v>
      </c>
      <c r="M510" t="b">
        <v>1</v>
      </c>
      <c r="N510">
        <v>145</v>
      </c>
      <c r="O510" t="b">
        <v>1</v>
      </c>
      <c r="P510" t="s">
        <v>8269</v>
      </c>
      <c r="Q510" s="12">
        <f t="shared" si="50"/>
        <v>154</v>
      </c>
      <c r="R510">
        <f t="shared" si="57"/>
        <v>106.5</v>
      </c>
      <c r="S510" s="14" t="s">
        <v>8307</v>
      </c>
      <c r="T510" t="s">
        <v>8308</v>
      </c>
    </row>
    <row r="511" spans="1:20" ht="45" x14ac:dyDescent="0.2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 s="18">
        <f t="shared" si="49"/>
        <v>41352.696006944447</v>
      </c>
      <c r="K511">
        <v>1360258934</v>
      </c>
      <c r="L511" s="18">
        <f t="shared" si="47"/>
        <v>41312.737662037034</v>
      </c>
      <c r="M511" t="b">
        <v>1</v>
      </c>
      <c r="N511">
        <v>251</v>
      </c>
      <c r="O511" t="b">
        <v>1</v>
      </c>
      <c r="P511" t="s">
        <v>8267</v>
      </c>
      <c r="Q511" s="12">
        <f t="shared" si="50"/>
        <v>119</v>
      </c>
      <c r="R511">
        <f t="shared" si="48"/>
        <v>61.5</v>
      </c>
      <c r="S511" s="14" t="s">
        <v>8329</v>
      </c>
      <c r="T511" t="s">
        <v>8330</v>
      </c>
    </row>
    <row r="512" spans="1:20" ht="60" x14ac:dyDescent="0.2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 s="18">
        <f t="shared" si="49"/>
        <v>41900.083333333336</v>
      </c>
      <c r="K512">
        <v>1408141244</v>
      </c>
      <c r="L512" s="18">
        <f t="shared" si="47"/>
        <v>41866.931064814817</v>
      </c>
      <c r="M512" t="b">
        <v>0</v>
      </c>
      <c r="N512">
        <v>29</v>
      </c>
      <c r="O512" t="b">
        <v>0</v>
      </c>
      <c r="P512" t="s">
        <v>8271</v>
      </c>
      <c r="Q512" s="12">
        <f t="shared" si="50"/>
        <v>15</v>
      </c>
      <c r="R512">
        <f t="shared" si="48"/>
        <v>530.69000000000005</v>
      </c>
      <c r="S512" s="14" t="s">
        <v>8316</v>
      </c>
      <c r="T512" t="s">
        <v>8318</v>
      </c>
    </row>
    <row r="513" spans="1:20" ht="60" x14ac:dyDescent="0.2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 s="18">
        <v>1447523371</v>
      </c>
      <c r="J513" s="18">
        <f t="shared" si="49"/>
        <v>42322.742719907408</v>
      </c>
      <c r="K513">
        <v>1444927770</v>
      </c>
      <c r="L513" s="18">
        <f t="shared" si="47"/>
        <v>42292.701041666667</v>
      </c>
      <c r="M513" t="b">
        <v>0</v>
      </c>
      <c r="N513">
        <v>120</v>
      </c>
      <c r="O513" t="b">
        <v>1</v>
      </c>
      <c r="P513" t="s">
        <v>8269</v>
      </c>
      <c r="Q513" s="12">
        <f t="shared" si="50"/>
        <v>102</v>
      </c>
      <c r="R513">
        <f t="shared" ref="R513:R514" si="58">IFERROR(ROUND(E513/N513,2),0)</f>
        <v>127.79</v>
      </c>
      <c r="S513" s="14" t="s">
        <v>8307</v>
      </c>
      <c r="T513" t="s">
        <v>8308</v>
      </c>
    </row>
    <row r="514" spans="1:20" ht="30" x14ac:dyDescent="0.2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 s="18">
        <v>1487944080</v>
      </c>
      <c r="J514" s="18">
        <f t="shared" si="49"/>
        <v>42790.574999999997</v>
      </c>
      <c r="K514">
        <v>1486129679</v>
      </c>
      <c r="L514" s="18">
        <f t="shared" si="47"/>
        <v>42769.574988425928</v>
      </c>
      <c r="M514" t="b">
        <v>0</v>
      </c>
      <c r="N514">
        <v>112</v>
      </c>
      <c r="O514" t="b">
        <v>1</v>
      </c>
      <c r="P514" t="s">
        <v>8269</v>
      </c>
      <c r="Q514" s="12">
        <f t="shared" si="50"/>
        <v>102</v>
      </c>
      <c r="R514">
        <f t="shared" si="58"/>
        <v>136.85</v>
      </c>
      <c r="S514" s="14" t="s">
        <v>8307</v>
      </c>
      <c r="T514" t="s">
        <v>8308</v>
      </c>
    </row>
    <row r="515" spans="1:20" ht="45" x14ac:dyDescent="0.2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 s="18">
        <f t="shared" si="49"/>
        <v>41418.021261574075</v>
      </c>
      <c r="K515">
        <v>1366763436</v>
      </c>
      <c r="L515" s="18">
        <f t="shared" ref="L515:L578" si="59">(K515/86400)+25569</f>
        <v>41388.021249999998</v>
      </c>
      <c r="M515" t="b">
        <v>0</v>
      </c>
      <c r="N515">
        <v>174</v>
      </c>
      <c r="O515" t="b">
        <v>1</v>
      </c>
      <c r="P515" t="s">
        <v>8274</v>
      </c>
      <c r="Q515" s="12">
        <f t="shared" si="50"/>
        <v>102</v>
      </c>
      <c r="R515">
        <f t="shared" ref="R515:R578" si="60">ROUND(E515/N515,2)</f>
        <v>88.04</v>
      </c>
      <c r="S515" s="14" t="s">
        <v>8333</v>
      </c>
      <c r="T515" t="s">
        <v>8337</v>
      </c>
    </row>
    <row r="516" spans="1:20" ht="60" x14ac:dyDescent="0.2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 s="18">
        <v>1437156660</v>
      </c>
      <c r="J516" s="18">
        <f t="shared" ref="J516:J579" si="61">(I516/86400)+25569</f>
        <v>42202.757638888885</v>
      </c>
      <c r="K516">
        <v>1434564659</v>
      </c>
      <c r="L516" s="18">
        <f t="shared" si="59"/>
        <v>42172.757627314815</v>
      </c>
      <c r="M516" t="b">
        <v>1</v>
      </c>
      <c r="N516">
        <v>288</v>
      </c>
      <c r="O516" t="b">
        <v>1</v>
      </c>
      <c r="P516" t="s">
        <v>8269</v>
      </c>
      <c r="Q516" s="12">
        <f t="shared" ref="Q516:Q579" si="62">ROUND(E516/D516*100,0)</f>
        <v>102</v>
      </c>
      <c r="R516">
        <f t="shared" ref="R516" si="63">IFERROR(ROUND(E516/N516,2),0)</f>
        <v>53.18</v>
      </c>
      <c r="S516" s="14" t="s">
        <v>8307</v>
      </c>
      <c r="T516" t="s">
        <v>8308</v>
      </c>
    </row>
    <row r="517" spans="1:20" ht="60" x14ac:dyDescent="0.2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 s="18">
        <f t="shared" si="61"/>
        <v>42119.83289351852</v>
      </c>
      <c r="K517">
        <v>1427399961</v>
      </c>
      <c r="L517" s="18">
        <f t="shared" si="59"/>
        <v>42089.832881944443</v>
      </c>
      <c r="M517" t="b">
        <v>0</v>
      </c>
      <c r="N517">
        <v>69</v>
      </c>
      <c r="O517" t="b">
        <v>1</v>
      </c>
      <c r="P517" t="s">
        <v>8263</v>
      </c>
      <c r="Q517" s="12">
        <f t="shared" si="62"/>
        <v>102</v>
      </c>
      <c r="R517">
        <f t="shared" si="60"/>
        <v>221.52</v>
      </c>
      <c r="S517" s="14" t="s">
        <v>8329</v>
      </c>
      <c r="T517" t="s">
        <v>8338</v>
      </c>
    </row>
    <row r="518" spans="1:20" ht="45" x14ac:dyDescent="0.2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 s="18">
        <f t="shared" si="61"/>
        <v>42226.290972222225</v>
      </c>
      <c r="K518">
        <v>1435970681</v>
      </c>
      <c r="L518" s="18">
        <f t="shared" si="59"/>
        <v>42189.031030092592</v>
      </c>
      <c r="M518" t="b">
        <v>1</v>
      </c>
      <c r="N518">
        <v>139</v>
      </c>
      <c r="O518" t="b">
        <v>0</v>
      </c>
      <c r="P518" t="s">
        <v>8283</v>
      </c>
      <c r="Q518" s="12">
        <f t="shared" si="62"/>
        <v>61</v>
      </c>
      <c r="R518">
        <f t="shared" si="60"/>
        <v>109.94</v>
      </c>
      <c r="S518" s="14" t="s">
        <v>8321</v>
      </c>
      <c r="T518" t="s">
        <v>8322</v>
      </c>
    </row>
    <row r="519" spans="1:20" ht="45" x14ac:dyDescent="0.2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 s="18">
        <f t="shared" si="61"/>
        <v>40530.405150462961</v>
      </c>
      <c r="K519">
        <v>1288341804</v>
      </c>
      <c r="L519" s="18">
        <f t="shared" si="59"/>
        <v>40480.36347222222</v>
      </c>
      <c r="M519" t="b">
        <v>1</v>
      </c>
      <c r="N519">
        <v>223</v>
      </c>
      <c r="O519" t="b">
        <v>1</v>
      </c>
      <c r="P519" t="s">
        <v>8267</v>
      </c>
      <c r="Q519" s="12">
        <f t="shared" si="62"/>
        <v>305</v>
      </c>
      <c r="R519">
        <f t="shared" si="60"/>
        <v>68.489999999999995</v>
      </c>
      <c r="S519" s="14" t="s">
        <v>8329</v>
      </c>
      <c r="T519" t="s">
        <v>8330</v>
      </c>
    </row>
    <row r="520" spans="1:20" ht="60" x14ac:dyDescent="0.2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 s="18">
        <v>1471291782</v>
      </c>
      <c r="J520" s="18">
        <f t="shared" si="61"/>
        <v>42597.840069444443</v>
      </c>
      <c r="K520">
        <v>1468699781</v>
      </c>
      <c r="L520" s="18">
        <f t="shared" si="59"/>
        <v>42567.840057870373</v>
      </c>
      <c r="M520" t="b">
        <v>0</v>
      </c>
      <c r="N520">
        <v>122</v>
      </c>
      <c r="O520" t="b">
        <v>1</v>
      </c>
      <c r="P520" t="s">
        <v>8269</v>
      </c>
      <c r="Q520" s="12">
        <f t="shared" si="62"/>
        <v>102</v>
      </c>
      <c r="R520">
        <f t="shared" ref="R520" si="64">IFERROR(ROUND(E520/N520,2),0)</f>
        <v>125.12</v>
      </c>
      <c r="S520" s="14" t="s">
        <v>8307</v>
      </c>
      <c r="T520" t="s">
        <v>8308</v>
      </c>
    </row>
    <row r="521" spans="1:20" ht="60" x14ac:dyDescent="0.2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 s="18">
        <f t="shared" si="61"/>
        <v>41940.132638888885</v>
      </c>
      <c r="K521">
        <v>1411177455</v>
      </c>
      <c r="L521" s="18">
        <f t="shared" si="59"/>
        <v>41902.072395833333</v>
      </c>
      <c r="M521" t="b">
        <v>0</v>
      </c>
      <c r="N521">
        <v>102</v>
      </c>
      <c r="O521" t="b">
        <v>1</v>
      </c>
      <c r="P521" t="s">
        <v>8296</v>
      </c>
      <c r="Q521" s="12">
        <f t="shared" si="62"/>
        <v>102</v>
      </c>
      <c r="R521">
        <f t="shared" si="60"/>
        <v>149.31</v>
      </c>
      <c r="S521" s="14" t="s">
        <v>8327</v>
      </c>
      <c r="T521" t="s">
        <v>8328</v>
      </c>
    </row>
    <row r="522" spans="1:20" ht="45" x14ac:dyDescent="0.2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 s="18">
        <f t="shared" si="61"/>
        <v>41694.684108796297</v>
      </c>
      <c r="K522">
        <v>1390667106</v>
      </c>
      <c r="L522" s="18">
        <f t="shared" si="59"/>
        <v>41664.68409722222</v>
      </c>
      <c r="M522" t="b">
        <v>0</v>
      </c>
      <c r="N522">
        <v>226</v>
      </c>
      <c r="O522" t="b">
        <v>1</v>
      </c>
      <c r="P522" t="s">
        <v>8274</v>
      </c>
      <c r="Q522" s="12">
        <f t="shared" si="62"/>
        <v>102</v>
      </c>
      <c r="R522">
        <f t="shared" si="60"/>
        <v>67.39</v>
      </c>
      <c r="S522" s="14" t="s">
        <v>8333</v>
      </c>
      <c r="T522" t="s">
        <v>8337</v>
      </c>
    </row>
    <row r="523" spans="1:20" ht="30" x14ac:dyDescent="0.2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 s="18">
        <f t="shared" si="61"/>
        <v>41933</v>
      </c>
      <c r="K523">
        <v>1410967753</v>
      </c>
      <c r="L523" s="18">
        <f t="shared" si="59"/>
        <v>41899.645289351851</v>
      </c>
      <c r="M523" t="b">
        <v>1</v>
      </c>
      <c r="N523">
        <v>340</v>
      </c>
      <c r="O523" t="b">
        <v>1</v>
      </c>
      <c r="P523" t="s">
        <v>8286</v>
      </c>
      <c r="Q523" s="12">
        <f t="shared" si="62"/>
        <v>101</v>
      </c>
      <c r="R523">
        <f t="shared" si="60"/>
        <v>44.67</v>
      </c>
      <c r="S523" s="14" t="s">
        <v>8319</v>
      </c>
      <c r="T523" t="s">
        <v>8320</v>
      </c>
    </row>
    <row r="524" spans="1:20" ht="45" x14ac:dyDescent="0.2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 s="18">
        <f t="shared" si="61"/>
        <v>41819.89680555556</v>
      </c>
      <c r="K524">
        <v>1401485483</v>
      </c>
      <c r="L524" s="18">
        <f t="shared" si="59"/>
        <v>41789.896793981483</v>
      </c>
      <c r="M524" t="b">
        <v>1</v>
      </c>
      <c r="N524">
        <v>123</v>
      </c>
      <c r="O524" t="b">
        <v>1</v>
      </c>
      <c r="P524" t="s">
        <v>8296</v>
      </c>
      <c r="Q524" s="12">
        <f t="shared" si="62"/>
        <v>101</v>
      </c>
      <c r="R524">
        <f t="shared" si="60"/>
        <v>123.35</v>
      </c>
      <c r="S524" s="14" t="s">
        <v>8327</v>
      </c>
      <c r="T524" t="s">
        <v>8328</v>
      </c>
    </row>
    <row r="525" spans="1:20" ht="30" x14ac:dyDescent="0.2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 s="18">
        <v>1489352400</v>
      </c>
      <c r="J525" s="18">
        <f t="shared" si="61"/>
        <v>42806.875</v>
      </c>
      <c r="K525">
        <v>1486411203</v>
      </c>
      <c r="L525" s="18">
        <f t="shared" si="59"/>
        <v>42772.833368055552</v>
      </c>
      <c r="M525" t="b">
        <v>1</v>
      </c>
      <c r="N525">
        <v>59</v>
      </c>
      <c r="O525" t="b">
        <v>1</v>
      </c>
      <c r="P525" t="s">
        <v>8269</v>
      </c>
      <c r="Q525" s="12">
        <f t="shared" si="62"/>
        <v>101</v>
      </c>
      <c r="R525">
        <f t="shared" ref="R525:R526" si="65">IFERROR(ROUND(E525/N525,2),0)</f>
        <v>256.37</v>
      </c>
      <c r="S525" s="14" t="s">
        <v>8307</v>
      </c>
      <c r="T525" t="s">
        <v>8308</v>
      </c>
    </row>
    <row r="526" spans="1:20" ht="60" x14ac:dyDescent="0.2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 s="18">
        <v>1463166263</v>
      </c>
      <c r="J526" s="18">
        <f t="shared" si="61"/>
        <v>42503.794710648144</v>
      </c>
      <c r="K526">
        <v>1460574262</v>
      </c>
      <c r="L526" s="18">
        <f t="shared" si="59"/>
        <v>42473.794699074075</v>
      </c>
      <c r="M526" t="b">
        <v>0</v>
      </c>
      <c r="N526">
        <v>60</v>
      </c>
      <c r="O526" t="b">
        <v>1</v>
      </c>
      <c r="P526" t="s">
        <v>8269</v>
      </c>
      <c r="Q526" s="12">
        <f t="shared" si="62"/>
        <v>302</v>
      </c>
      <c r="R526">
        <f t="shared" si="65"/>
        <v>252.02</v>
      </c>
      <c r="S526" s="14" t="s">
        <v>8307</v>
      </c>
      <c r="T526" t="s">
        <v>8308</v>
      </c>
    </row>
    <row r="527" spans="1:20" ht="60" x14ac:dyDescent="0.2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 s="18">
        <f t="shared" si="61"/>
        <v>40929.342361111107</v>
      </c>
      <c r="K527">
        <v>1321978334</v>
      </c>
      <c r="L527" s="18">
        <f t="shared" si="59"/>
        <v>40869.675162037034</v>
      </c>
      <c r="M527" t="b">
        <v>0</v>
      </c>
      <c r="N527">
        <v>154</v>
      </c>
      <c r="O527" t="b">
        <v>1</v>
      </c>
      <c r="P527" t="s">
        <v>8274</v>
      </c>
      <c r="Q527" s="12">
        <f t="shared" si="62"/>
        <v>101</v>
      </c>
      <c r="R527">
        <f t="shared" si="60"/>
        <v>97.99</v>
      </c>
      <c r="S527" s="14" t="s">
        <v>8333</v>
      </c>
      <c r="T527" t="s">
        <v>8337</v>
      </c>
    </row>
    <row r="528" spans="1:20" ht="60" x14ac:dyDescent="0.2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 s="18">
        <f t="shared" si="61"/>
        <v>41892.202777777777</v>
      </c>
      <c r="K528">
        <v>1407784585</v>
      </c>
      <c r="L528" s="18">
        <f t="shared" si="59"/>
        <v>41862.803067129629</v>
      </c>
      <c r="M528" t="b">
        <v>0</v>
      </c>
      <c r="N528">
        <v>58</v>
      </c>
      <c r="O528" t="b">
        <v>1</v>
      </c>
      <c r="P528" t="s">
        <v>8301</v>
      </c>
      <c r="Q528" s="12">
        <f t="shared" si="62"/>
        <v>191</v>
      </c>
      <c r="R528">
        <f t="shared" si="60"/>
        <v>259.95</v>
      </c>
      <c r="S528" s="14" t="s">
        <v>8307</v>
      </c>
      <c r="T528" t="s">
        <v>8331</v>
      </c>
    </row>
    <row r="529" spans="1:20" ht="45" x14ac:dyDescent="0.2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 s="18">
        <f t="shared" si="61"/>
        <v>42401.617164351846</v>
      </c>
      <c r="K529">
        <v>1451746122</v>
      </c>
      <c r="L529" s="18">
        <f t="shared" si="59"/>
        <v>42371.617152777777</v>
      </c>
      <c r="M529" t="b">
        <v>0</v>
      </c>
      <c r="N529">
        <v>680</v>
      </c>
      <c r="O529" t="b">
        <v>1</v>
      </c>
      <c r="P529" t="s">
        <v>8295</v>
      </c>
      <c r="Q529" s="12">
        <f t="shared" si="62"/>
        <v>537</v>
      </c>
      <c r="R529">
        <f t="shared" si="60"/>
        <v>22.12</v>
      </c>
      <c r="S529" s="14" t="s">
        <v>8324</v>
      </c>
      <c r="T529" t="s">
        <v>8325</v>
      </c>
    </row>
    <row r="530" spans="1:20" ht="45" x14ac:dyDescent="0.2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 s="18">
        <f t="shared" si="61"/>
        <v>40897.492939814816</v>
      </c>
      <c r="K530">
        <v>1321357789</v>
      </c>
      <c r="L530" s="18">
        <f t="shared" si="59"/>
        <v>40862.492928240739</v>
      </c>
      <c r="M530" t="b">
        <v>1</v>
      </c>
      <c r="N530">
        <v>202</v>
      </c>
      <c r="O530" t="b">
        <v>1</v>
      </c>
      <c r="P530" t="s">
        <v>8267</v>
      </c>
      <c r="Q530" s="12">
        <f t="shared" si="62"/>
        <v>113</v>
      </c>
      <c r="R530">
        <f t="shared" si="60"/>
        <v>73.02</v>
      </c>
      <c r="S530" s="14" t="s">
        <v>8329</v>
      </c>
      <c r="T530" t="s">
        <v>8330</v>
      </c>
    </row>
    <row r="531" spans="1:20" ht="30" x14ac:dyDescent="0.2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 s="18">
        <f t="shared" si="61"/>
        <v>42796.600497685184</v>
      </c>
      <c r="K531">
        <v>1485872682</v>
      </c>
      <c r="L531" s="18">
        <f t="shared" si="59"/>
        <v>42766.600486111114</v>
      </c>
      <c r="M531" t="b">
        <v>0</v>
      </c>
      <c r="N531">
        <v>79</v>
      </c>
      <c r="O531" t="b">
        <v>1</v>
      </c>
      <c r="P531" t="s">
        <v>8263</v>
      </c>
      <c r="Q531" s="12">
        <f t="shared" si="62"/>
        <v>143</v>
      </c>
      <c r="R531">
        <f t="shared" si="60"/>
        <v>185.48</v>
      </c>
      <c r="S531" s="14" t="s">
        <v>8329</v>
      </c>
      <c r="T531" t="s">
        <v>8338</v>
      </c>
    </row>
    <row r="532" spans="1:20" ht="60" x14ac:dyDescent="0.2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 s="18">
        <f t="shared" si="61"/>
        <v>42292.104780092588</v>
      </c>
      <c r="K532">
        <v>1442284252</v>
      </c>
      <c r="L532" s="18">
        <f t="shared" si="59"/>
        <v>42262.104768518519</v>
      </c>
      <c r="M532" t="b">
        <v>0</v>
      </c>
      <c r="N532">
        <v>36</v>
      </c>
      <c r="O532" t="b">
        <v>0</v>
      </c>
      <c r="P532" t="s">
        <v>8271</v>
      </c>
      <c r="Q532" s="12">
        <f t="shared" si="62"/>
        <v>73</v>
      </c>
      <c r="R532">
        <f t="shared" si="60"/>
        <v>405.5</v>
      </c>
      <c r="S532" s="14" t="s">
        <v>8316</v>
      </c>
      <c r="T532" t="s">
        <v>8318</v>
      </c>
    </row>
    <row r="533" spans="1:20" ht="45" x14ac:dyDescent="0.2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 s="18">
        <f t="shared" si="61"/>
        <v>41074.80846064815</v>
      </c>
      <c r="K533">
        <v>1337887450</v>
      </c>
      <c r="L533" s="18">
        <f t="shared" si="59"/>
        <v>41053.808449074073</v>
      </c>
      <c r="M533" t="b">
        <v>0</v>
      </c>
      <c r="N533">
        <v>205</v>
      </c>
      <c r="O533" t="b">
        <v>1</v>
      </c>
      <c r="P533" t="s">
        <v>8274</v>
      </c>
      <c r="Q533" s="12">
        <f t="shared" si="62"/>
        <v>145</v>
      </c>
      <c r="R533">
        <f t="shared" si="60"/>
        <v>70.790000000000006</v>
      </c>
      <c r="S533" s="14" t="s">
        <v>8333</v>
      </c>
      <c r="T533" t="s">
        <v>8337</v>
      </c>
    </row>
    <row r="534" spans="1:20" ht="45" x14ac:dyDescent="0.2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 s="18">
        <v>1402855525</v>
      </c>
      <c r="J534" s="18">
        <f t="shared" si="61"/>
        <v>41805.753761574073</v>
      </c>
      <c r="K534">
        <v>1400263524</v>
      </c>
      <c r="L534" s="18">
        <f t="shared" si="59"/>
        <v>41775.753750000003</v>
      </c>
      <c r="M534" t="b">
        <v>1</v>
      </c>
      <c r="N534">
        <v>72</v>
      </c>
      <c r="O534" t="b">
        <v>1</v>
      </c>
      <c r="P534" t="s">
        <v>8269</v>
      </c>
      <c r="Q534" s="12">
        <f t="shared" si="62"/>
        <v>111</v>
      </c>
      <c r="R534">
        <f t="shared" ref="R534" si="66">IFERROR(ROUND(E534/N534,2),0)</f>
        <v>200.69</v>
      </c>
      <c r="S534" s="14" t="s">
        <v>8307</v>
      </c>
      <c r="T534" t="s">
        <v>8308</v>
      </c>
    </row>
    <row r="535" spans="1:20" ht="60" x14ac:dyDescent="0.2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 s="18">
        <f t="shared" si="61"/>
        <v>41306.047905092593</v>
      </c>
      <c r="K535">
        <v>1357088938</v>
      </c>
      <c r="L535" s="18">
        <f t="shared" si="59"/>
        <v>41276.047893518517</v>
      </c>
      <c r="M535" t="b">
        <v>0</v>
      </c>
      <c r="N535">
        <v>156</v>
      </c>
      <c r="O535" t="b">
        <v>1</v>
      </c>
      <c r="P535" t="s">
        <v>8274</v>
      </c>
      <c r="Q535" s="12">
        <f t="shared" si="62"/>
        <v>144</v>
      </c>
      <c r="R535">
        <f t="shared" si="60"/>
        <v>92.55</v>
      </c>
      <c r="S535" s="14" t="s">
        <v>8333</v>
      </c>
      <c r="T535" t="s">
        <v>8337</v>
      </c>
    </row>
    <row r="536" spans="1:20" ht="45" x14ac:dyDescent="0.2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 s="18">
        <f t="shared" si="61"/>
        <v>42440.774155092593</v>
      </c>
      <c r="K536">
        <v>1455129286</v>
      </c>
      <c r="L536" s="18">
        <f t="shared" si="59"/>
        <v>42410.774143518516</v>
      </c>
      <c r="M536" t="b">
        <v>0</v>
      </c>
      <c r="N536">
        <v>276</v>
      </c>
      <c r="O536" t="b">
        <v>0</v>
      </c>
      <c r="P536" t="s">
        <v>8271</v>
      </c>
      <c r="Q536" s="12">
        <f t="shared" si="62"/>
        <v>11</v>
      </c>
      <c r="R536">
        <f t="shared" si="60"/>
        <v>51.82</v>
      </c>
      <c r="S536" s="14" t="s">
        <v>8316</v>
      </c>
      <c r="T536" t="s">
        <v>8318</v>
      </c>
    </row>
    <row r="537" spans="1:20" ht="45" x14ac:dyDescent="0.2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 s="18">
        <f t="shared" si="61"/>
        <v>41978.771168981482</v>
      </c>
      <c r="K537">
        <v>1415212228</v>
      </c>
      <c r="L537" s="18">
        <f t="shared" si="59"/>
        <v>41948.771157407406</v>
      </c>
      <c r="M537" t="b">
        <v>0</v>
      </c>
      <c r="N537">
        <v>534</v>
      </c>
      <c r="O537" t="b">
        <v>0</v>
      </c>
      <c r="P537" t="s">
        <v>8280</v>
      </c>
      <c r="Q537" s="12">
        <f t="shared" si="62"/>
        <v>28</v>
      </c>
      <c r="R537">
        <f t="shared" si="60"/>
        <v>26.6</v>
      </c>
      <c r="S537" s="14" t="s">
        <v>8324</v>
      </c>
      <c r="T537" t="s">
        <v>8340</v>
      </c>
    </row>
    <row r="538" spans="1:20" ht="60" x14ac:dyDescent="0.2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 s="18">
        <f t="shared" si="61"/>
        <v>41422</v>
      </c>
      <c r="K538">
        <v>1366917827</v>
      </c>
      <c r="L538" s="18">
        <f t="shared" si="59"/>
        <v>41389.808182870373</v>
      </c>
      <c r="M538" t="b">
        <v>0</v>
      </c>
      <c r="N538">
        <v>146</v>
      </c>
      <c r="O538" t="b">
        <v>1</v>
      </c>
      <c r="P538" t="s">
        <v>8293</v>
      </c>
      <c r="Q538" s="12">
        <f t="shared" si="62"/>
        <v>118</v>
      </c>
      <c r="R538">
        <f t="shared" si="60"/>
        <v>97.19</v>
      </c>
      <c r="S538" s="14" t="s">
        <v>8316</v>
      </c>
      <c r="T538" t="s">
        <v>8317</v>
      </c>
    </row>
    <row r="539" spans="1:20" ht="45" x14ac:dyDescent="0.2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 s="18">
        <f t="shared" si="61"/>
        <v>41359.997118055559</v>
      </c>
      <c r="K539">
        <v>1361753750</v>
      </c>
      <c r="L539" s="18">
        <f t="shared" si="59"/>
        <v>41330.038773148146</v>
      </c>
      <c r="M539" t="b">
        <v>1</v>
      </c>
      <c r="N539">
        <v>284</v>
      </c>
      <c r="O539" t="b">
        <v>1</v>
      </c>
      <c r="P539" t="s">
        <v>8267</v>
      </c>
      <c r="Q539" s="12">
        <f t="shared" si="62"/>
        <v>283</v>
      </c>
      <c r="R539">
        <f t="shared" si="60"/>
        <v>49.88</v>
      </c>
      <c r="S539" s="14" t="s">
        <v>8329</v>
      </c>
      <c r="T539" t="s">
        <v>8330</v>
      </c>
    </row>
    <row r="540" spans="1:20" ht="60" x14ac:dyDescent="0.2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 s="18">
        <f t="shared" si="61"/>
        <v>42226.928668981476</v>
      </c>
      <c r="K540">
        <v>1436653036</v>
      </c>
      <c r="L540" s="18">
        <f t="shared" si="59"/>
        <v>42196.928657407407</v>
      </c>
      <c r="M540" t="b">
        <v>0</v>
      </c>
      <c r="N540">
        <v>119</v>
      </c>
      <c r="O540" t="b">
        <v>1</v>
      </c>
      <c r="P540" t="s">
        <v>8263</v>
      </c>
      <c r="Q540" s="12">
        <f t="shared" si="62"/>
        <v>128</v>
      </c>
      <c r="R540">
        <f t="shared" si="60"/>
        <v>118.34</v>
      </c>
      <c r="S540" s="14" t="s">
        <v>8329</v>
      </c>
      <c r="T540" t="s">
        <v>8338</v>
      </c>
    </row>
    <row r="541" spans="1:20" ht="60" x14ac:dyDescent="0.2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 s="18">
        <f t="shared" si="61"/>
        <v>41906.070567129631</v>
      </c>
      <c r="K541">
        <v>1407634896</v>
      </c>
      <c r="L541" s="18">
        <f t="shared" si="59"/>
        <v>41861.070555555554</v>
      </c>
      <c r="M541" t="b">
        <v>1</v>
      </c>
      <c r="N541">
        <v>95</v>
      </c>
      <c r="O541" t="b">
        <v>1</v>
      </c>
      <c r="P541" t="s">
        <v>8293</v>
      </c>
      <c r="Q541" s="12">
        <f t="shared" si="62"/>
        <v>281</v>
      </c>
      <c r="R541">
        <f t="shared" si="60"/>
        <v>147.94999999999999</v>
      </c>
      <c r="S541" s="14" t="s">
        <v>8316</v>
      </c>
      <c r="T541" t="s">
        <v>8317</v>
      </c>
    </row>
    <row r="542" spans="1:20" ht="30" x14ac:dyDescent="0.2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 s="18">
        <f t="shared" si="61"/>
        <v>42775.30332175926</v>
      </c>
      <c r="K542">
        <v>1483773406</v>
      </c>
      <c r="L542" s="18">
        <f t="shared" si="59"/>
        <v>42742.303310185191</v>
      </c>
      <c r="M542" t="b">
        <v>0</v>
      </c>
      <c r="N542">
        <v>11</v>
      </c>
      <c r="O542" t="b">
        <v>0</v>
      </c>
      <c r="P542" t="s">
        <v>8271</v>
      </c>
      <c r="Q542" s="12">
        <f t="shared" si="62"/>
        <v>47</v>
      </c>
      <c r="R542">
        <f t="shared" si="60"/>
        <v>1272.73</v>
      </c>
      <c r="S542" s="14" t="s">
        <v>8316</v>
      </c>
      <c r="T542" t="s">
        <v>8318</v>
      </c>
    </row>
    <row r="543" spans="1:20" ht="45" x14ac:dyDescent="0.2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 s="18">
        <f t="shared" si="61"/>
        <v>41537.845451388886</v>
      </c>
      <c r="K543">
        <v>1377116246</v>
      </c>
      <c r="L543" s="18">
        <f t="shared" si="59"/>
        <v>41507.845439814817</v>
      </c>
      <c r="M543" t="b">
        <v>1</v>
      </c>
      <c r="N543">
        <v>182</v>
      </c>
      <c r="O543" t="b">
        <v>1</v>
      </c>
      <c r="P543" t="s">
        <v>8274</v>
      </c>
      <c r="Q543" s="12">
        <f t="shared" si="62"/>
        <v>117</v>
      </c>
      <c r="R543">
        <f t="shared" si="60"/>
        <v>76.92</v>
      </c>
      <c r="S543" s="14" t="s">
        <v>8333</v>
      </c>
      <c r="T543" t="s">
        <v>8337</v>
      </c>
    </row>
    <row r="544" spans="1:20" ht="60" x14ac:dyDescent="0.2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 s="18">
        <f t="shared" si="61"/>
        <v>41722.057523148149</v>
      </c>
      <c r="K544">
        <v>1392171769</v>
      </c>
      <c r="L544" s="18">
        <f t="shared" si="59"/>
        <v>41682.099178240736</v>
      </c>
      <c r="M544" t="b">
        <v>1</v>
      </c>
      <c r="N544">
        <v>189</v>
      </c>
      <c r="O544" t="b">
        <v>1</v>
      </c>
      <c r="P544" t="s">
        <v>8274</v>
      </c>
      <c r="Q544" s="12">
        <f t="shared" si="62"/>
        <v>111</v>
      </c>
      <c r="R544">
        <f t="shared" si="60"/>
        <v>73.36</v>
      </c>
      <c r="S544" s="14" t="s">
        <v>8333</v>
      </c>
      <c r="T544" t="s">
        <v>8337</v>
      </c>
    </row>
    <row r="545" spans="1:20" ht="30" x14ac:dyDescent="0.2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 s="18">
        <f t="shared" si="61"/>
        <v>41468.899594907409</v>
      </c>
      <c r="K545">
        <v>1371159324</v>
      </c>
      <c r="L545" s="18">
        <f t="shared" si="59"/>
        <v>41438.899583333332</v>
      </c>
      <c r="M545" t="b">
        <v>1</v>
      </c>
      <c r="N545">
        <v>473</v>
      </c>
      <c r="O545" t="b">
        <v>1</v>
      </c>
      <c r="P545" t="s">
        <v>8293</v>
      </c>
      <c r="Q545" s="12">
        <f t="shared" si="62"/>
        <v>347</v>
      </c>
      <c r="R545">
        <f t="shared" si="60"/>
        <v>29.31</v>
      </c>
      <c r="S545" s="14" t="s">
        <v>8316</v>
      </c>
      <c r="T545" t="s">
        <v>8317</v>
      </c>
    </row>
    <row r="546" spans="1:20" ht="60" x14ac:dyDescent="0.2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 s="18">
        <f t="shared" si="61"/>
        <v>41926.780023148152</v>
      </c>
      <c r="K546">
        <v>1410288193</v>
      </c>
      <c r="L546" s="18">
        <f t="shared" si="59"/>
        <v>41891.780011574076</v>
      </c>
      <c r="M546" t="b">
        <v>1</v>
      </c>
      <c r="N546">
        <v>92</v>
      </c>
      <c r="O546" t="b">
        <v>0</v>
      </c>
      <c r="P546" t="s">
        <v>8283</v>
      </c>
      <c r="Q546" s="12">
        <f t="shared" si="62"/>
        <v>57</v>
      </c>
      <c r="R546">
        <f t="shared" si="60"/>
        <v>150.5</v>
      </c>
      <c r="S546" s="14" t="s">
        <v>8321</v>
      </c>
      <c r="T546" t="s">
        <v>8322</v>
      </c>
    </row>
    <row r="547" spans="1:20" ht="45" x14ac:dyDescent="0.2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 s="18">
        <f t="shared" si="61"/>
        <v>42322.292361111111</v>
      </c>
      <c r="K547">
        <v>1444888867</v>
      </c>
      <c r="L547" s="18">
        <f t="shared" si="59"/>
        <v>42292.250775462962</v>
      </c>
      <c r="M547" t="b">
        <v>0</v>
      </c>
      <c r="N547">
        <v>133</v>
      </c>
      <c r="O547" t="b">
        <v>1</v>
      </c>
      <c r="P547" t="s">
        <v>8267</v>
      </c>
      <c r="Q547" s="12">
        <f t="shared" si="62"/>
        <v>114</v>
      </c>
      <c r="R547">
        <f t="shared" si="60"/>
        <v>103.22</v>
      </c>
      <c r="S547" s="14" t="s">
        <v>8329</v>
      </c>
      <c r="T547" t="s">
        <v>8330</v>
      </c>
    </row>
    <row r="548" spans="1:20" ht="60" x14ac:dyDescent="0.2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 s="18">
        <f t="shared" si="61"/>
        <v>41520.166666666664</v>
      </c>
      <c r="K548">
        <v>1375113390</v>
      </c>
      <c r="L548" s="18">
        <f t="shared" si="59"/>
        <v>41484.664236111115</v>
      </c>
      <c r="M548" t="b">
        <v>0</v>
      </c>
      <c r="N548">
        <v>539</v>
      </c>
      <c r="O548" t="b">
        <v>1</v>
      </c>
      <c r="P548" t="s">
        <v>8295</v>
      </c>
      <c r="Q548" s="12">
        <f t="shared" si="62"/>
        <v>171</v>
      </c>
      <c r="R548">
        <f t="shared" si="60"/>
        <v>25.43</v>
      </c>
      <c r="S548" s="14" t="s">
        <v>8324</v>
      </c>
      <c r="T548" t="s">
        <v>8325</v>
      </c>
    </row>
    <row r="549" spans="1:20" ht="60" x14ac:dyDescent="0.2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 s="18">
        <f t="shared" si="61"/>
        <v>42323.634131944447</v>
      </c>
      <c r="K549">
        <v>1444140788</v>
      </c>
      <c r="L549" s="18">
        <f t="shared" si="59"/>
        <v>42283.592453703706</v>
      </c>
      <c r="M549" t="b">
        <v>0</v>
      </c>
      <c r="N549">
        <v>34</v>
      </c>
      <c r="O549" t="b">
        <v>0</v>
      </c>
      <c r="P549" t="s">
        <v>8270</v>
      </c>
      <c r="Q549" s="12">
        <f t="shared" si="62"/>
        <v>27</v>
      </c>
      <c r="R549">
        <f t="shared" si="60"/>
        <v>402.71</v>
      </c>
      <c r="S549" s="14" t="s">
        <v>8316</v>
      </c>
      <c r="T549" t="s">
        <v>8348</v>
      </c>
    </row>
    <row r="550" spans="1:20" ht="60" x14ac:dyDescent="0.2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 s="18">
        <f t="shared" si="61"/>
        <v>42290.967835648145</v>
      </c>
      <c r="K550">
        <v>1442963620</v>
      </c>
      <c r="L550" s="18">
        <f t="shared" si="59"/>
        <v>42269.967824074076</v>
      </c>
      <c r="M550" t="b">
        <v>0</v>
      </c>
      <c r="N550">
        <v>132</v>
      </c>
      <c r="O550" t="b">
        <v>1</v>
      </c>
      <c r="P550" t="s">
        <v>8298</v>
      </c>
      <c r="Q550" s="12">
        <f t="shared" si="62"/>
        <v>109</v>
      </c>
      <c r="R550">
        <f t="shared" si="60"/>
        <v>103.68</v>
      </c>
      <c r="S550" s="14" t="s">
        <v>8333</v>
      </c>
      <c r="T550" t="s">
        <v>8347</v>
      </c>
    </row>
    <row r="551" spans="1:20" ht="60" x14ac:dyDescent="0.2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 s="18">
        <f t="shared" si="61"/>
        <v>42252.165972222225</v>
      </c>
      <c r="K551">
        <v>1436968365</v>
      </c>
      <c r="L551" s="18">
        <f t="shared" si="59"/>
        <v>42200.578298611115</v>
      </c>
      <c r="M551" t="b">
        <v>0</v>
      </c>
      <c r="N551">
        <v>227</v>
      </c>
      <c r="O551" t="b">
        <v>1</v>
      </c>
      <c r="P551" t="s">
        <v>8272</v>
      </c>
      <c r="Q551" s="12">
        <f t="shared" si="62"/>
        <v>136</v>
      </c>
      <c r="R551">
        <f t="shared" si="60"/>
        <v>59.97</v>
      </c>
      <c r="S551" s="14" t="s">
        <v>8319</v>
      </c>
      <c r="T551" t="s">
        <v>8339</v>
      </c>
    </row>
    <row r="552" spans="1:20" ht="45" x14ac:dyDescent="0.2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 s="18">
        <f t="shared" si="61"/>
        <v>42345.699490740742</v>
      </c>
      <c r="K552">
        <v>1446914835</v>
      </c>
      <c r="L552" s="18">
        <f t="shared" si="59"/>
        <v>42315.699479166666</v>
      </c>
      <c r="M552" t="b">
        <v>0</v>
      </c>
      <c r="N552">
        <v>944</v>
      </c>
      <c r="O552" t="b">
        <v>1</v>
      </c>
      <c r="P552" t="s">
        <v>8295</v>
      </c>
      <c r="Q552" s="12">
        <f t="shared" si="62"/>
        <v>1357</v>
      </c>
      <c r="R552">
        <f t="shared" si="60"/>
        <v>14.37</v>
      </c>
      <c r="S552" s="14" t="s">
        <v>8324</v>
      </c>
      <c r="T552" t="s">
        <v>8325</v>
      </c>
    </row>
    <row r="553" spans="1:20" ht="45" x14ac:dyDescent="0.2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 s="18">
        <f t="shared" si="61"/>
        <v>42482.825740740736</v>
      </c>
      <c r="K553">
        <v>1458762543</v>
      </c>
      <c r="L553" s="18">
        <f t="shared" si="59"/>
        <v>42452.825729166667</v>
      </c>
      <c r="M553" t="b">
        <v>0</v>
      </c>
      <c r="N553">
        <v>96</v>
      </c>
      <c r="O553" t="b">
        <v>1</v>
      </c>
      <c r="P553" t="s">
        <v>8295</v>
      </c>
      <c r="Q553" s="12">
        <f t="shared" si="62"/>
        <v>271</v>
      </c>
      <c r="R553">
        <f t="shared" si="60"/>
        <v>140.97999999999999</v>
      </c>
      <c r="S553" s="14" t="s">
        <v>8324</v>
      </c>
      <c r="T553" t="s">
        <v>8325</v>
      </c>
    </row>
    <row r="554" spans="1:20" ht="60" x14ac:dyDescent="0.2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 s="18">
        <f t="shared" si="61"/>
        <v>42358.375</v>
      </c>
      <c r="K554">
        <v>1445415652</v>
      </c>
      <c r="L554" s="18">
        <f t="shared" si="59"/>
        <v>42298.347824074073</v>
      </c>
      <c r="M554" t="b">
        <v>0</v>
      </c>
      <c r="N554">
        <v>170</v>
      </c>
      <c r="O554" t="b">
        <v>1</v>
      </c>
      <c r="P554" t="s">
        <v>8283</v>
      </c>
      <c r="Q554" s="12">
        <f t="shared" si="62"/>
        <v>135</v>
      </c>
      <c r="R554">
        <f t="shared" si="60"/>
        <v>79.41</v>
      </c>
      <c r="S554" s="14" t="s">
        <v>8321</v>
      </c>
      <c r="T554" t="s">
        <v>8322</v>
      </c>
    </row>
    <row r="555" spans="1:20" ht="45" x14ac:dyDescent="0.2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 s="18">
        <f t="shared" si="61"/>
        <v>41645.538657407407</v>
      </c>
      <c r="K555">
        <v>1385124939</v>
      </c>
      <c r="L555" s="18">
        <f t="shared" si="59"/>
        <v>41600.538645833338</v>
      </c>
      <c r="M555" t="b">
        <v>0</v>
      </c>
      <c r="N555">
        <v>191</v>
      </c>
      <c r="O555" t="b">
        <v>1</v>
      </c>
      <c r="P555" t="s">
        <v>8274</v>
      </c>
      <c r="Q555" s="12">
        <f t="shared" si="62"/>
        <v>154</v>
      </c>
      <c r="R555">
        <f t="shared" si="60"/>
        <v>70.58</v>
      </c>
      <c r="S555" s="14" t="s">
        <v>8333</v>
      </c>
      <c r="T555" t="s">
        <v>8337</v>
      </c>
    </row>
    <row r="556" spans="1:20" ht="45" x14ac:dyDescent="0.2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 s="18">
        <f t="shared" si="61"/>
        <v>41109.877442129626</v>
      </c>
      <c r="K556">
        <v>1340139810</v>
      </c>
      <c r="L556" s="18">
        <f t="shared" si="59"/>
        <v>41079.877430555556</v>
      </c>
      <c r="M556" t="b">
        <v>0</v>
      </c>
      <c r="N556">
        <v>171</v>
      </c>
      <c r="O556" t="b">
        <v>1</v>
      </c>
      <c r="P556" t="s">
        <v>8267</v>
      </c>
      <c r="Q556" s="12">
        <f t="shared" si="62"/>
        <v>105</v>
      </c>
      <c r="R556">
        <f t="shared" si="60"/>
        <v>78.66</v>
      </c>
      <c r="S556" s="14" t="s">
        <v>8329</v>
      </c>
      <c r="T556" t="s">
        <v>8330</v>
      </c>
    </row>
    <row r="557" spans="1:20" ht="45" x14ac:dyDescent="0.2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 s="18">
        <f t="shared" si="61"/>
        <v>42342.208333333328</v>
      </c>
      <c r="K557">
        <v>1445363832</v>
      </c>
      <c r="L557" s="18">
        <f t="shared" si="59"/>
        <v>42297.748055555552</v>
      </c>
      <c r="M557" t="b">
        <v>0</v>
      </c>
      <c r="N557">
        <v>57</v>
      </c>
      <c r="O557" t="b">
        <v>1</v>
      </c>
      <c r="P557" t="s">
        <v>8283</v>
      </c>
      <c r="Q557" s="12">
        <f t="shared" si="62"/>
        <v>103</v>
      </c>
      <c r="R557">
        <f t="shared" si="60"/>
        <v>234.79</v>
      </c>
      <c r="S557" s="14" t="s">
        <v>8321</v>
      </c>
      <c r="T557" t="s">
        <v>8322</v>
      </c>
    </row>
    <row r="558" spans="1:20" ht="60" x14ac:dyDescent="0.2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 s="18">
        <f t="shared" si="61"/>
        <v>40544.207638888889</v>
      </c>
      <c r="K558">
        <v>1288968885</v>
      </c>
      <c r="L558" s="18">
        <f t="shared" si="59"/>
        <v>40487.621354166666</v>
      </c>
      <c r="M558" t="b">
        <v>1</v>
      </c>
      <c r="N558">
        <v>141</v>
      </c>
      <c r="O558" t="b">
        <v>1</v>
      </c>
      <c r="P558" t="s">
        <v>8274</v>
      </c>
      <c r="Q558" s="12">
        <f t="shared" si="62"/>
        <v>199</v>
      </c>
      <c r="R558">
        <f t="shared" si="60"/>
        <v>94.49</v>
      </c>
      <c r="S558" s="14" t="s">
        <v>8333</v>
      </c>
      <c r="T558" t="s">
        <v>8337</v>
      </c>
    </row>
    <row r="559" spans="1:20" ht="45" x14ac:dyDescent="0.2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 s="18">
        <f t="shared" si="61"/>
        <v>42718.6252662037</v>
      </c>
      <c r="K559">
        <v>1478095222</v>
      </c>
      <c r="L559" s="18">
        <f t="shared" si="59"/>
        <v>42676.583587962959</v>
      </c>
      <c r="M559" t="b">
        <v>0</v>
      </c>
      <c r="N559">
        <v>76</v>
      </c>
      <c r="O559" t="b">
        <v>0</v>
      </c>
      <c r="P559" t="s">
        <v>8271</v>
      </c>
      <c r="Q559" s="12">
        <f t="shared" si="62"/>
        <v>44</v>
      </c>
      <c r="R559">
        <f t="shared" si="60"/>
        <v>174.95</v>
      </c>
      <c r="S559" s="14" t="s">
        <v>8316</v>
      </c>
      <c r="T559" t="s">
        <v>8318</v>
      </c>
    </row>
    <row r="560" spans="1:20" ht="30" x14ac:dyDescent="0.2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 s="18">
        <f t="shared" si="61"/>
        <v>41436.648217592592</v>
      </c>
      <c r="K560">
        <v>1367940805</v>
      </c>
      <c r="L560" s="18">
        <f t="shared" si="59"/>
        <v>41401.648206018523</v>
      </c>
      <c r="M560" t="b">
        <v>0</v>
      </c>
      <c r="N560">
        <v>94</v>
      </c>
      <c r="O560" t="b">
        <v>1</v>
      </c>
      <c r="P560" t="s">
        <v>8272</v>
      </c>
      <c r="Q560" s="12">
        <f t="shared" si="62"/>
        <v>102</v>
      </c>
      <c r="R560">
        <f t="shared" si="60"/>
        <v>141.41999999999999</v>
      </c>
      <c r="S560" s="14" t="s">
        <v>8319</v>
      </c>
      <c r="T560" t="s">
        <v>8339</v>
      </c>
    </row>
    <row r="561" spans="1:20" ht="45" x14ac:dyDescent="0.2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 s="18">
        <f t="shared" si="61"/>
        <v>41816.640543981484</v>
      </c>
      <c r="K561">
        <v>1401204142</v>
      </c>
      <c r="L561" s="18">
        <f t="shared" si="59"/>
        <v>41786.640532407408</v>
      </c>
      <c r="M561" t="b">
        <v>1</v>
      </c>
      <c r="N561">
        <v>179</v>
      </c>
      <c r="O561" t="b">
        <v>1</v>
      </c>
      <c r="P561" t="s">
        <v>8296</v>
      </c>
      <c r="Q561" s="12">
        <f t="shared" si="62"/>
        <v>111</v>
      </c>
      <c r="R561">
        <f t="shared" si="60"/>
        <v>74.180000000000007</v>
      </c>
      <c r="S561" s="14" t="s">
        <v>8327</v>
      </c>
      <c r="T561" t="s">
        <v>8328</v>
      </c>
    </row>
    <row r="562" spans="1:20" ht="30" x14ac:dyDescent="0.2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 s="18">
        <f t="shared" si="61"/>
        <v>42292.416643518518</v>
      </c>
      <c r="K562">
        <v>1442311197</v>
      </c>
      <c r="L562" s="18">
        <f t="shared" si="59"/>
        <v>42262.416631944448</v>
      </c>
      <c r="M562" t="b">
        <v>1</v>
      </c>
      <c r="N562">
        <v>251</v>
      </c>
      <c r="O562" t="b">
        <v>1</v>
      </c>
      <c r="P562" t="s">
        <v>8295</v>
      </c>
      <c r="Q562" s="12">
        <f t="shared" si="62"/>
        <v>147</v>
      </c>
      <c r="R562">
        <f t="shared" si="60"/>
        <v>52.7</v>
      </c>
      <c r="S562" s="14" t="s">
        <v>8324</v>
      </c>
      <c r="T562" t="s">
        <v>8325</v>
      </c>
    </row>
    <row r="563" spans="1:20" ht="60" x14ac:dyDescent="0.2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 s="18">
        <f t="shared" si="61"/>
        <v>42163.166666666672</v>
      </c>
      <c r="K563">
        <v>1430945148</v>
      </c>
      <c r="L563" s="18">
        <f t="shared" si="59"/>
        <v>42130.86513888889</v>
      </c>
      <c r="M563" t="b">
        <v>0</v>
      </c>
      <c r="N563">
        <v>111</v>
      </c>
      <c r="O563" t="b">
        <v>1</v>
      </c>
      <c r="P563" t="s">
        <v>8283</v>
      </c>
      <c r="Q563" s="12">
        <f t="shared" si="62"/>
        <v>105</v>
      </c>
      <c r="R563">
        <f t="shared" si="60"/>
        <v>118.74</v>
      </c>
      <c r="S563" s="14" t="s">
        <v>8321</v>
      </c>
      <c r="T563" t="s">
        <v>8322</v>
      </c>
    </row>
    <row r="564" spans="1:20" ht="60" x14ac:dyDescent="0.2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 s="18">
        <v>1427331809</v>
      </c>
      <c r="J564" s="18">
        <f t="shared" si="61"/>
        <v>42089.044085648144</v>
      </c>
      <c r="K564">
        <v>1424743408</v>
      </c>
      <c r="L564" s="18">
        <f t="shared" si="59"/>
        <v>42059.085740740746</v>
      </c>
      <c r="M564" t="b">
        <v>1</v>
      </c>
      <c r="N564">
        <v>186</v>
      </c>
      <c r="O564" t="b">
        <v>1</v>
      </c>
      <c r="P564" t="s">
        <v>8269</v>
      </c>
      <c r="Q564" s="12">
        <f t="shared" si="62"/>
        <v>101</v>
      </c>
      <c r="R564">
        <f t="shared" ref="R564" si="67">IFERROR(ROUND(E564/N564,2),0)</f>
        <v>70.77</v>
      </c>
      <c r="S564" s="14" t="s">
        <v>8307</v>
      </c>
      <c r="T564" t="s">
        <v>8308</v>
      </c>
    </row>
    <row r="565" spans="1:20" ht="45" x14ac:dyDescent="0.2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 s="18">
        <f t="shared" si="61"/>
        <v>42402.7268287037</v>
      </c>
      <c r="K565">
        <v>1453137997</v>
      </c>
      <c r="L565" s="18">
        <f t="shared" si="59"/>
        <v>42387.726817129631</v>
      </c>
      <c r="M565" t="b">
        <v>0</v>
      </c>
      <c r="N565">
        <v>156</v>
      </c>
      <c r="O565" t="b">
        <v>1</v>
      </c>
      <c r="P565" t="s">
        <v>8301</v>
      </c>
      <c r="Q565" s="12">
        <f t="shared" si="62"/>
        <v>109</v>
      </c>
      <c r="R565">
        <f t="shared" si="60"/>
        <v>84.11</v>
      </c>
      <c r="S565" s="14" t="s">
        <v>8307</v>
      </c>
      <c r="T565" t="s">
        <v>8331</v>
      </c>
    </row>
    <row r="566" spans="1:20" ht="45" x14ac:dyDescent="0.2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 s="18">
        <f t="shared" si="61"/>
        <v>40920.041666666664</v>
      </c>
      <c r="K566">
        <v>1324433309</v>
      </c>
      <c r="L566" s="18">
        <f t="shared" si="59"/>
        <v>40898.089224537034</v>
      </c>
      <c r="M566" t="b">
        <v>1</v>
      </c>
      <c r="N566">
        <v>103</v>
      </c>
      <c r="O566" t="b">
        <v>1</v>
      </c>
      <c r="P566" t="s">
        <v>8293</v>
      </c>
      <c r="Q566" s="12">
        <f t="shared" si="62"/>
        <v>262</v>
      </c>
      <c r="R566">
        <f t="shared" si="60"/>
        <v>127.32</v>
      </c>
      <c r="S566" s="14" t="s">
        <v>8316</v>
      </c>
      <c r="T566" t="s">
        <v>8317</v>
      </c>
    </row>
    <row r="567" spans="1:20" ht="60" x14ac:dyDescent="0.2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 s="18">
        <f t="shared" si="61"/>
        <v>42168.506377314814</v>
      </c>
      <c r="K567">
        <v>1431605350</v>
      </c>
      <c r="L567" s="18">
        <f t="shared" si="59"/>
        <v>42138.506365740745</v>
      </c>
      <c r="M567" t="b">
        <v>0</v>
      </c>
      <c r="N567">
        <v>62</v>
      </c>
      <c r="O567" t="b">
        <v>1</v>
      </c>
      <c r="P567" t="s">
        <v>8283</v>
      </c>
      <c r="Q567" s="12">
        <f t="shared" si="62"/>
        <v>101</v>
      </c>
      <c r="R567">
        <f t="shared" si="60"/>
        <v>211.48</v>
      </c>
      <c r="S567" s="14" t="s">
        <v>8321</v>
      </c>
      <c r="T567" t="s">
        <v>8322</v>
      </c>
    </row>
    <row r="568" spans="1:20" ht="60" x14ac:dyDescent="0.2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 s="18">
        <f t="shared" si="61"/>
        <v>42078.563912037032</v>
      </c>
      <c r="K568">
        <v>1423405921</v>
      </c>
      <c r="L568" s="18">
        <f t="shared" si="59"/>
        <v>42043.605567129634</v>
      </c>
      <c r="M568" t="b">
        <v>0</v>
      </c>
      <c r="N568">
        <v>159</v>
      </c>
      <c r="O568" t="b">
        <v>1</v>
      </c>
      <c r="P568" t="s">
        <v>8267</v>
      </c>
      <c r="Q568" s="12">
        <f t="shared" si="62"/>
        <v>104</v>
      </c>
      <c r="R568">
        <f t="shared" si="60"/>
        <v>81.849999999999994</v>
      </c>
      <c r="S568" s="14" t="s">
        <v>8329</v>
      </c>
      <c r="T568" t="s">
        <v>8330</v>
      </c>
    </row>
    <row r="569" spans="1:20" ht="45" x14ac:dyDescent="0.2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 s="18">
        <f t="shared" si="61"/>
        <v>41815.452534722222</v>
      </c>
      <c r="K569">
        <v>1401101498</v>
      </c>
      <c r="L569" s="18">
        <f t="shared" si="59"/>
        <v>41785.452523148146</v>
      </c>
      <c r="M569" t="b">
        <v>1</v>
      </c>
      <c r="N569">
        <v>165</v>
      </c>
      <c r="O569" t="b">
        <v>1</v>
      </c>
      <c r="P569" t="s">
        <v>8267</v>
      </c>
      <c r="Q569" s="12">
        <f t="shared" si="62"/>
        <v>132</v>
      </c>
      <c r="R569">
        <f t="shared" si="60"/>
        <v>78.58</v>
      </c>
      <c r="S569" s="14" t="s">
        <v>8329</v>
      </c>
      <c r="T569" t="s">
        <v>8330</v>
      </c>
    </row>
    <row r="570" spans="1:20" ht="60" x14ac:dyDescent="0.2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 s="18">
        <f t="shared" si="61"/>
        <v>40422.155555555553</v>
      </c>
      <c r="K570">
        <v>1279651083</v>
      </c>
      <c r="L570" s="18">
        <f t="shared" si="59"/>
        <v>40379.776423611111</v>
      </c>
      <c r="M570" t="b">
        <v>0</v>
      </c>
      <c r="N570">
        <v>229</v>
      </c>
      <c r="O570" t="b">
        <v>1</v>
      </c>
      <c r="P570" t="s">
        <v>8267</v>
      </c>
      <c r="Q570" s="12">
        <f t="shared" si="62"/>
        <v>104</v>
      </c>
      <c r="R570">
        <f t="shared" si="60"/>
        <v>56.46</v>
      </c>
      <c r="S570" s="14" t="s">
        <v>8329</v>
      </c>
      <c r="T570" t="s">
        <v>8330</v>
      </c>
    </row>
    <row r="571" spans="1:20" ht="45" x14ac:dyDescent="0.2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 s="18">
        <f t="shared" si="61"/>
        <v>42292.882731481484</v>
      </c>
      <c r="K571">
        <v>1441919467</v>
      </c>
      <c r="L571" s="18">
        <f t="shared" si="59"/>
        <v>42257.882719907408</v>
      </c>
      <c r="M571" t="b">
        <v>0</v>
      </c>
      <c r="N571">
        <v>35</v>
      </c>
      <c r="O571" t="b">
        <v>0</v>
      </c>
      <c r="P571" t="s">
        <v>8271</v>
      </c>
      <c r="Q571" s="12">
        <f t="shared" si="62"/>
        <v>112</v>
      </c>
      <c r="R571">
        <f t="shared" si="60"/>
        <v>367.97</v>
      </c>
      <c r="S571" s="14" t="s">
        <v>8316</v>
      </c>
      <c r="T571" t="s">
        <v>8318</v>
      </c>
    </row>
    <row r="572" spans="1:20" ht="45" x14ac:dyDescent="0.2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 s="18">
        <f t="shared" si="61"/>
        <v>41618.083981481483</v>
      </c>
      <c r="K572">
        <v>1383616855</v>
      </c>
      <c r="L572" s="18">
        <f t="shared" si="59"/>
        <v>41583.083969907406</v>
      </c>
      <c r="M572" t="b">
        <v>0</v>
      </c>
      <c r="N572">
        <v>47</v>
      </c>
      <c r="O572" t="b">
        <v>1</v>
      </c>
      <c r="P572" t="s">
        <v>8264</v>
      </c>
      <c r="Q572" s="12">
        <f t="shared" si="62"/>
        <v>107</v>
      </c>
      <c r="R572">
        <f t="shared" si="60"/>
        <v>273.83</v>
      </c>
      <c r="S572" s="14" t="s">
        <v>8329</v>
      </c>
      <c r="T572" t="s">
        <v>8349</v>
      </c>
    </row>
    <row r="573" spans="1:20" ht="60" x14ac:dyDescent="0.2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 s="18">
        <f t="shared" si="61"/>
        <v>42278.207638888889</v>
      </c>
      <c r="K573">
        <v>1441022119</v>
      </c>
      <c r="L573" s="18">
        <f t="shared" si="59"/>
        <v>42247.496747685189</v>
      </c>
      <c r="M573" t="b">
        <v>0</v>
      </c>
      <c r="N573">
        <v>121</v>
      </c>
      <c r="O573" t="b">
        <v>0</v>
      </c>
      <c r="P573" t="s">
        <v>8270</v>
      </c>
      <c r="Q573" s="12">
        <f t="shared" si="62"/>
        <v>21</v>
      </c>
      <c r="R573">
        <f t="shared" si="60"/>
        <v>105.93</v>
      </c>
      <c r="S573" s="14" t="s">
        <v>8316</v>
      </c>
      <c r="T573" t="s">
        <v>8348</v>
      </c>
    </row>
    <row r="574" spans="1:20" ht="45" x14ac:dyDescent="0.2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 s="18">
        <v>1433995140</v>
      </c>
      <c r="J574" s="18">
        <f t="shared" si="61"/>
        <v>42166.165972222225</v>
      </c>
      <c r="K574">
        <v>1432129576</v>
      </c>
      <c r="L574" s="18">
        <f t="shared" si="59"/>
        <v>42144.573796296296</v>
      </c>
      <c r="M574" t="b">
        <v>1</v>
      </c>
      <c r="N574">
        <v>176</v>
      </c>
      <c r="O574" t="b">
        <v>1</v>
      </c>
      <c r="P574" t="s">
        <v>8269</v>
      </c>
      <c r="Q574" s="12">
        <f t="shared" si="62"/>
        <v>128</v>
      </c>
      <c r="R574">
        <f t="shared" ref="R574" si="68">IFERROR(ROUND(E574/N574,2),0)</f>
        <v>72.760000000000005</v>
      </c>
      <c r="S574" s="14" t="s">
        <v>8307</v>
      </c>
      <c r="T574" t="s">
        <v>8308</v>
      </c>
    </row>
    <row r="575" spans="1:20" ht="60" x14ac:dyDescent="0.2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 s="18">
        <f t="shared" si="61"/>
        <v>42049.590173611112</v>
      </c>
      <c r="K575">
        <v>1421330990</v>
      </c>
      <c r="L575" s="18">
        <f t="shared" si="59"/>
        <v>42019.590162037042</v>
      </c>
      <c r="M575" t="b">
        <v>0</v>
      </c>
      <c r="N575">
        <v>26</v>
      </c>
      <c r="O575" t="b">
        <v>1</v>
      </c>
      <c r="P575" t="s">
        <v>8272</v>
      </c>
      <c r="Q575" s="12">
        <f t="shared" si="62"/>
        <v>128</v>
      </c>
      <c r="R575">
        <f t="shared" si="60"/>
        <v>492.31</v>
      </c>
      <c r="S575" s="14" t="s">
        <v>8319</v>
      </c>
      <c r="T575" t="s">
        <v>8339</v>
      </c>
    </row>
    <row r="576" spans="1:20" ht="60" x14ac:dyDescent="0.2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 s="18">
        <v>1437004800</v>
      </c>
      <c r="J576" s="18">
        <f t="shared" si="61"/>
        <v>42201</v>
      </c>
      <c r="K576">
        <v>1433295275</v>
      </c>
      <c r="L576" s="18">
        <f t="shared" si="59"/>
        <v>42158.065682870365</v>
      </c>
      <c r="M576" t="b">
        <v>0</v>
      </c>
      <c r="N576">
        <v>141</v>
      </c>
      <c r="O576" t="b">
        <v>1</v>
      </c>
      <c r="P576" t="s">
        <v>8269</v>
      </c>
      <c r="Q576" s="12">
        <f t="shared" si="62"/>
        <v>128</v>
      </c>
      <c r="R576">
        <f t="shared" ref="R576" si="69">IFERROR(ROUND(E576/N576,2),0)</f>
        <v>90.74</v>
      </c>
      <c r="S576" s="14" t="s">
        <v>8307</v>
      </c>
      <c r="T576" t="s">
        <v>8308</v>
      </c>
    </row>
    <row r="577" spans="1:20" ht="75" x14ac:dyDescent="0.2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 s="18">
        <f t="shared" si="61"/>
        <v>42549.403877314813</v>
      </c>
      <c r="K577">
        <v>1463218894</v>
      </c>
      <c r="L577" s="18">
        <f t="shared" si="59"/>
        <v>42504.403865740736</v>
      </c>
      <c r="M577" t="b">
        <v>0</v>
      </c>
      <c r="N577">
        <v>96</v>
      </c>
      <c r="O577" t="b">
        <v>0</v>
      </c>
      <c r="P577" t="s">
        <v>8271</v>
      </c>
      <c r="Q577" s="12">
        <f t="shared" si="62"/>
        <v>26</v>
      </c>
      <c r="R577">
        <f t="shared" si="60"/>
        <v>133.25</v>
      </c>
      <c r="S577" s="14" t="s">
        <v>8316</v>
      </c>
      <c r="T577" t="s">
        <v>8318</v>
      </c>
    </row>
    <row r="578" spans="1:20" ht="60" x14ac:dyDescent="0.2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 s="18">
        <f t="shared" si="61"/>
        <v>41918.674826388888</v>
      </c>
      <c r="K578">
        <v>1410019904</v>
      </c>
      <c r="L578" s="18">
        <f t="shared" si="59"/>
        <v>41888.674814814818</v>
      </c>
      <c r="M578" t="b">
        <v>0</v>
      </c>
      <c r="N578">
        <v>118</v>
      </c>
      <c r="O578" t="b">
        <v>1</v>
      </c>
      <c r="P578" t="s">
        <v>8301</v>
      </c>
      <c r="Q578" s="12">
        <f t="shared" si="62"/>
        <v>120</v>
      </c>
      <c r="R578">
        <f t="shared" si="60"/>
        <v>108.24</v>
      </c>
      <c r="S578" s="14" t="s">
        <v>8307</v>
      </c>
      <c r="T578" t="s">
        <v>8331</v>
      </c>
    </row>
    <row r="579" spans="1:20" ht="45" x14ac:dyDescent="0.2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 s="18">
        <v>1411150092</v>
      </c>
      <c r="J579" s="18">
        <f t="shared" si="61"/>
        <v>41901.755694444444</v>
      </c>
      <c r="K579">
        <v>1408558091</v>
      </c>
      <c r="L579" s="18">
        <f t="shared" ref="L579:L642" si="70">(K579/86400)+25569</f>
        <v>41871.755682870367</v>
      </c>
      <c r="M579" t="b">
        <v>1</v>
      </c>
      <c r="N579">
        <v>183</v>
      </c>
      <c r="O579" t="b">
        <v>1</v>
      </c>
      <c r="P579" t="s">
        <v>8269</v>
      </c>
      <c r="Q579" s="12">
        <f t="shared" si="62"/>
        <v>127</v>
      </c>
      <c r="R579">
        <f t="shared" ref="R579" si="71">IFERROR(ROUND(E579/N579,2),0)</f>
        <v>69.569999999999993</v>
      </c>
      <c r="S579" s="14" t="s">
        <v>8307</v>
      </c>
      <c r="T579" t="s">
        <v>8308</v>
      </c>
    </row>
    <row r="580" spans="1:20" ht="60" x14ac:dyDescent="0.2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 s="18">
        <f t="shared" ref="J580:J643" si="72">(I580/86400)+25569</f>
        <v>40612.694560185184</v>
      </c>
      <c r="K580">
        <v>1295887209</v>
      </c>
      <c r="L580" s="18">
        <f t="shared" si="70"/>
        <v>40567.694548611107</v>
      </c>
      <c r="M580" t="b">
        <v>1</v>
      </c>
      <c r="N580">
        <v>202</v>
      </c>
      <c r="O580" t="b">
        <v>1</v>
      </c>
      <c r="P580" t="s">
        <v>8267</v>
      </c>
      <c r="Q580" s="12">
        <f t="shared" ref="Q580:Q643" si="73">ROUND(E580/D580*100,0)</f>
        <v>106</v>
      </c>
      <c r="R580">
        <f t="shared" ref="R580:R642" si="74">ROUND(E580/N580,2)</f>
        <v>62.71</v>
      </c>
      <c r="S580" s="14" t="s">
        <v>8329</v>
      </c>
      <c r="T580" t="s">
        <v>8330</v>
      </c>
    </row>
    <row r="581" spans="1:20" ht="60" x14ac:dyDescent="0.2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 s="18">
        <f t="shared" si="72"/>
        <v>42764.857094907406</v>
      </c>
      <c r="K581">
        <v>1480538052</v>
      </c>
      <c r="L581" s="18">
        <f t="shared" si="70"/>
        <v>42704.857083333336</v>
      </c>
      <c r="M581" t="b">
        <v>0</v>
      </c>
      <c r="N581">
        <v>185</v>
      </c>
      <c r="O581" t="b">
        <v>1</v>
      </c>
      <c r="P581" t="s">
        <v>8293</v>
      </c>
      <c r="Q581" s="12">
        <f t="shared" si="73"/>
        <v>253</v>
      </c>
      <c r="R581">
        <f t="shared" si="74"/>
        <v>68.25</v>
      </c>
      <c r="S581" s="14" t="s">
        <v>8316</v>
      </c>
      <c r="T581" t="s">
        <v>8317</v>
      </c>
    </row>
    <row r="582" spans="1:20" ht="30" x14ac:dyDescent="0.2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 s="18">
        <v>1419220800</v>
      </c>
      <c r="J582" s="18">
        <f t="shared" si="72"/>
        <v>41995.166666666672</v>
      </c>
      <c r="K582">
        <v>1416555261</v>
      </c>
      <c r="L582" s="18">
        <f t="shared" si="70"/>
        <v>41964.315520833334</v>
      </c>
      <c r="M582" t="b">
        <v>1</v>
      </c>
      <c r="N582">
        <v>134</v>
      </c>
      <c r="O582" t="b">
        <v>1</v>
      </c>
      <c r="P582" t="s">
        <v>8269</v>
      </c>
      <c r="Q582" s="12">
        <f t="shared" si="73"/>
        <v>103</v>
      </c>
      <c r="R582">
        <f t="shared" ref="R582" si="75">IFERROR(ROUND(E582/N582,2),0)</f>
        <v>93.81</v>
      </c>
      <c r="S582" s="14" t="s">
        <v>8307</v>
      </c>
      <c r="T582" t="s">
        <v>8308</v>
      </c>
    </row>
    <row r="583" spans="1:20" ht="45" x14ac:dyDescent="0.2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 s="18">
        <f t="shared" si="72"/>
        <v>41211.306527777779</v>
      </c>
      <c r="K583">
        <v>1349335283</v>
      </c>
      <c r="L583" s="18">
        <f t="shared" si="70"/>
        <v>41186.306516203702</v>
      </c>
      <c r="M583" t="b">
        <v>0</v>
      </c>
      <c r="N583">
        <v>99</v>
      </c>
      <c r="O583" t="b">
        <v>1</v>
      </c>
      <c r="P583" t="s">
        <v>8274</v>
      </c>
      <c r="Q583" s="12">
        <f t="shared" si="73"/>
        <v>100</v>
      </c>
      <c r="R583">
        <f t="shared" si="74"/>
        <v>126.81</v>
      </c>
      <c r="S583" s="14" t="s">
        <v>8333</v>
      </c>
      <c r="T583" t="s">
        <v>8337</v>
      </c>
    </row>
    <row r="584" spans="1:20" ht="30" x14ac:dyDescent="0.2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 s="18">
        <v>1422759240</v>
      </c>
      <c r="J584" s="18">
        <f t="shared" si="72"/>
        <v>42036.120833333334</v>
      </c>
      <c r="K584">
        <v>1418824866</v>
      </c>
      <c r="L584" s="18">
        <f t="shared" si="70"/>
        <v>41990.584097222221</v>
      </c>
      <c r="M584" t="b">
        <v>0</v>
      </c>
      <c r="N584">
        <v>197</v>
      </c>
      <c r="O584" t="b">
        <v>0</v>
      </c>
      <c r="P584" t="s">
        <v>8269</v>
      </c>
      <c r="Q584" s="12">
        <f t="shared" si="73"/>
        <v>70</v>
      </c>
      <c r="R584">
        <f t="shared" ref="R584" si="76">IFERROR(ROUND(E584/N584,2),0)</f>
        <v>63.56</v>
      </c>
      <c r="S584" s="14" t="s">
        <v>8307</v>
      </c>
      <c r="T584" t="s">
        <v>8308</v>
      </c>
    </row>
    <row r="585" spans="1:20" ht="60" x14ac:dyDescent="0.2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 s="18">
        <f t="shared" si="72"/>
        <v>42432.709652777776</v>
      </c>
      <c r="K585">
        <v>1454432513</v>
      </c>
      <c r="L585" s="18">
        <f t="shared" si="70"/>
        <v>42402.709641203706</v>
      </c>
      <c r="M585" t="b">
        <v>0</v>
      </c>
      <c r="N585">
        <v>122</v>
      </c>
      <c r="O585" t="b">
        <v>0</v>
      </c>
      <c r="P585" t="s">
        <v>8271</v>
      </c>
      <c r="Q585" s="12">
        <f t="shared" si="73"/>
        <v>31</v>
      </c>
      <c r="R585">
        <f t="shared" si="74"/>
        <v>102.02</v>
      </c>
      <c r="S585" s="14" t="s">
        <v>8316</v>
      </c>
      <c r="T585" t="s">
        <v>8318</v>
      </c>
    </row>
    <row r="586" spans="1:20" ht="60" x14ac:dyDescent="0.2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 s="18">
        <f t="shared" si="72"/>
        <v>41420.99622685185</v>
      </c>
      <c r="K586">
        <v>1367798073</v>
      </c>
      <c r="L586" s="18">
        <f t="shared" si="70"/>
        <v>41399.996215277773</v>
      </c>
      <c r="M586" t="b">
        <v>0</v>
      </c>
      <c r="N586">
        <v>240</v>
      </c>
      <c r="O586" t="b">
        <v>1</v>
      </c>
      <c r="P586" t="s">
        <v>8274</v>
      </c>
      <c r="Q586" s="12">
        <f t="shared" si="73"/>
        <v>497</v>
      </c>
      <c r="R586">
        <f t="shared" si="74"/>
        <v>51.72</v>
      </c>
      <c r="S586" s="14" t="s">
        <v>8333</v>
      </c>
      <c r="T586" t="s">
        <v>8337</v>
      </c>
    </row>
    <row r="587" spans="1:20" ht="45" x14ac:dyDescent="0.2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 s="18">
        <f t="shared" si="72"/>
        <v>42795.791666666672</v>
      </c>
      <c r="K587">
        <v>1485213920</v>
      </c>
      <c r="L587" s="18">
        <f t="shared" si="70"/>
        <v>42758.97592592593</v>
      </c>
      <c r="M587" t="b">
        <v>0</v>
      </c>
      <c r="N587">
        <v>131</v>
      </c>
      <c r="O587" t="b">
        <v>1</v>
      </c>
      <c r="P587" t="s">
        <v>8283</v>
      </c>
      <c r="Q587" s="12">
        <f t="shared" si="73"/>
        <v>123</v>
      </c>
      <c r="R587">
        <f t="shared" si="74"/>
        <v>94.74</v>
      </c>
      <c r="S587" s="14" t="s">
        <v>8321</v>
      </c>
      <c r="T587" t="s">
        <v>8322</v>
      </c>
    </row>
    <row r="588" spans="1:20" ht="60" x14ac:dyDescent="0.2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 s="18">
        <f t="shared" si="72"/>
        <v>40594.994837962964</v>
      </c>
      <c r="K588">
        <v>1295653953</v>
      </c>
      <c r="L588" s="18">
        <f t="shared" si="70"/>
        <v>40564.994826388887</v>
      </c>
      <c r="M588" t="b">
        <v>0</v>
      </c>
      <c r="N588">
        <v>134</v>
      </c>
      <c r="O588" t="b">
        <v>1</v>
      </c>
      <c r="P588" t="s">
        <v>8274</v>
      </c>
      <c r="Q588" s="12">
        <f t="shared" si="73"/>
        <v>124</v>
      </c>
      <c r="R588">
        <f t="shared" si="74"/>
        <v>92.54</v>
      </c>
      <c r="S588" s="14" t="s">
        <v>8333</v>
      </c>
      <c r="T588" t="s">
        <v>8337</v>
      </c>
    </row>
    <row r="589" spans="1:20" ht="45" x14ac:dyDescent="0.2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 s="18">
        <f t="shared" si="72"/>
        <v>42391.708032407405</v>
      </c>
      <c r="K589">
        <v>1448297973</v>
      </c>
      <c r="L589" s="18">
        <f t="shared" si="70"/>
        <v>42331.708020833335</v>
      </c>
      <c r="M589" t="b">
        <v>0</v>
      </c>
      <c r="N589">
        <v>140</v>
      </c>
      <c r="O589" t="b">
        <v>1</v>
      </c>
      <c r="P589" t="s">
        <v>8293</v>
      </c>
      <c r="Q589" s="12">
        <f t="shared" si="73"/>
        <v>124</v>
      </c>
      <c r="R589">
        <f t="shared" si="74"/>
        <v>88.24</v>
      </c>
      <c r="S589" s="14" t="s">
        <v>8316</v>
      </c>
      <c r="T589" t="s">
        <v>8317</v>
      </c>
    </row>
    <row r="590" spans="1:20" ht="45" x14ac:dyDescent="0.2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 s="18">
        <v>1404359940</v>
      </c>
      <c r="J590" s="18">
        <f t="shared" si="72"/>
        <v>41823.165972222225</v>
      </c>
      <c r="K590">
        <v>1402580817</v>
      </c>
      <c r="L590" s="18">
        <f t="shared" si="70"/>
        <v>41802.574270833335</v>
      </c>
      <c r="M590" t="b">
        <v>0</v>
      </c>
      <c r="N590">
        <v>199</v>
      </c>
      <c r="O590" t="b">
        <v>1</v>
      </c>
      <c r="P590" t="s">
        <v>8269</v>
      </c>
      <c r="Q590" s="12">
        <f t="shared" si="73"/>
        <v>103</v>
      </c>
      <c r="R590">
        <f t="shared" ref="R590:R591" si="77">IFERROR(ROUND(E590/N590,2),0)</f>
        <v>62.05</v>
      </c>
      <c r="S590" s="14" t="s">
        <v>8307</v>
      </c>
      <c r="T590" t="s">
        <v>8308</v>
      </c>
    </row>
    <row r="591" spans="1:20" ht="60" x14ac:dyDescent="0.2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 s="18">
        <v>1463098208</v>
      </c>
      <c r="J591" s="18">
        <f t="shared" si="72"/>
        <v>42503.007037037038</v>
      </c>
      <c r="K591">
        <v>1460506207</v>
      </c>
      <c r="L591" s="18">
        <f t="shared" si="70"/>
        <v>42473.007025462968</v>
      </c>
      <c r="M591" t="b">
        <v>0</v>
      </c>
      <c r="N591">
        <v>173</v>
      </c>
      <c r="O591" t="b">
        <v>1</v>
      </c>
      <c r="P591" t="s">
        <v>8269</v>
      </c>
      <c r="Q591" s="12">
        <f t="shared" si="73"/>
        <v>123</v>
      </c>
      <c r="R591">
        <f t="shared" si="77"/>
        <v>71.239999999999995</v>
      </c>
      <c r="S591" s="14" t="s">
        <v>8307</v>
      </c>
      <c r="T591" t="s">
        <v>8308</v>
      </c>
    </row>
    <row r="592" spans="1:20" ht="60" x14ac:dyDescent="0.2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 s="18">
        <f t="shared" si="72"/>
        <v>41188.993923611109</v>
      </c>
      <c r="K592">
        <v>1346975474</v>
      </c>
      <c r="L592" s="18">
        <f t="shared" si="70"/>
        <v>41158.99391203704</v>
      </c>
      <c r="M592" t="b">
        <v>0</v>
      </c>
      <c r="N592">
        <v>182</v>
      </c>
      <c r="O592" t="b">
        <v>1</v>
      </c>
      <c r="P592" t="s">
        <v>8301</v>
      </c>
      <c r="Q592" s="12">
        <f t="shared" si="73"/>
        <v>246</v>
      </c>
      <c r="R592">
        <f t="shared" si="74"/>
        <v>67.7</v>
      </c>
      <c r="S592" s="14" t="s">
        <v>8307</v>
      </c>
      <c r="T592" t="s">
        <v>8331</v>
      </c>
    </row>
    <row r="593" spans="1:20" ht="60" x14ac:dyDescent="0.2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 s="18">
        <v>1452038100</v>
      </c>
      <c r="J593" s="18">
        <f t="shared" si="72"/>
        <v>42374.996527777781</v>
      </c>
      <c r="K593">
        <v>1448823672</v>
      </c>
      <c r="L593" s="18">
        <f t="shared" si="70"/>
        <v>42337.792499999996</v>
      </c>
      <c r="M593" t="b">
        <v>1</v>
      </c>
      <c r="N593">
        <v>115</v>
      </c>
      <c r="O593" t="b">
        <v>1</v>
      </c>
      <c r="P593" t="s">
        <v>8269</v>
      </c>
      <c r="Q593" s="12">
        <f t="shared" si="73"/>
        <v>102</v>
      </c>
      <c r="R593">
        <f t="shared" ref="R593:R594" si="78">IFERROR(ROUND(E593/N593,2),0)</f>
        <v>106.57</v>
      </c>
      <c r="S593" s="14" t="s">
        <v>8307</v>
      </c>
      <c r="T593" t="s">
        <v>8308</v>
      </c>
    </row>
    <row r="594" spans="1:20" ht="60" x14ac:dyDescent="0.2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 s="18">
        <v>1419984000</v>
      </c>
      <c r="J594" s="18">
        <f t="shared" si="72"/>
        <v>42004</v>
      </c>
      <c r="K594">
        <v>1417132985</v>
      </c>
      <c r="L594" s="18">
        <f t="shared" si="70"/>
        <v>41971.002141203702</v>
      </c>
      <c r="M594" t="b">
        <v>1</v>
      </c>
      <c r="N594">
        <v>184</v>
      </c>
      <c r="O594" t="b">
        <v>1</v>
      </c>
      <c r="P594" t="s">
        <v>8269</v>
      </c>
      <c r="Q594" s="12">
        <f t="shared" si="73"/>
        <v>102</v>
      </c>
      <c r="R594">
        <f t="shared" si="78"/>
        <v>66.59</v>
      </c>
      <c r="S594" s="14" t="s">
        <v>8307</v>
      </c>
      <c r="T594" t="s">
        <v>8308</v>
      </c>
    </row>
    <row r="595" spans="1:20" ht="60" x14ac:dyDescent="0.2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 s="18">
        <f t="shared" si="72"/>
        <v>42666.868518518517</v>
      </c>
      <c r="K595">
        <v>1474663839</v>
      </c>
      <c r="L595" s="18">
        <f t="shared" si="70"/>
        <v>42636.868506944447</v>
      </c>
      <c r="M595" t="b">
        <v>0</v>
      </c>
      <c r="N595">
        <v>118</v>
      </c>
      <c r="O595" t="b">
        <v>1</v>
      </c>
      <c r="P595" t="s">
        <v>8283</v>
      </c>
      <c r="Q595" s="12">
        <f t="shared" si="73"/>
        <v>102</v>
      </c>
      <c r="R595">
        <f t="shared" si="74"/>
        <v>103.64</v>
      </c>
      <c r="S595" s="14" t="s">
        <v>8321</v>
      </c>
      <c r="T595" t="s">
        <v>8322</v>
      </c>
    </row>
    <row r="596" spans="1:20" ht="45" x14ac:dyDescent="0.2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 s="18">
        <v>1474426800</v>
      </c>
      <c r="J596" s="18">
        <f t="shared" si="72"/>
        <v>42634.125</v>
      </c>
      <c r="K596">
        <v>1471976528</v>
      </c>
      <c r="L596" s="18">
        <f t="shared" si="70"/>
        <v>42605.765370370369</v>
      </c>
      <c r="M596" t="b">
        <v>0</v>
      </c>
      <c r="N596">
        <v>17</v>
      </c>
      <c r="O596" t="b">
        <v>1</v>
      </c>
      <c r="P596" t="s">
        <v>8269</v>
      </c>
      <c r="Q596" s="12">
        <f t="shared" si="73"/>
        <v>122</v>
      </c>
      <c r="R596">
        <f t="shared" ref="R596" si="79">IFERROR(ROUND(E596/N596,2),0)</f>
        <v>716.35</v>
      </c>
      <c r="S596" s="14" t="s">
        <v>8307</v>
      </c>
      <c r="T596" t="s">
        <v>8308</v>
      </c>
    </row>
    <row r="597" spans="1:20" ht="60" x14ac:dyDescent="0.2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 s="18">
        <f t="shared" si="72"/>
        <v>42208.132638888885</v>
      </c>
      <c r="K597">
        <v>1433799179</v>
      </c>
      <c r="L597" s="18">
        <f t="shared" si="70"/>
        <v>42163.897905092592</v>
      </c>
      <c r="M597" t="b">
        <v>0</v>
      </c>
      <c r="N597">
        <v>87</v>
      </c>
      <c r="O597" t="b">
        <v>1</v>
      </c>
      <c r="P597" t="s">
        <v>8267</v>
      </c>
      <c r="Q597" s="12">
        <f t="shared" si="73"/>
        <v>101</v>
      </c>
      <c r="R597">
        <f t="shared" si="74"/>
        <v>139.83000000000001</v>
      </c>
      <c r="S597" s="14" t="s">
        <v>8329</v>
      </c>
      <c r="T597" t="s">
        <v>8330</v>
      </c>
    </row>
    <row r="598" spans="1:20" ht="60" x14ac:dyDescent="0.2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 s="18">
        <f t="shared" si="72"/>
        <v>42674.166666666672</v>
      </c>
      <c r="K598">
        <v>1476228127</v>
      </c>
      <c r="L598" s="18">
        <f t="shared" si="70"/>
        <v>42654.973692129628</v>
      </c>
      <c r="M598" t="b">
        <v>0</v>
      </c>
      <c r="N598">
        <v>111</v>
      </c>
      <c r="O598" t="b">
        <v>1</v>
      </c>
      <c r="P598" t="s">
        <v>8301</v>
      </c>
      <c r="Q598" s="12">
        <f t="shared" si="73"/>
        <v>122</v>
      </c>
      <c r="R598">
        <f t="shared" si="74"/>
        <v>109.59</v>
      </c>
      <c r="S598" s="14" t="s">
        <v>8307</v>
      </c>
      <c r="T598" t="s">
        <v>8331</v>
      </c>
    </row>
    <row r="599" spans="1:20" ht="60" x14ac:dyDescent="0.2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 s="18">
        <f t="shared" si="72"/>
        <v>41417.171805555554</v>
      </c>
      <c r="K599">
        <v>1366690043</v>
      </c>
      <c r="L599" s="18">
        <f t="shared" si="70"/>
        <v>41387.171793981484</v>
      </c>
      <c r="M599" t="b">
        <v>0</v>
      </c>
      <c r="N599">
        <v>217</v>
      </c>
      <c r="O599" t="b">
        <v>1</v>
      </c>
      <c r="P599" t="s">
        <v>8293</v>
      </c>
      <c r="Q599" s="12">
        <f t="shared" si="73"/>
        <v>121</v>
      </c>
      <c r="R599">
        <f t="shared" si="74"/>
        <v>55.81</v>
      </c>
      <c r="S599" s="14" t="s">
        <v>8316</v>
      </c>
      <c r="T599" t="s">
        <v>8317</v>
      </c>
    </row>
    <row r="600" spans="1:20" ht="75" x14ac:dyDescent="0.2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 s="18">
        <f t="shared" si="72"/>
        <v>41758.712754629625</v>
      </c>
      <c r="K600">
        <v>1396026381</v>
      </c>
      <c r="L600" s="18">
        <f t="shared" si="70"/>
        <v>41726.712743055556</v>
      </c>
      <c r="M600" t="b">
        <v>1</v>
      </c>
      <c r="N600">
        <v>385</v>
      </c>
      <c r="O600" t="b">
        <v>1</v>
      </c>
      <c r="P600" t="s">
        <v>8299</v>
      </c>
      <c r="Q600" s="12">
        <f t="shared" si="73"/>
        <v>110</v>
      </c>
      <c r="R600">
        <f t="shared" si="74"/>
        <v>31.44</v>
      </c>
      <c r="S600" s="14" t="s">
        <v>8316</v>
      </c>
      <c r="T600" t="s">
        <v>8323</v>
      </c>
    </row>
    <row r="601" spans="1:20" ht="30" x14ac:dyDescent="0.2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 s="18">
        <v>1428178757</v>
      </c>
      <c r="J601" s="18">
        <f t="shared" si="72"/>
        <v>42098.846724537041</v>
      </c>
      <c r="K601">
        <v>1425590356</v>
      </c>
      <c r="L601" s="18">
        <f t="shared" si="70"/>
        <v>42068.888379629629</v>
      </c>
      <c r="M601" t="b">
        <v>1</v>
      </c>
      <c r="N601">
        <v>200</v>
      </c>
      <c r="O601" t="b">
        <v>1</v>
      </c>
      <c r="P601" t="s">
        <v>8269</v>
      </c>
      <c r="Q601" s="12">
        <f t="shared" si="73"/>
        <v>101</v>
      </c>
      <c r="R601">
        <f t="shared" ref="R601" si="80">IFERROR(ROUND(E601/N601,2),0)</f>
        <v>60.48</v>
      </c>
      <c r="S601" s="14" t="s">
        <v>8307</v>
      </c>
      <c r="T601" t="s">
        <v>8308</v>
      </c>
    </row>
    <row r="602" spans="1:20" ht="30" x14ac:dyDescent="0.2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 s="18">
        <f t="shared" si="72"/>
        <v>42354.96393518518</v>
      </c>
      <c r="K602">
        <v>1447715283</v>
      </c>
      <c r="L602" s="18">
        <f t="shared" si="70"/>
        <v>42324.963923611111</v>
      </c>
      <c r="M602" t="b">
        <v>0</v>
      </c>
      <c r="N602">
        <v>71</v>
      </c>
      <c r="O602" t="b">
        <v>1</v>
      </c>
      <c r="P602" t="s">
        <v>8263</v>
      </c>
      <c r="Q602" s="12">
        <f t="shared" si="73"/>
        <v>100</v>
      </c>
      <c r="R602">
        <f t="shared" si="74"/>
        <v>169.61</v>
      </c>
      <c r="S602" s="14" t="s">
        <v>8329</v>
      </c>
      <c r="T602" t="s">
        <v>8338</v>
      </c>
    </row>
    <row r="603" spans="1:20" ht="45" x14ac:dyDescent="0.2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 s="18">
        <f t="shared" si="72"/>
        <v>42637.226701388892</v>
      </c>
      <c r="K603">
        <v>1472102786</v>
      </c>
      <c r="L603" s="18">
        <f t="shared" si="70"/>
        <v>42607.226689814815</v>
      </c>
      <c r="M603" t="b">
        <v>0</v>
      </c>
      <c r="N603">
        <v>190</v>
      </c>
      <c r="O603" t="b">
        <v>1</v>
      </c>
      <c r="P603" t="s">
        <v>8275</v>
      </c>
      <c r="Q603" s="12">
        <f t="shared" si="73"/>
        <v>120</v>
      </c>
      <c r="R603">
        <f t="shared" si="74"/>
        <v>63.38</v>
      </c>
      <c r="S603" s="14" t="s">
        <v>8333</v>
      </c>
      <c r="T603" t="s">
        <v>8342</v>
      </c>
    </row>
    <row r="604" spans="1:20" ht="60" x14ac:dyDescent="0.2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 s="18">
        <f t="shared" si="72"/>
        <v>41806.229166666664</v>
      </c>
      <c r="K604">
        <v>1398971210</v>
      </c>
      <c r="L604" s="18">
        <f t="shared" si="70"/>
        <v>41760.796412037038</v>
      </c>
      <c r="M604" t="b">
        <v>0</v>
      </c>
      <c r="N604">
        <v>70</v>
      </c>
      <c r="O604" t="b">
        <v>1</v>
      </c>
      <c r="P604" t="s">
        <v>8263</v>
      </c>
      <c r="Q604" s="12">
        <f t="shared" si="73"/>
        <v>100</v>
      </c>
      <c r="R604">
        <f t="shared" si="74"/>
        <v>171.84</v>
      </c>
      <c r="S604" s="14" t="s">
        <v>8329</v>
      </c>
      <c r="T604" t="s">
        <v>8338</v>
      </c>
    </row>
    <row r="605" spans="1:20" ht="45" x14ac:dyDescent="0.2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 s="18">
        <f t="shared" si="72"/>
        <v>42790.498935185184</v>
      </c>
      <c r="K605">
        <v>1485345507</v>
      </c>
      <c r="L605" s="18">
        <f t="shared" si="70"/>
        <v>42760.498923611114</v>
      </c>
      <c r="M605" t="b">
        <v>1</v>
      </c>
      <c r="N605">
        <v>167</v>
      </c>
      <c r="O605" t="b">
        <v>1</v>
      </c>
      <c r="P605" t="s">
        <v>8267</v>
      </c>
      <c r="Q605" s="12">
        <f t="shared" si="73"/>
        <v>107</v>
      </c>
      <c r="R605">
        <f t="shared" si="74"/>
        <v>71.900000000000006</v>
      </c>
      <c r="S605" s="14" t="s">
        <v>8329</v>
      </c>
      <c r="T605" t="s">
        <v>8330</v>
      </c>
    </row>
    <row r="606" spans="1:20" ht="45" x14ac:dyDescent="0.2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 s="18">
        <f t="shared" si="72"/>
        <v>41836.637337962966</v>
      </c>
      <c r="K606">
        <v>1402931865</v>
      </c>
      <c r="L606" s="18">
        <f t="shared" si="70"/>
        <v>41806.637326388889</v>
      </c>
      <c r="M606" t="b">
        <v>1</v>
      </c>
      <c r="N606">
        <v>215</v>
      </c>
      <c r="O606" t="b">
        <v>1</v>
      </c>
      <c r="P606" t="s">
        <v>8283</v>
      </c>
      <c r="Q606" s="12">
        <f t="shared" si="73"/>
        <v>150</v>
      </c>
      <c r="R606">
        <f t="shared" si="74"/>
        <v>55.82</v>
      </c>
      <c r="S606" s="14" t="s">
        <v>8321</v>
      </c>
      <c r="T606" t="s">
        <v>8322</v>
      </c>
    </row>
    <row r="607" spans="1:20" ht="30" x14ac:dyDescent="0.2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 s="18">
        <f t="shared" si="72"/>
        <v>42301.176446759258</v>
      </c>
      <c r="K607">
        <v>1443068044</v>
      </c>
      <c r="L607" s="18">
        <f t="shared" si="70"/>
        <v>42271.176435185189</v>
      </c>
      <c r="M607" t="b">
        <v>0</v>
      </c>
      <c r="N607">
        <v>87</v>
      </c>
      <c r="O607" t="b">
        <v>1</v>
      </c>
      <c r="P607" t="s">
        <v>8263</v>
      </c>
      <c r="Q607" s="12">
        <f t="shared" si="73"/>
        <v>100</v>
      </c>
      <c r="R607">
        <f t="shared" si="74"/>
        <v>137.93</v>
      </c>
      <c r="S607" s="14" t="s">
        <v>8329</v>
      </c>
      <c r="T607" t="s">
        <v>8338</v>
      </c>
    </row>
    <row r="608" spans="1:20" ht="60" x14ac:dyDescent="0.25">
      <c r="A608">
        <v>525</v>
      </c>
      <c r="B608" s="9" t="s">
        <v>526</v>
      </c>
      <c r="C608" s="3" t="s">
        <v>4635</v>
      </c>
      <c r="D608" s="5">
        <v>12000</v>
      </c>
      <c r="E608" s="7">
        <v>12000</v>
      </c>
      <c r="F608" t="s">
        <v>8218</v>
      </c>
      <c r="G608" t="s">
        <v>8223</v>
      </c>
      <c r="H608" t="s">
        <v>8245</v>
      </c>
      <c r="I608" s="18">
        <v>1410601041</v>
      </c>
      <c r="J608" s="18">
        <f t="shared" si="72"/>
        <v>41895.400937500002</v>
      </c>
      <c r="K608">
        <v>1406713040</v>
      </c>
      <c r="L608" s="18">
        <f t="shared" si="70"/>
        <v>41850.400925925926</v>
      </c>
      <c r="M608" t="b">
        <v>0</v>
      </c>
      <c r="N608">
        <v>12</v>
      </c>
      <c r="O608" t="b">
        <v>1</v>
      </c>
      <c r="P608" t="s">
        <v>8269</v>
      </c>
      <c r="Q608" s="12">
        <f t="shared" si="73"/>
        <v>100</v>
      </c>
      <c r="R608">
        <f t="shared" ref="R608" si="81">IFERROR(ROUND(E608/N608,2),0)</f>
        <v>1000</v>
      </c>
      <c r="S608" s="14" t="s">
        <v>8307</v>
      </c>
      <c r="T608" t="s">
        <v>8308</v>
      </c>
    </row>
    <row r="609" spans="1:20" ht="60" x14ac:dyDescent="0.25">
      <c r="A609">
        <v>362</v>
      </c>
      <c r="B609" s="9" t="s">
        <v>363</v>
      </c>
      <c r="C609" s="3" t="s">
        <v>4472</v>
      </c>
      <c r="D609" s="5">
        <v>9665</v>
      </c>
      <c r="E609" s="7">
        <v>12000</v>
      </c>
      <c r="F609" t="s">
        <v>8218</v>
      </c>
      <c r="G609" t="s">
        <v>8223</v>
      </c>
      <c r="H609" t="s">
        <v>8245</v>
      </c>
      <c r="I609">
        <v>1407456000</v>
      </c>
      <c r="J609" s="18">
        <f t="shared" si="72"/>
        <v>41859</v>
      </c>
      <c r="K609">
        <v>1405573390</v>
      </c>
      <c r="L609" s="18">
        <f t="shared" si="70"/>
        <v>41837.210532407407</v>
      </c>
      <c r="M609" t="b">
        <v>0</v>
      </c>
      <c r="N609">
        <v>86</v>
      </c>
      <c r="O609" t="b">
        <v>1</v>
      </c>
      <c r="P609" t="s">
        <v>8267</v>
      </c>
      <c r="Q609" s="12">
        <f t="shared" si="73"/>
        <v>124</v>
      </c>
      <c r="R609">
        <f t="shared" si="74"/>
        <v>139.53</v>
      </c>
      <c r="S609" s="14" t="s">
        <v>8329</v>
      </c>
      <c r="T609" t="s">
        <v>8330</v>
      </c>
    </row>
    <row r="610" spans="1:20" ht="75" x14ac:dyDescent="0.2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 s="18">
        <f t="shared" si="72"/>
        <v>42285.333252314813</v>
      </c>
      <c r="K610">
        <v>1441699192</v>
      </c>
      <c r="L610" s="18">
        <f t="shared" si="70"/>
        <v>42255.333240740743</v>
      </c>
      <c r="M610" t="b">
        <v>1</v>
      </c>
      <c r="N610">
        <v>187</v>
      </c>
      <c r="O610" t="b">
        <v>1</v>
      </c>
      <c r="P610" t="s">
        <v>8301</v>
      </c>
      <c r="Q610" s="12">
        <f t="shared" si="73"/>
        <v>120</v>
      </c>
      <c r="R610">
        <f t="shared" si="74"/>
        <v>64.16</v>
      </c>
      <c r="S610" s="14" t="s">
        <v>8307</v>
      </c>
      <c r="T610" t="s">
        <v>8331</v>
      </c>
    </row>
    <row r="611" spans="1:20" ht="60" x14ac:dyDescent="0.2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 s="18">
        <f t="shared" si="72"/>
        <v>40966.678506944445</v>
      </c>
      <c r="K611">
        <v>1327767422</v>
      </c>
      <c r="L611" s="18">
        <f t="shared" si="70"/>
        <v>40936.678495370368</v>
      </c>
      <c r="M611" t="b">
        <v>0</v>
      </c>
      <c r="N611">
        <v>207</v>
      </c>
      <c r="O611" t="b">
        <v>1</v>
      </c>
      <c r="P611" t="s">
        <v>8295</v>
      </c>
      <c r="Q611" s="12">
        <f t="shared" si="73"/>
        <v>141</v>
      </c>
      <c r="R611">
        <f t="shared" si="74"/>
        <v>57.93</v>
      </c>
      <c r="S611" s="14" t="s">
        <v>8324</v>
      </c>
      <c r="T611" t="s">
        <v>8325</v>
      </c>
    </row>
    <row r="612" spans="1:20" x14ac:dyDescent="0.2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 s="18">
        <f t="shared" si="72"/>
        <v>42001.64061342593</v>
      </c>
      <c r="K612">
        <v>1417101748</v>
      </c>
      <c r="L612" s="18">
        <f t="shared" si="70"/>
        <v>41970.640601851846</v>
      </c>
      <c r="M612" t="b">
        <v>0</v>
      </c>
      <c r="N612">
        <v>38</v>
      </c>
      <c r="O612" t="b">
        <v>0</v>
      </c>
      <c r="P612" t="s">
        <v>8266</v>
      </c>
      <c r="Q612" s="12">
        <f t="shared" si="73"/>
        <v>12</v>
      </c>
      <c r="R612">
        <f t="shared" si="74"/>
        <v>314.29000000000002</v>
      </c>
      <c r="S612" s="14" t="s">
        <v>8329</v>
      </c>
      <c r="T612" t="s">
        <v>8332</v>
      </c>
    </row>
    <row r="613" spans="1:20" ht="60" x14ac:dyDescent="0.2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 s="18">
        <f t="shared" si="72"/>
        <v>42553.600810185184</v>
      </c>
      <c r="K613">
        <v>1462285509</v>
      </c>
      <c r="L613" s="18">
        <f t="shared" si="70"/>
        <v>42493.600798611107</v>
      </c>
      <c r="M613" t="b">
        <v>1</v>
      </c>
      <c r="N613">
        <v>152</v>
      </c>
      <c r="O613" t="b">
        <v>0</v>
      </c>
      <c r="P613" t="s">
        <v>8283</v>
      </c>
      <c r="Q613" s="12">
        <f t="shared" si="73"/>
        <v>40</v>
      </c>
      <c r="R613">
        <f t="shared" si="74"/>
        <v>78.44</v>
      </c>
      <c r="S613" s="14" t="s">
        <v>8321</v>
      </c>
      <c r="T613" t="s">
        <v>8322</v>
      </c>
    </row>
    <row r="614" spans="1:20" ht="60" x14ac:dyDescent="0.2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 s="18">
        <v>1420178188</v>
      </c>
      <c r="J614" s="18">
        <f t="shared" si="72"/>
        <v>42006.247546296298</v>
      </c>
      <c r="K614">
        <v>1418709387</v>
      </c>
      <c r="L614" s="18">
        <f t="shared" si="70"/>
        <v>41989.247534722221</v>
      </c>
      <c r="M614" t="b">
        <v>0</v>
      </c>
      <c r="N614">
        <v>95</v>
      </c>
      <c r="O614" t="b">
        <v>1</v>
      </c>
      <c r="P614" t="s">
        <v>8269</v>
      </c>
      <c r="Q614" s="12">
        <f t="shared" si="73"/>
        <v>119</v>
      </c>
      <c r="R614">
        <f t="shared" ref="R614" si="82">IFERROR(ROUND(E614/N614,2),0)</f>
        <v>125.05</v>
      </c>
      <c r="S614" s="14" t="s">
        <v>8307</v>
      </c>
      <c r="T614" t="s">
        <v>8308</v>
      </c>
    </row>
    <row r="615" spans="1:20" ht="60" x14ac:dyDescent="0.2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 s="18">
        <f t="shared" si="72"/>
        <v>42018.166666666672</v>
      </c>
      <c r="K615">
        <v>1418315851</v>
      </c>
      <c r="L615" s="18">
        <f t="shared" si="70"/>
        <v>41984.692719907413</v>
      </c>
      <c r="M615" t="b">
        <v>0</v>
      </c>
      <c r="N615">
        <v>15</v>
      </c>
      <c r="O615" t="b">
        <v>0</v>
      </c>
      <c r="P615" t="s">
        <v>8271</v>
      </c>
      <c r="Q615" s="12">
        <f t="shared" si="73"/>
        <v>39</v>
      </c>
      <c r="R615">
        <f t="shared" si="74"/>
        <v>788.53</v>
      </c>
      <c r="S615" s="14" t="s">
        <v>8316</v>
      </c>
      <c r="T615" t="s">
        <v>8318</v>
      </c>
    </row>
    <row r="616" spans="1:20" ht="30" x14ac:dyDescent="0.2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 s="18">
        <f t="shared" si="72"/>
        <v>42028.964062500003</v>
      </c>
      <c r="K616">
        <v>1418684894</v>
      </c>
      <c r="L616" s="18">
        <f t="shared" si="70"/>
        <v>41988.964050925926</v>
      </c>
      <c r="M616" t="b">
        <v>0</v>
      </c>
      <c r="N616">
        <v>90</v>
      </c>
      <c r="O616" t="b">
        <v>1</v>
      </c>
      <c r="P616" t="s">
        <v>8274</v>
      </c>
      <c r="Q616" s="12">
        <f t="shared" si="73"/>
        <v>118</v>
      </c>
      <c r="R616">
        <f t="shared" si="74"/>
        <v>131.16999999999999</v>
      </c>
      <c r="S616" s="14" t="s">
        <v>8333</v>
      </c>
      <c r="T616" t="s">
        <v>8337</v>
      </c>
    </row>
    <row r="617" spans="1:20" ht="45" x14ac:dyDescent="0.2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 s="18">
        <f t="shared" si="72"/>
        <v>42075.915648148148</v>
      </c>
      <c r="K617">
        <v>1423609111</v>
      </c>
      <c r="L617" s="18">
        <f t="shared" si="70"/>
        <v>42045.957303240742</v>
      </c>
      <c r="M617" t="b">
        <v>0</v>
      </c>
      <c r="N617">
        <v>274</v>
      </c>
      <c r="O617" t="b">
        <v>1</v>
      </c>
      <c r="P617" t="s">
        <v>8271</v>
      </c>
      <c r="Q617" s="12">
        <f t="shared" si="73"/>
        <v>147</v>
      </c>
      <c r="R617">
        <f t="shared" si="74"/>
        <v>42.89</v>
      </c>
      <c r="S617" s="14" t="s">
        <v>8316</v>
      </c>
      <c r="T617" t="s">
        <v>8318</v>
      </c>
    </row>
    <row r="618" spans="1:20" ht="75" x14ac:dyDescent="0.2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 s="18">
        <v>1407506040</v>
      </c>
      <c r="J618" s="18">
        <f t="shared" si="72"/>
        <v>41859.579166666663</v>
      </c>
      <c r="K618">
        <v>1404680074</v>
      </c>
      <c r="L618" s="18">
        <f t="shared" si="70"/>
        <v>41826.87122685185</v>
      </c>
      <c r="M618" t="b">
        <v>0</v>
      </c>
      <c r="N618">
        <v>125</v>
      </c>
      <c r="O618" t="b">
        <v>1</v>
      </c>
      <c r="P618" t="s">
        <v>8269</v>
      </c>
      <c r="Q618" s="12">
        <f t="shared" si="73"/>
        <v>100</v>
      </c>
      <c r="R618">
        <f t="shared" ref="R618" si="83">IFERROR(ROUND(E618/N618,2),0)</f>
        <v>93.98</v>
      </c>
      <c r="S618" s="14" t="s">
        <v>8307</v>
      </c>
      <c r="T618" t="s">
        <v>8308</v>
      </c>
    </row>
    <row r="619" spans="1:20" ht="45" x14ac:dyDescent="0.2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 s="18">
        <f t="shared" si="72"/>
        <v>42040.822233796294</v>
      </c>
      <c r="K619">
        <v>1420573440</v>
      </c>
      <c r="L619" s="18">
        <f t="shared" si="70"/>
        <v>42010.822222222225</v>
      </c>
      <c r="M619" t="b">
        <v>1</v>
      </c>
      <c r="N619">
        <v>183</v>
      </c>
      <c r="O619" t="b">
        <v>1</v>
      </c>
      <c r="P619" t="s">
        <v>8293</v>
      </c>
      <c r="Q619" s="12">
        <f t="shared" si="73"/>
        <v>235</v>
      </c>
      <c r="R619">
        <f t="shared" si="74"/>
        <v>64.180000000000007</v>
      </c>
      <c r="S619" s="14" t="s">
        <v>8316</v>
      </c>
      <c r="T619" t="s">
        <v>8317</v>
      </c>
    </row>
    <row r="620" spans="1:20" ht="60" x14ac:dyDescent="0.2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 s="18">
        <f t="shared" si="72"/>
        <v>42232.278194444443</v>
      </c>
      <c r="K620">
        <v>1437115235</v>
      </c>
      <c r="L620" s="18">
        <f t="shared" si="70"/>
        <v>42202.278182870374</v>
      </c>
      <c r="M620" t="b">
        <v>0</v>
      </c>
      <c r="N620">
        <v>144</v>
      </c>
      <c r="O620" t="b">
        <v>1</v>
      </c>
      <c r="P620" t="s">
        <v>8295</v>
      </c>
      <c r="Q620" s="12">
        <f t="shared" si="73"/>
        <v>1174</v>
      </c>
      <c r="R620">
        <f t="shared" si="74"/>
        <v>81.56</v>
      </c>
      <c r="S620" s="14" t="s">
        <v>8324</v>
      </c>
      <c r="T620" t="s">
        <v>8325</v>
      </c>
    </row>
    <row r="621" spans="1:20" ht="45" x14ac:dyDescent="0.2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 s="18">
        <f t="shared" si="72"/>
        <v>42800.833333333328</v>
      </c>
      <c r="K621">
        <v>1484924604</v>
      </c>
      <c r="L621" s="18">
        <f t="shared" si="70"/>
        <v>42755.62736111111</v>
      </c>
      <c r="M621" t="b">
        <v>1</v>
      </c>
      <c r="N621">
        <v>255</v>
      </c>
      <c r="O621" t="b">
        <v>1</v>
      </c>
      <c r="P621" t="s">
        <v>8278</v>
      </c>
      <c r="Q621" s="12">
        <f t="shared" si="73"/>
        <v>117</v>
      </c>
      <c r="R621">
        <f t="shared" si="74"/>
        <v>45.99</v>
      </c>
      <c r="S621" s="14" t="s">
        <v>8333</v>
      </c>
      <c r="T621" t="s">
        <v>8335</v>
      </c>
    </row>
    <row r="622" spans="1:20" ht="45" x14ac:dyDescent="0.2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 s="18">
        <f t="shared" si="72"/>
        <v>41956.334722222222</v>
      </c>
      <c r="K622">
        <v>1413270689</v>
      </c>
      <c r="L622" s="18">
        <f t="shared" si="70"/>
        <v>41926.299641203703</v>
      </c>
      <c r="M622" t="b">
        <v>0</v>
      </c>
      <c r="N622">
        <v>40</v>
      </c>
      <c r="O622" t="b">
        <v>0</v>
      </c>
      <c r="P622" t="s">
        <v>8271</v>
      </c>
      <c r="Q622" s="12">
        <f t="shared" si="73"/>
        <v>8</v>
      </c>
      <c r="R622">
        <f t="shared" si="74"/>
        <v>292.08</v>
      </c>
      <c r="S622" s="14" t="s">
        <v>8316</v>
      </c>
      <c r="T622" t="s">
        <v>8318</v>
      </c>
    </row>
    <row r="623" spans="1:20" ht="60" x14ac:dyDescent="0.2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 s="18">
        <f t="shared" si="72"/>
        <v>41920.167453703703</v>
      </c>
      <c r="K623">
        <v>1410148867</v>
      </c>
      <c r="L623" s="18">
        <f t="shared" si="70"/>
        <v>41890.167442129634</v>
      </c>
      <c r="M623" t="b">
        <v>1</v>
      </c>
      <c r="N623">
        <v>286</v>
      </c>
      <c r="O623" t="b">
        <v>1</v>
      </c>
      <c r="P623" t="s">
        <v>8267</v>
      </c>
      <c r="Q623" s="12">
        <f t="shared" si="73"/>
        <v>117</v>
      </c>
      <c r="R623">
        <f t="shared" si="74"/>
        <v>40.76</v>
      </c>
      <c r="S623" s="14" t="s">
        <v>8329</v>
      </c>
      <c r="T623" t="s">
        <v>8330</v>
      </c>
    </row>
    <row r="624" spans="1:20" ht="60" x14ac:dyDescent="0.2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 s="18">
        <f t="shared" si="72"/>
        <v>41163.699687500004</v>
      </c>
      <c r="K624">
        <v>1344962852</v>
      </c>
      <c r="L624" s="18">
        <f t="shared" si="70"/>
        <v>41135.699675925927</v>
      </c>
      <c r="M624" t="b">
        <v>0</v>
      </c>
      <c r="N624">
        <v>104</v>
      </c>
      <c r="O624" t="b">
        <v>1</v>
      </c>
      <c r="P624" t="s">
        <v>8274</v>
      </c>
      <c r="Q624" s="12">
        <f t="shared" si="73"/>
        <v>155</v>
      </c>
      <c r="R624">
        <f t="shared" si="74"/>
        <v>112.02</v>
      </c>
      <c r="S624" s="14" t="s">
        <v>8333</v>
      </c>
      <c r="T624" t="s">
        <v>8337</v>
      </c>
    </row>
    <row r="625" spans="1:20" ht="60" x14ac:dyDescent="0.2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 s="18">
        <f t="shared" si="72"/>
        <v>42208.125</v>
      </c>
      <c r="K625">
        <v>1434931810</v>
      </c>
      <c r="L625" s="18">
        <f t="shared" si="70"/>
        <v>42177.007060185184</v>
      </c>
      <c r="M625" t="b">
        <v>0</v>
      </c>
      <c r="N625">
        <v>182</v>
      </c>
      <c r="O625" t="b">
        <v>1</v>
      </c>
      <c r="P625" t="s">
        <v>8263</v>
      </c>
      <c r="Q625" s="12">
        <f t="shared" si="73"/>
        <v>137</v>
      </c>
      <c r="R625">
        <f t="shared" si="74"/>
        <v>63.92</v>
      </c>
      <c r="S625" s="14" t="s">
        <v>8329</v>
      </c>
      <c r="T625" t="s">
        <v>8338</v>
      </c>
    </row>
    <row r="626" spans="1:20" ht="45" x14ac:dyDescent="0.2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 s="18">
        <f t="shared" si="72"/>
        <v>41837.701921296299</v>
      </c>
      <c r="K626">
        <v>1403023845</v>
      </c>
      <c r="L626" s="18">
        <f t="shared" si="70"/>
        <v>41807.701909722222</v>
      </c>
      <c r="M626" t="b">
        <v>0</v>
      </c>
      <c r="N626">
        <v>52</v>
      </c>
      <c r="O626" t="b">
        <v>1</v>
      </c>
      <c r="P626" t="s">
        <v>8263</v>
      </c>
      <c r="Q626" s="12">
        <f t="shared" si="73"/>
        <v>116</v>
      </c>
      <c r="R626">
        <f t="shared" si="74"/>
        <v>223.48</v>
      </c>
      <c r="S626" s="14" t="s">
        <v>8329</v>
      </c>
      <c r="T626" t="s">
        <v>8338</v>
      </c>
    </row>
    <row r="627" spans="1:20" ht="60" x14ac:dyDescent="0.2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 s="18">
        <f t="shared" si="72"/>
        <v>42777.680902777778</v>
      </c>
      <c r="K627">
        <v>1483806029</v>
      </c>
      <c r="L627" s="18">
        <f t="shared" si="70"/>
        <v>42742.680891203709</v>
      </c>
      <c r="M627" t="b">
        <v>1</v>
      </c>
      <c r="N627">
        <v>96</v>
      </c>
      <c r="O627" t="b">
        <v>0</v>
      </c>
      <c r="P627" t="s">
        <v>8283</v>
      </c>
      <c r="Q627" s="12">
        <f t="shared" si="73"/>
        <v>41</v>
      </c>
      <c r="R627">
        <f t="shared" si="74"/>
        <v>120.77</v>
      </c>
      <c r="S627" s="14" t="s">
        <v>8321</v>
      </c>
      <c r="T627" t="s">
        <v>8322</v>
      </c>
    </row>
    <row r="628" spans="1:20" ht="60" x14ac:dyDescent="0.2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 s="18">
        <f t="shared" si="72"/>
        <v>40414.166666666664</v>
      </c>
      <c r="K628">
        <v>1276891585</v>
      </c>
      <c r="L628" s="18">
        <f t="shared" si="70"/>
        <v>40347.837789351848</v>
      </c>
      <c r="M628" t="b">
        <v>1</v>
      </c>
      <c r="N628">
        <v>137</v>
      </c>
      <c r="O628" t="b">
        <v>1</v>
      </c>
      <c r="P628" t="s">
        <v>8293</v>
      </c>
      <c r="Q628" s="12">
        <f t="shared" si="73"/>
        <v>116</v>
      </c>
      <c r="R628">
        <f t="shared" si="74"/>
        <v>84.46</v>
      </c>
      <c r="S628" s="14" t="s">
        <v>8316</v>
      </c>
      <c r="T628" t="s">
        <v>8317</v>
      </c>
    </row>
    <row r="629" spans="1:20" ht="45" x14ac:dyDescent="0.2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 s="18">
        <f t="shared" si="72"/>
        <v>41869.005671296298</v>
      </c>
      <c r="K629">
        <v>1405728489</v>
      </c>
      <c r="L629" s="18">
        <f t="shared" si="70"/>
        <v>41839.005659722221</v>
      </c>
      <c r="M629" t="b">
        <v>1</v>
      </c>
      <c r="N629">
        <v>283</v>
      </c>
      <c r="O629" t="b">
        <v>1</v>
      </c>
      <c r="P629" t="s">
        <v>8296</v>
      </c>
      <c r="Q629" s="12">
        <f t="shared" si="73"/>
        <v>144</v>
      </c>
      <c r="R629">
        <f t="shared" si="74"/>
        <v>40.799999999999997</v>
      </c>
      <c r="S629" s="14" t="s">
        <v>8327</v>
      </c>
      <c r="T629" t="s">
        <v>8328</v>
      </c>
    </row>
    <row r="630" spans="1:20" ht="60" x14ac:dyDescent="0.2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 s="18">
        <f t="shared" si="72"/>
        <v>42799.908449074079</v>
      </c>
      <c r="K630">
        <v>1487022489</v>
      </c>
      <c r="L630" s="18">
        <f t="shared" si="70"/>
        <v>42779.908437499995</v>
      </c>
      <c r="M630" t="b">
        <v>0</v>
      </c>
      <c r="N630">
        <v>186</v>
      </c>
      <c r="O630" t="b">
        <v>1</v>
      </c>
      <c r="P630" t="s">
        <v>8296</v>
      </c>
      <c r="Q630" s="12">
        <f t="shared" si="73"/>
        <v>115</v>
      </c>
      <c r="R630">
        <f t="shared" si="74"/>
        <v>62.07</v>
      </c>
      <c r="S630" s="14" t="s">
        <v>8327</v>
      </c>
      <c r="T630" t="s">
        <v>8328</v>
      </c>
    </row>
    <row r="631" spans="1:20" ht="60" x14ac:dyDescent="0.2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 s="18">
        <v>1433055540</v>
      </c>
      <c r="J631" s="18">
        <f t="shared" si="72"/>
        <v>42155.290972222225</v>
      </c>
      <c r="K631">
        <v>1431230866</v>
      </c>
      <c r="L631" s="18">
        <f t="shared" si="70"/>
        <v>42134.172060185185</v>
      </c>
      <c r="M631" t="b">
        <v>0</v>
      </c>
      <c r="N631">
        <v>104</v>
      </c>
      <c r="O631" t="b">
        <v>1</v>
      </c>
      <c r="P631" t="s">
        <v>8269</v>
      </c>
      <c r="Q631" s="12">
        <f t="shared" si="73"/>
        <v>154</v>
      </c>
      <c r="R631">
        <f t="shared" ref="R631" si="84">IFERROR(ROUND(E631/N631,2),0)</f>
        <v>110.87</v>
      </c>
      <c r="S631" s="14" t="s">
        <v>8307</v>
      </c>
      <c r="T631" t="s">
        <v>8308</v>
      </c>
    </row>
    <row r="632" spans="1:20" ht="60" x14ac:dyDescent="0.2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 s="18">
        <f t="shared" si="72"/>
        <v>42072.909270833334</v>
      </c>
      <c r="K632">
        <v>1422917360</v>
      </c>
      <c r="L632" s="18">
        <f t="shared" si="70"/>
        <v>42037.950925925921</v>
      </c>
      <c r="M632" t="b">
        <v>0</v>
      </c>
      <c r="N632">
        <v>84</v>
      </c>
      <c r="O632" t="b">
        <v>1</v>
      </c>
      <c r="P632" t="s">
        <v>8299</v>
      </c>
      <c r="Q632" s="12">
        <f t="shared" si="73"/>
        <v>100</v>
      </c>
      <c r="R632">
        <f t="shared" si="74"/>
        <v>136.9</v>
      </c>
      <c r="S632" s="14" t="s">
        <v>8316</v>
      </c>
      <c r="T632" t="s">
        <v>8323</v>
      </c>
    </row>
    <row r="633" spans="1:20" ht="45" x14ac:dyDescent="0.2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 s="18">
        <f t="shared" si="72"/>
        <v>40993.815300925926</v>
      </c>
      <c r="K633">
        <v>1327523641</v>
      </c>
      <c r="L633" s="18">
        <f t="shared" si="70"/>
        <v>40933.856956018521</v>
      </c>
      <c r="M633" t="b">
        <v>1</v>
      </c>
      <c r="N633">
        <v>169</v>
      </c>
      <c r="O633" t="b">
        <v>1</v>
      </c>
      <c r="P633" t="s">
        <v>8274</v>
      </c>
      <c r="Q633" s="12">
        <f t="shared" si="73"/>
        <v>115</v>
      </c>
      <c r="R633">
        <f t="shared" si="74"/>
        <v>67.88</v>
      </c>
      <c r="S633" s="14" t="s">
        <v>8333</v>
      </c>
      <c r="T633" t="s">
        <v>8337</v>
      </c>
    </row>
    <row r="634" spans="1:20" ht="60" x14ac:dyDescent="0.2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 s="18">
        <f t="shared" si="72"/>
        <v>42572.583333333328</v>
      </c>
      <c r="K634">
        <v>1464586745</v>
      </c>
      <c r="L634" s="18">
        <f t="shared" si="70"/>
        <v>42520.235474537039</v>
      </c>
      <c r="M634" t="b">
        <v>0</v>
      </c>
      <c r="N634">
        <v>19</v>
      </c>
      <c r="O634" t="b">
        <v>0</v>
      </c>
      <c r="P634" t="s">
        <v>8271</v>
      </c>
      <c r="Q634" s="12">
        <f t="shared" si="73"/>
        <v>6</v>
      </c>
      <c r="R634">
        <f t="shared" si="74"/>
        <v>603.53</v>
      </c>
      <c r="S634" s="14" t="s">
        <v>8316</v>
      </c>
      <c r="T634" t="s">
        <v>8318</v>
      </c>
    </row>
    <row r="635" spans="1:20" ht="45" x14ac:dyDescent="0.2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 s="18">
        <v>1464960682</v>
      </c>
      <c r="J635" s="18">
        <f t="shared" si="72"/>
        <v>42524.563449074078</v>
      </c>
      <c r="K635">
        <v>1462368681</v>
      </c>
      <c r="L635" s="18">
        <f t="shared" si="70"/>
        <v>42494.563437500001</v>
      </c>
      <c r="M635" t="b">
        <v>0</v>
      </c>
      <c r="N635">
        <v>62</v>
      </c>
      <c r="O635" t="b">
        <v>1</v>
      </c>
      <c r="P635" t="s">
        <v>8269</v>
      </c>
      <c r="Q635" s="12">
        <f t="shared" si="73"/>
        <v>115</v>
      </c>
      <c r="R635">
        <f t="shared" ref="R635" si="85">IFERROR(ROUND(E635/N635,2),0)</f>
        <v>184.68</v>
      </c>
      <c r="S635" s="14" t="s">
        <v>8307</v>
      </c>
      <c r="T635" t="s">
        <v>8308</v>
      </c>
    </row>
    <row r="636" spans="1:20" ht="60" x14ac:dyDescent="0.2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 s="18">
        <f t="shared" si="72"/>
        <v>42125.777141203704</v>
      </c>
      <c r="K636">
        <v>1425325144</v>
      </c>
      <c r="L636" s="18">
        <f t="shared" si="70"/>
        <v>42065.818796296298</v>
      </c>
      <c r="M636" t="b">
        <v>0</v>
      </c>
      <c r="N636">
        <v>9</v>
      </c>
      <c r="O636" t="b">
        <v>0</v>
      </c>
      <c r="P636" t="s">
        <v>8301</v>
      </c>
      <c r="Q636" s="12">
        <f t="shared" si="73"/>
        <v>5</v>
      </c>
      <c r="R636">
        <f t="shared" si="74"/>
        <v>1270.22</v>
      </c>
      <c r="S636" s="14" t="s">
        <v>8307</v>
      </c>
      <c r="T636" t="s">
        <v>8331</v>
      </c>
    </row>
    <row r="637" spans="1:20" ht="45" x14ac:dyDescent="0.2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 s="18">
        <f t="shared" si="72"/>
        <v>41867.34579861111</v>
      </c>
      <c r="K637">
        <v>1406362676</v>
      </c>
      <c r="L637" s="18">
        <f t="shared" si="70"/>
        <v>41846.345787037033</v>
      </c>
      <c r="M637" t="b">
        <v>0</v>
      </c>
      <c r="N637">
        <v>480</v>
      </c>
      <c r="O637" t="b">
        <v>1</v>
      </c>
      <c r="P637" t="s">
        <v>8295</v>
      </c>
      <c r="Q637" s="12">
        <f t="shared" si="73"/>
        <v>134</v>
      </c>
      <c r="R637">
        <f t="shared" si="74"/>
        <v>23.81</v>
      </c>
      <c r="S637" s="14" t="s">
        <v>8324</v>
      </c>
      <c r="T637" t="s">
        <v>8325</v>
      </c>
    </row>
    <row r="638" spans="1:20" ht="45" x14ac:dyDescent="0.2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 s="18">
        <f t="shared" si="72"/>
        <v>42670.888194444444</v>
      </c>
      <c r="K638">
        <v>1475013709</v>
      </c>
      <c r="L638" s="18">
        <f t="shared" si="70"/>
        <v>42640.917928240742</v>
      </c>
      <c r="M638" t="b">
        <v>0</v>
      </c>
      <c r="N638">
        <v>158</v>
      </c>
      <c r="O638" t="b">
        <v>1</v>
      </c>
      <c r="P638" t="s">
        <v>8274</v>
      </c>
      <c r="Q638" s="12">
        <f t="shared" si="73"/>
        <v>114</v>
      </c>
      <c r="R638">
        <f t="shared" si="74"/>
        <v>72.06</v>
      </c>
      <c r="S638" s="14" t="s">
        <v>8333</v>
      </c>
      <c r="T638" t="s">
        <v>8337</v>
      </c>
    </row>
    <row r="639" spans="1:20" ht="30" x14ac:dyDescent="0.2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 s="18">
        <f t="shared" si="72"/>
        <v>41222.7966087963</v>
      </c>
      <c r="K639">
        <v>1349892426</v>
      </c>
      <c r="L639" s="18">
        <f t="shared" si="70"/>
        <v>41192.754930555559</v>
      </c>
      <c r="M639" t="b">
        <v>0</v>
      </c>
      <c r="N639">
        <v>115</v>
      </c>
      <c r="O639" t="b">
        <v>1</v>
      </c>
      <c r="P639" t="s">
        <v>8277</v>
      </c>
      <c r="Q639" s="12">
        <f t="shared" si="73"/>
        <v>146</v>
      </c>
      <c r="R639">
        <f t="shared" si="74"/>
        <v>98.82</v>
      </c>
      <c r="S639" s="14" t="s">
        <v>8333</v>
      </c>
      <c r="T639" t="s">
        <v>8334</v>
      </c>
    </row>
    <row r="640" spans="1:20" ht="60" x14ac:dyDescent="0.2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 s="18">
        <v>1442425412</v>
      </c>
      <c r="J640" s="18">
        <f t="shared" si="72"/>
        <v>42263.738564814819</v>
      </c>
      <c r="K640">
        <v>1439833411</v>
      </c>
      <c r="L640" s="18">
        <f t="shared" si="70"/>
        <v>42233.738553240742</v>
      </c>
      <c r="M640" t="b">
        <v>0</v>
      </c>
      <c r="N640">
        <v>128</v>
      </c>
      <c r="O640" t="b">
        <v>1</v>
      </c>
      <c r="P640" t="s">
        <v>8269</v>
      </c>
      <c r="Q640" s="12">
        <f t="shared" si="73"/>
        <v>114</v>
      </c>
      <c r="R640">
        <f t="shared" ref="R640" si="86">IFERROR(ROUND(E640/N640,2),0)</f>
        <v>88.77</v>
      </c>
      <c r="S640" s="14" t="s">
        <v>8307</v>
      </c>
      <c r="T640" t="s">
        <v>8308</v>
      </c>
    </row>
    <row r="641" spans="1:20" ht="45" x14ac:dyDescent="0.2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 s="18">
        <f t="shared" si="72"/>
        <v>41919.004317129627</v>
      </c>
      <c r="K641">
        <v>1410048372</v>
      </c>
      <c r="L641" s="18">
        <f t="shared" si="70"/>
        <v>41889.004305555558</v>
      </c>
      <c r="M641" t="b">
        <v>0</v>
      </c>
      <c r="N641">
        <v>184</v>
      </c>
      <c r="O641" t="b">
        <v>1</v>
      </c>
      <c r="P641" t="s">
        <v>8274</v>
      </c>
      <c r="Q641" s="12">
        <f t="shared" si="73"/>
        <v>126</v>
      </c>
      <c r="R641">
        <f t="shared" si="74"/>
        <v>61.7</v>
      </c>
      <c r="S641" s="14" t="s">
        <v>8333</v>
      </c>
      <c r="T641" t="s">
        <v>8337</v>
      </c>
    </row>
    <row r="642" spans="1:20" ht="60" x14ac:dyDescent="0.2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 s="18">
        <f t="shared" si="72"/>
        <v>41599.207638888889</v>
      </c>
      <c r="K642">
        <v>1383327439</v>
      </c>
      <c r="L642" s="18">
        <f t="shared" si="70"/>
        <v>41579.734247685185</v>
      </c>
      <c r="M642" t="b">
        <v>0</v>
      </c>
      <c r="N642">
        <v>108</v>
      </c>
      <c r="O642" t="b">
        <v>1</v>
      </c>
      <c r="P642" t="s">
        <v>8272</v>
      </c>
      <c r="Q642" s="12">
        <f t="shared" si="73"/>
        <v>315</v>
      </c>
      <c r="R642">
        <f t="shared" si="74"/>
        <v>105.05</v>
      </c>
      <c r="S642" s="14" t="s">
        <v>8319</v>
      </c>
      <c r="T642" t="s">
        <v>8339</v>
      </c>
    </row>
    <row r="643" spans="1:20" ht="45" x14ac:dyDescent="0.2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 s="18">
        <v>1403305200</v>
      </c>
      <c r="J643" s="18">
        <f t="shared" si="72"/>
        <v>41810.958333333336</v>
      </c>
      <c r="K643">
        <v>1400512657</v>
      </c>
      <c r="L643" s="18">
        <f t="shared" ref="L643:L706" si="87">(K643/86400)+25569</f>
        <v>41778.637233796297</v>
      </c>
      <c r="M643" t="b">
        <v>1</v>
      </c>
      <c r="N643">
        <v>226</v>
      </c>
      <c r="O643" t="b">
        <v>1</v>
      </c>
      <c r="P643" t="s">
        <v>8269</v>
      </c>
      <c r="Q643" s="12">
        <f t="shared" si="73"/>
        <v>119</v>
      </c>
      <c r="R643">
        <f t="shared" ref="R643" si="88">IFERROR(ROUND(E643/N643,2),0)</f>
        <v>50.16</v>
      </c>
      <c r="S643" s="14" t="s">
        <v>8307</v>
      </c>
      <c r="T643" t="s">
        <v>8308</v>
      </c>
    </row>
    <row r="644" spans="1:20" ht="30" x14ac:dyDescent="0.2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 s="18">
        <f t="shared" ref="J644:J707" si="89">(I644/86400)+25569</f>
        <v>42497.951979166668</v>
      </c>
      <c r="K644">
        <v>1460069450</v>
      </c>
      <c r="L644" s="18">
        <f t="shared" si="87"/>
        <v>42467.951967592591</v>
      </c>
      <c r="M644" t="b">
        <v>0</v>
      </c>
      <c r="N644">
        <v>271</v>
      </c>
      <c r="O644" t="b">
        <v>1</v>
      </c>
      <c r="P644" t="s">
        <v>8295</v>
      </c>
      <c r="Q644" s="12">
        <f t="shared" ref="Q644:Q707" si="90">ROUND(E644/D644*100,0)</f>
        <v>287</v>
      </c>
      <c r="R644">
        <f t="shared" ref="R644:R705" si="91">ROUND(E644/N644,2)</f>
        <v>41.78</v>
      </c>
      <c r="S644" s="14" t="s">
        <v>8324</v>
      </c>
      <c r="T644" t="s">
        <v>8325</v>
      </c>
    </row>
    <row r="645" spans="1:20" ht="60" x14ac:dyDescent="0.2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 s="18">
        <f t="shared" si="89"/>
        <v>40412.736111111109</v>
      </c>
      <c r="K645">
        <v>1275603019</v>
      </c>
      <c r="L645" s="18">
        <f t="shared" si="87"/>
        <v>40332.923831018517</v>
      </c>
      <c r="M645" t="b">
        <v>1</v>
      </c>
      <c r="N645">
        <v>235</v>
      </c>
      <c r="O645" t="b">
        <v>1</v>
      </c>
      <c r="P645" t="s">
        <v>8267</v>
      </c>
      <c r="Q645" s="12">
        <f t="shared" si="90"/>
        <v>113</v>
      </c>
      <c r="R645">
        <f t="shared" si="91"/>
        <v>48.05</v>
      </c>
      <c r="S645" s="14" t="s">
        <v>8329</v>
      </c>
      <c r="T645" t="s">
        <v>8330</v>
      </c>
    </row>
    <row r="646" spans="1:20" ht="60" x14ac:dyDescent="0.2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 s="18">
        <f t="shared" si="89"/>
        <v>41749.108344907407</v>
      </c>
      <c r="K646">
        <v>1392780960</v>
      </c>
      <c r="L646" s="18">
        <f t="shared" si="87"/>
        <v>41689.15</v>
      </c>
      <c r="M646" t="b">
        <v>1</v>
      </c>
      <c r="N646">
        <v>70</v>
      </c>
      <c r="O646" t="b">
        <v>1</v>
      </c>
      <c r="P646" t="s">
        <v>8293</v>
      </c>
      <c r="Q646" s="12">
        <f t="shared" si="90"/>
        <v>150</v>
      </c>
      <c r="R646">
        <f t="shared" si="91"/>
        <v>160.44</v>
      </c>
      <c r="S646" s="14" t="s">
        <v>8316</v>
      </c>
      <c r="T646" t="s">
        <v>8317</v>
      </c>
    </row>
    <row r="647" spans="1:20" ht="45" x14ac:dyDescent="0.2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 s="18">
        <f t="shared" si="89"/>
        <v>41776.145833333336</v>
      </c>
      <c r="K647">
        <v>1397661346</v>
      </c>
      <c r="L647" s="18">
        <f t="shared" si="87"/>
        <v>41745.635949074072</v>
      </c>
      <c r="M647" t="b">
        <v>0</v>
      </c>
      <c r="N647">
        <v>62</v>
      </c>
      <c r="O647" t="b">
        <v>1</v>
      </c>
      <c r="P647" t="s">
        <v>8267</v>
      </c>
      <c r="Q647" s="12">
        <f t="shared" si="90"/>
        <v>112</v>
      </c>
      <c r="R647">
        <f t="shared" si="91"/>
        <v>181.13</v>
      </c>
      <c r="S647" s="14" t="s">
        <v>8329</v>
      </c>
      <c r="T647" t="s">
        <v>8330</v>
      </c>
    </row>
    <row r="648" spans="1:20" ht="45" x14ac:dyDescent="0.2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 s="18">
        <f t="shared" si="89"/>
        <v>42085.671701388885</v>
      </c>
      <c r="K648">
        <v>1424452034</v>
      </c>
      <c r="L648" s="18">
        <f t="shared" si="87"/>
        <v>42055.713356481487</v>
      </c>
      <c r="M648" t="b">
        <v>0</v>
      </c>
      <c r="N648">
        <v>27</v>
      </c>
      <c r="O648" t="b">
        <v>0</v>
      </c>
      <c r="P648" t="s">
        <v>8301</v>
      </c>
      <c r="Q648" s="12">
        <f t="shared" si="90"/>
        <v>1</v>
      </c>
      <c r="R648">
        <f t="shared" si="91"/>
        <v>415.78</v>
      </c>
      <c r="S648" s="14" t="s">
        <v>8307</v>
      </c>
      <c r="T648" t="s">
        <v>8331</v>
      </c>
    </row>
    <row r="649" spans="1:20" ht="30" x14ac:dyDescent="0.2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 s="18">
        <f t="shared" si="89"/>
        <v>42461.166666666672</v>
      </c>
      <c r="K649">
        <v>1456852646</v>
      </c>
      <c r="L649" s="18">
        <f t="shared" si="87"/>
        <v>42430.720439814817</v>
      </c>
      <c r="M649" t="b">
        <v>0</v>
      </c>
      <c r="N649">
        <v>138</v>
      </c>
      <c r="O649" t="b">
        <v>1</v>
      </c>
      <c r="P649" t="s">
        <v>8283</v>
      </c>
      <c r="Q649" s="12">
        <f t="shared" si="90"/>
        <v>280</v>
      </c>
      <c r="R649">
        <f t="shared" si="91"/>
        <v>81.27</v>
      </c>
      <c r="S649" s="14" t="s">
        <v>8321</v>
      </c>
      <c r="T649" t="s">
        <v>8322</v>
      </c>
    </row>
    <row r="650" spans="1:20" ht="45" x14ac:dyDescent="0.2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 s="18">
        <f t="shared" si="89"/>
        <v>42098.915972222225</v>
      </c>
      <c r="K650">
        <v>1423501506</v>
      </c>
      <c r="L650" s="18">
        <f t="shared" si="87"/>
        <v>42044.711875000001</v>
      </c>
      <c r="M650" t="b">
        <v>0</v>
      </c>
      <c r="N650">
        <v>141</v>
      </c>
      <c r="O650" t="b">
        <v>1</v>
      </c>
      <c r="P650" t="s">
        <v>8278</v>
      </c>
      <c r="Q650" s="12">
        <f t="shared" si="90"/>
        <v>112</v>
      </c>
      <c r="R650">
        <f t="shared" si="91"/>
        <v>79.260000000000005</v>
      </c>
      <c r="S650" s="14" t="s">
        <v>8333</v>
      </c>
      <c r="T650" t="s">
        <v>8335</v>
      </c>
    </row>
    <row r="651" spans="1:20" ht="30" x14ac:dyDescent="0.2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 s="18">
        <f t="shared" si="89"/>
        <v>42160.491620370369</v>
      </c>
      <c r="K651">
        <v>1430912875</v>
      </c>
      <c r="L651" s="18">
        <f t="shared" si="87"/>
        <v>42130.491608796292</v>
      </c>
      <c r="M651" t="b">
        <v>0</v>
      </c>
      <c r="N651">
        <v>151</v>
      </c>
      <c r="O651" t="b">
        <v>1</v>
      </c>
      <c r="P651" t="s">
        <v>8274</v>
      </c>
      <c r="Q651" s="12">
        <f t="shared" si="90"/>
        <v>112</v>
      </c>
      <c r="R651">
        <f t="shared" si="91"/>
        <v>73.91</v>
      </c>
      <c r="S651" s="14" t="s">
        <v>8333</v>
      </c>
      <c r="T651" t="s">
        <v>8337</v>
      </c>
    </row>
    <row r="652" spans="1:20" ht="45" x14ac:dyDescent="0.2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 s="18">
        <v>1442030340</v>
      </c>
      <c r="J652" s="18">
        <f t="shared" si="89"/>
        <v>42259.165972222225</v>
      </c>
      <c r="K652">
        <v>1439551199</v>
      </c>
      <c r="L652" s="18">
        <f t="shared" si="87"/>
        <v>42230.472210648149</v>
      </c>
      <c r="M652" t="b">
        <v>1</v>
      </c>
      <c r="N652">
        <v>193</v>
      </c>
      <c r="O652" t="b">
        <v>1</v>
      </c>
      <c r="P652" t="s">
        <v>8269</v>
      </c>
      <c r="Q652" s="12">
        <f t="shared" si="90"/>
        <v>111</v>
      </c>
      <c r="R652">
        <f t="shared" ref="R652" si="92">IFERROR(ROUND(E652/N652,2),0)</f>
        <v>57.63</v>
      </c>
      <c r="S652" s="14" t="s">
        <v>8307</v>
      </c>
      <c r="T652" t="s">
        <v>8308</v>
      </c>
    </row>
    <row r="653" spans="1:20" ht="60" x14ac:dyDescent="0.2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 s="18">
        <f t="shared" si="89"/>
        <v>40818.290972222225</v>
      </c>
      <c r="K653">
        <v>1314765024</v>
      </c>
      <c r="L653" s="18">
        <f t="shared" si="87"/>
        <v>40786.187777777777</v>
      </c>
      <c r="M653" t="b">
        <v>0</v>
      </c>
      <c r="N653">
        <v>178</v>
      </c>
      <c r="O653" t="b">
        <v>1</v>
      </c>
      <c r="P653" t="s">
        <v>8264</v>
      </c>
      <c r="Q653" s="12">
        <f t="shared" si="90"/>
        <v>111</v>
      </c>
      <c r="R653">
        <f t="shared" si="91"/>
        <v>62.33</v>
      </c>
      <c r="S653" s="14" t="s">
        <v>8329</v>
      </c>
      <c r="T653" t="s">
        <v>8349</v>
      </c>
    </row>
    <row r="654" spans="1:20" ht="45" x14ac:dyDescent="0.2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 s="18">
        <f t="shared" si="89"/>
        <v>42517.968935185185</v>
      </c>
      <c r="K654">
        <v>1462576515</v>
      </c>
      <c r="L654" s="18">
        <f t="shared" si="87"/>
        <v>42496.968923611115</v>
      </c>
      <c r="M654" t="b">
        <v>0</v>
      </c>
      <c r="N654">
        <v>86</v>
      </c>
      <c r="O654" t="b">
        <v>1</v>
      </c>
      <c r="P654" t="s">
        <v>8263</v>
      </c>
      <c r="Q654" s="12">
        <f t="shared" si="90"/>
        <v>129</v>
      </c>
      <c r="R654">
        <f t="shared" si="91"/>
        <v>128.94999999999999</v>
      </c>
      <c r="S654" s="14" t="s">
        <v>8329</v>
      </c>
      <c r="T654" t="s">
        <v>8338</v>
      </c>
    </row>
    <row r="655" spans="1:20" ht="60" x14ac:dyDescent="0.2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 s="18">
        <f t="shared" si="89"/>
        <v>41343.943379629629</v>
      </c>
      <c r="K655">
        <v>1360366707</v>
      </c>
      <c r="L655" s="18">
        <f t="shared" si="87"/>
        <v>41313.985034722224</v>
      </c>
      <c r="M655" t="b">
        <v>0</v>
      </c>
      <c r="N655">
        <v>96</v>
      </c>
      <c r="O655" t="b">
        <v>1</v>
      </c>
      <c r="P655" t="s">
        <v>8277</v>
      </c>
      <c r="Q655" s="12">
        <f t="shared" si="90"/>
        <v>111</v>
      </c>
      <c r="R655">
        <f t="shared" si="91"/>
        <v>115.31</v>
      </c>
      <c r="S655" s="14" t="s">
        <v>8333</v>
      </c>
      <c r="T655" t="s">
        <v>8334</v>
      </c>
    </row>
    <row r="656" spans="1:20" ht="60" x14ac:dyDescent="0.2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 s="18">
        <v>1437473005</v>
      </c>
      <c r="J656" s="18">
        <f t="shared" si="89"/>
        <v>42206.419039351851</v>
      </c>
      <c r="K656">
        <v>1434881004</v>
      </c>
      <c r="L656" s="18">
        <f t="shared" si="87"/>
        <v>42176.419027777782</v>
      </c>
      <c r="M656" t="b">
        <v>0</v>
      </c>
      <c r="N656">
        <v>73</v>
      </c>
      <c r="O656" t="b">
        <v>1</v>
      </c>
      <c r="P656" t="s">
        <v>8269</v>
      </c>
      <c r="Q656" s="12">
        <f t="shared" si="90"/>
        <v>111</v>
      </c>
      <c r="R656">
        <f t="shared" ref="R656:R657" si="93">IFERROR(ROUND(E656/N656,2),0)</f>
        <v>151.46</v>
      </c>
      <c r="S656" s="14" t="s">
        <v>8307</v>
      </c>
      <c r="T656" t="s">
        <v>8308</v>
      </c>
    </row>
    <row r="657" spans="1:20" ht="60" x14ac:dyDescent="0.2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 s="18">
        <v>1425528000</v>
      </c>
      <c r="J657" s="18">
        <f t="shared" si="89"/>
        <v>42068.166666666672</v>
      </c>
      <c r="K657">
        <v>1422916260</v>
      </c>
      <c r="L657" s="18">
        <f t="shared" si="87"/>
        <v>42037.938194444447</v>
      </c>
      <c r="M657" t="b">
        <v>0</v>
      </c>
      <c r="N657">
        <v>197</v>
      </c>
      <c r="O657" t="b">
        <v>1</v>
      </c>
      <c r="P657" t="s">
        <v>8269</v>
      </c>
      <c r="Q657" s="12">
        <f t="shared" si="90"/>
        <v>105</v>
      </c>
      <c r="R657">
        <f t="shared" si="93"/>
        <v>56.07</v>
      </c>
      <c r="S657" s="14" t="s">
        <v>8307</v>
      </c>
      <c r="T657" t="s">
        <v>8308</v>
      </c>
    </row>
    <row r="658" spans="1:20" ht="60" x14ac:dyDescent="0.2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 s="18">
        <f t="shared" si="89"/>
        <v>41941.947916666664</v>
      </c>
      <c r="K658">
        <v>1412081998</v>
      </c>
      <c r="L658" s="18">
        <f t="shared" si="87"/>
        <v>41912.541643518518</v>
      </c>
      <c r="M658" t="b">
        <v>1</v>
      </c>
      <c r="N658">
        <v>66</v>
      </c>
      <c r="O658" t="b">
        <v>0</v>
      </c>
      <c r="P658" t="s">
        <v>8300</v>
      </c>
      <c r="Q658" s="12">
        <f t="shared" si="90"/>
        <v>28</v>
      </c>
      <c r="R658">
        <f t="shared" si="91"/>
        <v>167.15</v>
      </c>
      <c r="S658" s="14" t="s">
        <v>8316</v>
      </c>
      <c r="T658" t="s">
        <v>8346</v>
      </c>
    </row>
    <row r="659" spans="1:20" ht="60" x14ac:dyDescent="0.2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 s="18">
        <f t="shared" si="89"/>
        <v>41523.791666666664</v>
      </c>
      <c r="K659">
        <v>1375880597</v>
      </c>
      <c r="L659" s="18">
        <f t="shared" si="87"/>
        <v>41493.543946759259</v>
      </c>
      <c r="M659" t="b">
        <v>0</v>
      </c>
      <c r="N659">
        <v>269</v>
      </c>
      <c r="O659" t="b">
        <v>1</v>
      </c>
      <c r="P659" t="s">
        <v>8293</v>
      </c>
      <c r="Q659" s="12">
        <f t="shared" si="90"/>
        <v>1462</v>
      </c>
      <c r="R659">
        <f t="shared" si="91"/>
        <v>40.76</v>
      </c>
      <c r="S659" s="14" t="s">
        <v>8316</v>
      </c>
      <c r="T659" t="s">
        <v>8317</v>
      </c>
    </row>
    <row r="660" spans="1:20" ht="60" x14ac:dyDescent="0.2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 s="18">
        <f t="shared" si="89"/>
        <v>41235.101388888885</v>
      </c>
      <c r="K660">
        <v>1348363559</v>
      </c>
      <c r="L660" s="18">
        <f t="shared" si="87"/>
        <v>41175.059710648144</v>
      </c>
      <c r="M660" t="b">
        <v>0</v>
      </c>
      <c r="N660">
        <v>128</v>
      </c>
      <c r="O660" t="b">
        <v>1</v>
      </c>
      <c r="P660" t="s">
        <v>8290</v>
      </c>
      <c r="Q660" s="12">
        <f t="shared" si="90"/>
        <v>110</v>
      </c>
      <c r="R660">
        <f t="shared" si="91"/>
        <v>85.55</v>
      </c>
      <c r="S660" s="14" t="s">
        <v>8333</v>
      </c>
      <c r="T660" t="s">
        <v>8344</v>
      </c>
    </row>
    <row r="661" spans="1:20" ht="45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 s="18">
        <f t="shared" si="89"/>
        <v>42657.666666666672</v>
      </c>
      <c r="K661">
        <v>1473922540</v>
      </c>
      <c r="L661" s="18">
        <f t="shared" si="87"/>
        <v>42628.288657407407</v>
      </c>
      <c r="M661" t="b">
        <v>1</v>
      </c>
      <c r="N661">
        <v>81</v>
      </c>
      <c r="O661" t="b">
        <v>0</v>
      </c>
      <c r="P661" t="s">
        <v>8283</v>
      </c>
      <c r="Q661" s="12">
        <f t="shared" si="90"/>
        <v>39</v>
      </c>
      <c r="R661">
        <f t="shared" si="91"/>
        <v>133.9</v>
      </c>
      <c r="S661" s="14" t="s">
        <v>8321</v>
      </c>
      <c r="T661" t="s">
        <v>8322</v>
      </c>
    </row>
    <row r="662" spans="1:20" ht="60" x14ac:dyDescent="0.2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 s="18">
        <f t="shared" si="89"/>
        <v>42191.125</v>
      </c>
      <c r="K662">
        <v>1433775667</v>
      </c>
      <c r="L662" s="18">
        <f t="shared" si="87"/>
        <v>42163.625775462962</v>
      </c>
      <c r="M662" t="b">
        <v>0</v>
      </c>
      <c r="N662">
        <v>263</v>
      </c>
      <c r="O662" t="b">
        <v>1</v>
      </c>
      <c r="P662" t="s">
        <v>8295</v>
      </c>
      <c r="Q662" s="12">
        <f t="shared" si="90"/>
        <v>542</v>
      </c>
      <c r="R662">
        <f t="shared" si="91"/>
        <v>41.23</v>
      </c>
      <c r="S662" s="14" t="s">
        <v>8324</v>
      </c>
      <c r="T662" t="s">
        <v>8325</v>
      </c>
    </row>
    <row r="663" spans="1:20" ht="60" x14ac:dyDescent="0.2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 s="18">
        <f t="shared" si="89"/>
        <v>42005.207638888889</v>
      </c>
      <c r="K663">
        <v>1417410963</v>
      </c>
      <c r="L663" s="18">
        <f t="shared" si="87"/>
        <v>41974.21947916667</v>
      </c>
      <c r="M663" t="b">
        <v>0</v>
      </c>
      <c r="N663">
        <v>215</v>
      </c>
      <c r="O663" t="b">
        <v>0</v>
      </c>
      <c r="P663" t="s">
        <v>8271</v>
      </c>
      <c r="Q663" s="12">
        <f t="shared" si="90"/>
        <v>22</v>
      </c>
      <c r="R663">
        <f t="shared" si="91"/>
        <v>50.3</v>
      </c>
      <c r="S663" s="14" t="s">
        <v>8316</v>
      </c>
      <c r="T663" t="s">
        <v>8318</v>
      </c>
    </row>
    <row r="664" spans="1:20" ht="45" x14ac:dyDescent="0.2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 s="18">
        <f t="shared" si="89"/>
        <v>41026.897222222222</v>
      </c>
      <c r="K664">
        <v>1332452959</v>
      </c>
      <c r="L664" s="18">
        <f t="shared" si="87"/>
        <v>40990.909247685187</v>
      </c>
      <c r="M664" t="b">
        <v>0</v>
      </c>
      <c r="N664">
        <v>184</v>
      </c>
      <c r="O664" t="b">
        <v>1</v>
      </c>
      <c r="P664" t="s">
        <v>8267</v>
      </c>
      <c r="Q664" s="12">
        <f t="shared" si="90"/>
        <v>108</v>
      </c>
      <c r="R664">
        <f t="shared" si="91"/>
        <v>58.72</v>
      </c>
      <c r="S664" s="14" t="s">
        <v>8329</v>
      </c>
      <c r="T664" t="s">
        <v>8330</v>
      </c>
    </row>
    <row r="665" spans="1:20" ht="60" x14ac:dyDescent="0.2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 s="18">
        <f t="shared" si="89"/>
        <v>42513.125</v>
      </c>
      <c r="K665">
        <v>1462543113</v>
      </c>
      <c r="L665" s="18">
        <f t="shared" si="87"/>
        <v>42496.582326388889</v>
      </c>
      <c r="M665" t="b">
        <v>0</v>
      </c>
      <c r="N665">
        <v>445</v>
      </c>
      <c r="O665" t="b">
        <v>1</v>
      </c>
      <c r="P665" t="s">
        <v>8295</v>
      </c>
      <c r="Q665" s="12">
        <f t="shared" si="90"/>
        <v>180</v>
      </c>
      <c r="R665">
        <f t="shared" si="91"/>
        <v>24.27</v>
      </c>
      <c r="S665" s="14" t="s">
        <v>8324</v>
      </c>
      <c r="T665" t="s">
        <v>8325</v>
      </c>
    </row>
    <row r="666" spans="1:20" ht="45" x14ac:dyDescent="0.2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 s="18">
        <f t="shared" si="89"/>
        <v>41973.184201388889</v>
      </c>
      <c r="K666">
        <v>1414725914</v>
      </c>
      <c r="L666" s="18">
        <f t="shared" si="87"/>
        <v>41943.142523148148</v>
      </c>
      <c r="M666" t="b">
        <v>0</v>
      </c>
      <c r="N666">
        <v>120</v>
      </c>
      <c r="O666" t="b">
        <v>1</v>
      </c>
      <c r="P666" t="s">
        <v>8296</v>
      </c>
      <c r="Q666" s="12">
        <f t="shared" si="90"/>
        <v>108</v>
      </c>
      <c r="R666">
        <f t="shared" si="91"/>
        <v>90</v>
      </c>
      <c r="S666" s="14" t="s">
        <v>8327</v>
      </c>
      <c r="T666" t="s">
        <v>8328</v>
      </c>
    </row>
    <row r="667" spans="1:20" ht="60" x14ac:dyDescent="0.2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 s="18">
        <v>1404194400</v>
      </c>
      <c r="J667" s="18">
        <f t="shared" si="89"/>
        <v>41821.25</v>
      </c>
      <c r="K667">
        <v>1400600839</v>
      </c>
      <c r="L667" s="18">
        <f t="shared" si="87"/>
        <v>41779.657858796294</v>
      </c>
      <c r="M667" t="b">
        <v>0</v>
      </c>
      <c r="N667">
        <v>84</v>
      </c>
      <c r="O667" t="b">
        <v>0</v>
      </c>
      <c r="P667" t="s">
        <v>8269</v>
      </c>
      <c r="Q667" s="12">
        <f t="shared" si="90"/>
        <v>22</v>
      </c>
      <c r="R667">
        <f t="shared" ref="R667" si="94">IFERROR(ROUND(E667/N667,2),0)</f>
        <v>128.27000000000001</v>
      </c>
      <c r="S667" s="14" t="s">
        <v>8307</v>
      </c>
      <c r="T667" t="s">
        <v>8308</v>
      </c>
    </row>
    <row r="668" spans="1:20" ht="60" x14ac:dyDescent="0.2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 s="18">
        <f t="shared" si="89"/>
        <v>42354.764004629629</v>
      </c>
      <c r="K668">
        <v>1447698009</v>
      </c>
      <c r="L668" s="18">
        <f t="shared" si="87"/>
        <v>42324.76399305556</v>
      </c>
      <c r="M668" t="b">
        <v>0</v>
      </c>
      <c r="N668">
        <v>99</v>
      </c>
      <c r="O668" t="b">
        <v>1</v>
      </c>
      <c r="P668" t="s">
        <v>8278</v>
      </c>
      <c r="Q668" s="12">
        <f t="shared" si="90"/>
        <v>107</v>
      </c>
      <c r="R668">
        <f t="shared" si="91"/>
        <v>108.48</v>
      </c>
      <c r="S668" s="14" t="s">
        <v>8333</v>
      </c>
      <c r="T668" t="s">
        <v>8335</v>
      </c>
    </row>
    <row r="669" spans="1:20" ht="60" x14ac:dyDescent="0.2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 s="18">
        <f t="shared" si="89"/>
        <v>41759.208333333336</v>
      </c>
      <c r="K669">
        <v>1396371611</v>
      </c>
      <c r="L669" s="18">
        <f t="shared" si="87"/>
        <v>41730.708460648151</v>
      </c>
      <c r="M669" t="b">
        <v>1</v>
      </c>
      <c r="N669">
        <v>100</v>
      </c>
      <c r="O669" t="b">
        <v>1</v>
      </c>
      <c r="P669" t="s">
        <v>8299</v>
      </c>
      <c r="Q669" s="12">
        <f t="shared" si="90"/>
        <v>102</v>
      </c>
      <c r="R669">
        <f t="shared" si="91"/>
        <v>107.1</v>
      </c>
      <c r="S669" s="14" t="s">
        <v>8316</v>
      </c>
      <c r="T669" t="s">
        <v>8323</v>
      </c>
    </row>
    <row r="670" spans="1:20" ht="60" x14ac:dyDescent="0.2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 s="18">
        <f t="shared" si="89"/>
        <v>41754.881099537037</v>
      </c>
      <c r="K670">
        <v>1395868126</v>
      </c>
      <c r="L670" s="18">
        <f t="shared" si="87"/>
        <v>41724.88108796296</v>
      </c>
      <c r="M670" t="b">
        <v>0</v>
      </c>
      <c r="N670">
        <v>498</v>
      </c>
      <c r="O670" t="b">
        <v>1</v>
      </c>
      <c r="P670" t="s">
        <v>8295</v>
      </c>
      <c r="Q670" s="12">
        <f t="shared" si="90"/>
        <v>126</v>
      </c>
      <c r="R670">
        <f t="shared" si="91"/>
        <v>21.5</v>
      </c>
      <c r="S670" s="14" t="s">
        <v>8324</v>
      </c>
      <c r="T670" t="s">
        <v>8325</v>
      </c>
    </row>
    <row r="671" spans="1:20" ht="60" x14ac:dyDescent="0.2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 s="18">
        <v>1435835824</v>
      </c>
      <c r="J671" s="18">
        <f t="shared" si="89"/>
        <v>42187.470185185186</v>
      </c>
      <c r="K671">
        <v>1433243823</v>
      </c>
      <c r="L671" s="18">
        <f t="shared" si="87"/>
        <v>42157.470173611116</v>
      </c>
      <c r="M671" t="b">
        <v>0</v>
      </c>
      <c r="N671">
        <v>98</v>
      </c>
      <c r="O671" t="b">
        <v>1</v>
      </c>
      <c r="P671" t="s">
        <v>8269</v>
      </c>
      <c r="Q671" s="12">
        <f t="shared" si="90"/>
        <v>107</v>
      </c>
      <c r="R671">
        <f t="shared" ref="R671" si="95">IFERROR(ROUND(E671/N671,2),0)</f>
        <v>109.03</v>
      </c>
      <c r="S671" s="14" t="s">
        <v>8307</v>
      </c>
      <c r="T671" t="s">
        <v>8308</v>
      </c>
    </row>
    <row r="672" spans="1:20" ht="60" x14ac:dyDescent="0.2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 s="18">
        <f t="shared" si="89"/>
        <v>42686.166666666672</v>
      </c>
      <c r="K672">
        <v>1476184592</v>
      </c>
      <c r="L672" s="18">
        <f t="shared" si="87"/>
        <v>42654.469814814816</v>
      </c>
      <c r="M672" t="b">
        <v>0</v>
      </c>
      <c r="N672">
        <v>337</v>
      </c>
      <c r="O672" t="b">
        <v>1</v>
      </c>
      <c r="P672" t="s">
        <v>8296</v>
      </c>
      <c r="Q672" s="12">
        <f t="shared" si="90"/>
        <v>427</v>
      </c>
      <c r="R672">
        <f t="shared" si="91"/>
        <v>31.69</v>
      </c>
      <c r="S672" s="14" t="s">
        <v>8327</v>
      </c>
      <c r="T672" t="s">
        <v>8328</v>
      </c>
    </row>
    <row r="673" spans="1:20" ht="60" x14ac:dyDescent="0.2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 s="18">
        <f t="shared" si="89"/>
        <v>42477.76295138889</v>
      </c>
      <c r="K673">
        <v>1455736718</v>
      </c>
      <c r="L673" s="18">
        <f t="shared" si="87"/>
        <v>42417.804606481484</v>
      </c>
      <c r="M673" t="b">
        <v>0</v>
      </c>
      <c r="N673">
        <v>87</v>
      </c>
      <c r="O673" t="b">
        <v>1</v>
      </c>
      <c r="P673" t="s">
        <v>8271</v>
      </c>
      <c r="Q673" s="12">
        <f t="shared" si="90"/>
        <v>214</v>
      </c>
      <c r="R673">
        <f t="shared" si="91"/>
        <v>122.74</v>
      </c>
      <c r="S673" s="14" t="s">
        <v>8316</v>
      </c>
      <c r="T673" t="s">
        <v>8318</v>
      </c>
    </row>
    <row r="674" spans="1:20" ht="45" x14ac:dyDescent="0.2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 s="18">
        <f t="shared" si="89"/>
        <v>42133.208333333328</v>
      </c>
      <c r="K674">
        <v>1428465419</v>
      </c>
      <c r="L674" s="18">
        <f t="shared" si="87"/>
        <v>42102.164571759262</v>
      </c>
      <c r="M674" t="b">
        <v>0</v>
      </c>
      <c r="N674">
        <v>57</v>
      </c>
      <c r="O674" t="b">
        <v>1</v>
      </c>
      <c r="P674" t="s">
        <v>8272</v>
      </c>
      <c r="Q674" s="12">
        <f t="shared" si="90"/>
        <v>126</v>
      </c>
      <c r="R674">
        <f t="shared" si="91"/>
        <v>187.19</v>
      </c>
      <c r="S674" s="14" t="s">
        <v>8319</v>
      </c>
      <c r="T674" t="s">
        <v>8339</v>
      </c>
    </row>
    <row r="675" spans="1:20" ht="45" x14ac:dyDescent="0.2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 s="18">
        <f t="shared" si="89"/>
        <v>40376.415972222225</v>
      </c>
      <c r="K675">
        <v>1275415678</v>
      </c>
      <c r="L675" s="18">
        <f t="shared" si="87"/>
        <v>40330.755532407406</v>
      </c>
      <c r="M675" t="b">
        <v>1</v>
      </c>
      <c r="N675">
        <v>88</v>
      </c>
      <c r="O675" t="b">
        <v>1</v>
      </c>
      <c r="P675" t="s">
        <v>8267</v>
      </c>
      <c r="Q675" s="12">
        <f t="shared" si="90"/>
        <v>106</v>
      </c>
      <c r="R675">
        <f t="shared" si="91"/>
        <v>120.91</v>
      </c>
      <c r="S675" s="14" t="s">
        <v>8329</v>
      </c>
      <c r="T675" t="s">
        <v>8330</v>
      </c>
    </row>
    <row r="676" spans="1:20" ht="60" x14ac:dyDescent="0.2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 s="18">
        <f t="shared" si="89"/>
        <v>40970.290972222225</v>
      </c>
      <c r="K676">
        <v>1328040374</v>
      </c>
      <c r="L676" s="18">
        <f t="shared" si="87"/>
        <v>40939.83766203704</v>
      </c>
      <c r="M676" t="b">
        <v>0</v>
      </c>
      <c r="N676">
        <v>126</v>
      </c>
      <c r="O676" t="b">
        <v>1</v>
      </c>
      <c r="P676" t="s">
        <v>8274</v>
      </c>
      <c r="Q676" s="12">
        <f t="shared" si="90"/>
        <v>265</v>
      </c>
      <c r="R676">
        <f t="shared" si="91"/>
        <v>84.21</v>
      </c>
      <c r="S676" s="14" t="s">
        <v>8333</v>
      </c>
      <c r="T676" t="s">
        <v>8337</v>
      </c>
    </row>
    <row r="677" spans="1:20" ht="45" x14ac:dyDescent="0.2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 s="18">
        <v>1443018086</v>
      </c>
      <c r="J677" s="18">
        <f t="shared" si="89"/>
        <v>42270.598217592589</v>
      </c>
      <c r="K677">
        <v>1441290085</v>
      </c>
      <c r="L677" s="18">
        <f t="shared" si="87"/>
        <v>42250.59820601852</v>
      </c>
      <c r="M677" t="b">
        <v>0</v>
      </c>
      <c r="N677">
        <v>102</v>
      </c>
      <c r="O677" t="b">
        <v>1</v>
      </c>
      <c r="P677" t="s">
        <v>8269</v>
      </c>
      <c r="Q677" s="12">
        <f t="shared" si="90"/>
        <v>106</v>
      </c>
      <c r="R677">
        <f t="shared" ref="R677" si="96">IFERROR(ROUND(E677/N677,2),0)</f>
        <v>103.95</v>
      </c>
      <c r="S677" s="14" t="s">
        <v>8307</v>
      </c>
      <c r="T677" t="s">
        <v>8308</v>
      </c>
    </row>
    <row r="678" spans="1:20" ht="60" x14ac:dyDescent="0.2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 s="18">
        <f t="shared" si="89"/>
        <v>42763.94131944445</v>
      </c>
      <c r="K678">
        <v>1483050929</v>
      </c>
      <c r="L678" s="18">
        <f t="shared" si="87"/>
        <v>42733.941307870366</v>
      </c>
      <c r="M678" t="b">
        <v>0</v>
      </c>
      <c r="N678">
        <v>110</v>
      </c>
      <c r="O678" t="b">
        <v>1</v>
      </c>
      <c r="P678" t="s">
        <v>8272</v>
      </c>
      <c r="Q678" s="12">
        <f t="shared" si="90"/>
        <v>106</v>
      </c>
      <c r="R678">
        <f t="shared" si="91"/>
        <v>95.96</v>
      </c>
      <c r="S678" s="14" t="s">
        <v>8319</v>
      </c>
      <c r="T678" t="s">
        <v>8339</v>
      </c>
    </row>
    <row r="679" spans="1:20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 s="18">
        <f t="shared" si="89"/>
        <v>40381.25</v>
      </c>
      <c r="K679">
        <v>1275851353</v>
      </c>
      <c r="L679" s="18">
        <f t="shared" si="87"/>
        <v>40335.798067129632</v>
      </c>
      <c r="M679" t="b">
        <v>0</v>
      </c>
      <c r="N679">
        <v>120</v>
      </c>
      <c r="O679" t="b">
        <v>1</v>
      </c>
      <c r="P679" t="s">
        <v>8277</v>
      </c>
      <c r="Q679" s="12">
        <f t="shared" si="90"/>
        <v>106</v>
      </c>
      <c r="R679">
        <f t="shared" si="91"/>
        <v>87.96</v>
      </c>
      <c r="S679" s="14" t="s">
        <v>8333</v>
      </c>
      <c r="T679" t="s">
        <v>8334</v>
      </c>
    </row>
    <row r="680" spans="1:20" ht="60" x14ac:dyDescent="0.2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 s="18">
        <v>1404983269</v>
      </c>
      <c r="J680" s="18">
        <f t="shared" si="89"/>
        <v>41830.380428240736</v>
      </c>
      <c r="K680">
        <v>1402391268</v>
      </c>
      <c r="L680" s="18">
        <f t="shared" si="87"/>
        <v>41800.380416666667</v>
      </c>
      <c r="M680" t="b">
        <v>0</v>
      </c>
      <c r="N680">
        <v>168</v>
      </c>
      <c r="O680" t="b">
        <v>1</v>
      </c>
      <c r="P680" t="s">
        <v>8269</v>
      </c>
      <c r="Q680" s="12">
        <f t="shared" si="90"/>
        <v>106</v>
      </c>
      <c r="R680">
        <f t="shared" ref="R680" si="97">IFERROR(ROUND(E680/N680,2),0)</f>
        <v>62.83</v>
      </c>
      <c r="S680" s="14" t="s">
        <v>8307</v>
      </c>
      <c r="T680" t="s">
        <v>8308</v>
      </c>
    </row>
    <row r="681" spans="1:20" ht="45" x14ac:dyDescent="0.2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 s="18">
        <f t="shared" si="89"/>
        <v>42294.166666666672</v>
      </c>
      <c r="K681">
        <v>1443074570</v>
      </c>
      <c r="L681" s="18">
        <f t="shared" si="87"/>
        <v>42271.251967592594</v>
      </c>
      <c r="M681" t="b">
        <v>1</v>
      </c>
      <c r="N681">
        <v>478</v>
      </c>
      <c r="O681" t="b">
        <v>1</v>
      </c>
      <c r="P681" t="s">
        <v>8278</v>
      </c>
      <c r="Q681" s="12">
        <f t="shared" si="90"/>
        <v>352</v>
      </c>
      <c r="R681">
        <f t="shared" si="91"/>
        <v>22.08</v>
      </c>
      <c r="S681" s="14" t="s">
        <v>8333</v>
      </c>
      <c r="T681" t="s">
        <v>8335</v>
      </c>
    </row>
    <row r="682" spans="1:20" ht="45" x14ac:dyDescent="0.2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 s="18">
        <f t="shared" si="89"/>
        <v>42315.166666666672</v>
      </c>
      <c r="K682">
        <v>1444821126</v>
      </c>
      <c r="L682" s="18">
        <f t="shared" si="87"/>
        <v>42291.466736111106</v>
      </c>
      <c r="M682" t="b">
        <v>1</v>
      </c>
      <c r="N682">
        <v>167</v>
      </c>
      <c r="O682" t="b">
        <v>1</v>
      </c>
      <c r="P682" t="s">
        <v>8267</v>
      </c>
      <c r="Q682" s="12">
        <f t="shared" si="90"/>
        <v>106</v>
      </c>
      <c r="R682">
        <f t="shared" si="91"/>
        <v>63.17</v>
      </c>
      <c r="S682" s="14" t="s">
        <v>8329</v>
      </c>
      <c r="T682" t="s">
        <v>8330</v>
      </c>
    </row>
    <row r="683" spans="1:20" ht="60" x14ac:dyDescent="0.2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 s="18">
        <f t="shared" si="89"/>
        <v>41372.189583333333</v>
      </c>
      <c r="K683">
        <v>1364426259</v>
      </c>
      <c r="L683" s="18">
        <f t="shared" si="87"/>
        <v>41360.970590277779</v>
      </c>
      <c r="M683" t="b">
        <v>0</v>
      </c>
      <c r="N683">
        <v>52</v>
      </c>
      <c r="O683" t="b">
        <v>1</v>
      </c>
      <c r="P683" t="s">
        <v>8267</v>
      </c>
      <c r="Q683" s="12">
        <f t="shared" si="90"/>
        <v>100</v>
      </c>
      <c r="R683">
        <f t="shared" si="91"/>
        <v>202.42</v>
      </c>
      <c r="S683" s="14" t="s">
        <v>8329</v>
      </c>
      <c r="T683" t="s">
        <v>8330</v>
      </c>
    </row>
    <row r="684" spans="1:20" ht="45" x14ac:dyDescent="0.2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 s="18">
        <f t="shared" si="89"/>
        <v>42734.95177083333</v>
      </c>
      <c r="K684">
        <v>1480546232</v>
      </c>
      <c r="L684" s="18">
        <f t="shared" si="87"/>
        <v>42704.95175925926</v>
      </c>
      <c r="M684" t="b">
        <v>0</v>
      </c>
      <c r="N684">
        <v>52</v>
      </c>
      <c r="O684" t="b">
        <v>1</v>
      </c>
      <c r="P684" t="s">
        <v>8274</v>
      </c>
      <c r="Q684" s="12">
        <f t="shared" si="90"/>
        <v>105</v>
      </c>
      <c r="R684">
        <f t="shared" si="91"/>
        <v>201.94</v>
      </c>
      <c r="S684" s="14" t="s">
        <v>8333</v>
      </c>
      <c r="T684" t="s">
        <v>8337</v>
      </c>
    </row>
    <row r="685" spans="1:20" ht="45" x14ac:dyDescent="0.2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 s="18">
        <v>1464732537</v>
      </c>
      <c r="J685" s="18">
        <f t="shared" si="89"/>
        <v>42521.92288194444</v>
      </c>
      <c r="K685">
        <v>1462140536</v>
      </c>
      <c r="L685" s="18">
        <f t="shared" si="87"/>
        <v>42491.92287037037</v>
      </c>
      <c r="M685" t="b">
        <v>0</v>
      </c>
      <c r="N685">
        <v>72</v>
      </c>
      <c r="O685" t="b">
        <v>1</v>
      </c>
      <c r="P685" t="s">
        <v>8269</v>
      </c>
      <c r="Q685" s="12">
        <f t="shared" si="90"/>
        <v>104</v>
      </c>
      <c r="R685">
        <f t="shared" ref="R685" si="98">IFERROR(ROUND(E685/N685,2),0)</f>
        <v>145</v>
      </c>
      <c r="S685" s="14" t="s">
        <v>8307</v>
      </c>
      <c r="T685" t="s">
        <v>8308</v>
      </c>
    </row>
    <row r="686" spans="1:20" ht="45" x14ac:dyDescent="0.2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 s="18">
        <f t="shared" si="89"/>
        <v>40962.731782407405</v>
      </c>
      <c r="K686">
        <v>1326994425</v>
      </c>
      <c r="L686" s="18">
        <f t="shared" si="87"/>
        <v>40927.731770833336</v>
      </c>
      <c r="M686" t="b">
        <v>0</v>
      </c>
      <c r="N686">
        <v>145</v>
      </c>
      <c r="O686" t="b">
        <v>1</v>
      </c>
      <c r="P686" t="s">
        <v>8274</v>
      </c>
      <c r="Q686" s="12">
        <f t="shared" si="90"/>
        <v>149</v>
      </c>
      <c r="R686">
        <f t="shared" si="91"/>
        <v>71.97</v>
      </c>
      <c r="S686" s="14" t="s">
        <v>8333</v>
      </c>
      <c r="T686" t="s">
        <v>8337</v>
      </c>
    </row>
    <row r="687" spans="1:20" ht="60" x14ac:dyDescent="0.2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 s="18">
        <f t="shared" si="89"/>
        <v>41634.022418981483</v>
      </c>
      <c r="K687">
        <v>1385425936</v>
      </c>
      <c r="L687" s="18">
        <f t="shared" si="87"/>
        <v>41604.022407407407</v>
      </c>
      <c r="M687" t="b">
        <v>0</v>
      </c>
      <c r="N687">
        <v>242</v>
      </c>
      <c r="O687" t="b">
        <v>1</v>
      </c>
      <c r="P687" t="s">
        <v>8293</v>
      </c>
      <c r="Q687" s="12">
        <f t="shared" si="90"/>
        <v>130</v>
      </c>
      <c r="R687">
        <f t="shared" si="91"/>
        <v>43.1</v>
      </c>
      <c r="S687" s="14" t="s">
        <v>8316</v>
      </c>
      <c r="T687" t="s">
        <v>8317</v>
      </c>
    </row>
    <row r="688" spans="1:20" ht="45" x14ac:dyDescent="0.2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 s="18">
        <f t="shared" si="89"/>
        <v>41235.916666666664</v>
      </c>
      <c r="K688">
        <v>1350061820</v>
      </c>
      <c r="L688" s="18">
        <f t="shared" si="87"/>
        <v>41194.715509259258</v>
      </c>
      <c r="M688" t="b">
        <v>0</v>
      </c>
      <c r="N688">
        <v>157</v>
      </c>
      <c r="O688" t="b">
        <v>1</v>
      </c>
      <c r="P688" t="s">
        <v>8274</v>
      </c>
      <c r="Q688" s="12">
        <f t="shared" si="90"/>
        <v>104</v>
      </c>
      <c r="R688">
        <f t="shared" si="91"/>
        <v>66.37</v>
      </c>
      <c r="S688" s="14" t="s">
        <v>8333</v>
      </c>
      <c r="T688" t="s">
        <v>8337</v>
      </c>
    </row>
    <row r="689" spans="1:20" ht="30" x14ac:dyDescent="0.2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 s="18">
        <f t="shared" si="89"/>
        <v>41858.515127314815</v>
      </c>
      <c r="K689">
        <v>1404822106</v>
      </c>
      <c r="L689" s="18">
        <f t="shared" si="87"/>
        <v>41828.515115740738</v>
      </c>
      <c r="M689" t="b">
        <v>0</v>
      </c>
      <c r="N689">
        <v>150</v>
      </c>
      <c r="O689" t="b">
        <v>1</v>
      </c>
      <c r="P689" t="s">
        <v>8263</v>
      </c>
      <c r="Q689" s="12">
        <f t="shared" si="90"/>
        <v>104</v>
      </c>
      <c r="R689">
        <f t="shared" si="91"/>
        <v>69.27</v>
      </c>
      <c r="S689" s="14" t="s">
        <v>8329</v>
      </c>
      <c r="T689" t="s">
        <v>8338</v>
      </c>
    </row>
    <row r="690" spans="1:20" ht="60" x14ac:dyDescent="0.2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 s="18">
        <f t="shared" si="89"/>
        <v>42793.207638888889</v>
      </c>
      <c r="K690">
        <v>1486661792</v>
      </c>
      <c r="L690" s="18">
        <f t="shared" si="87"/>
        <v>42775.733703703707</v>
      </c>
      <c r="M690" t="b">
        <v>0</v>
      </c>
      <c r="N690">
        <v>115</v>
      </c>
      <c r="O690" t="b">
        <v>1</v>
      </c>
      <c r="P690" t="s">
        <v>8301</v>
      </c>
      <c r="Q690" s="12">
        <f t="shared" si="90"/>
        <v>104</v>
      </c>
      <c r="R690">
        <f t="shared" si="91"/>
        <v>90.2</v>
      </c>
      <c r="S690" s="14" t="s">
        <v>8307</v>
      </c>
      <c r="T690" t="s">
        <v>8331</v>
      </c>
    </row>
    <row r="691" spans="1:20" ht="60" x14ac:dyDescent="0.2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 s="18">
        <f t="shared" si="89"/>
        <v>41909.130868055552</v>
      </c>
      <c r="K691">
        <v>1409195306</v>
      </c>
      <c r="L691" s="18">
        <f t="shared" si="87"/>
        <v>41879.130856481483</v>
      </c>
      <c r="M691" t="b">
        <v>0</v>
      </c>
      <c r="N691">
        <v>110</v>
      </c>
      <c r="O691" t="b">
        <v>1</v>
      </c>
      <c r="P691" t="s">
        <v>8277</v>
      </c>
      <c r="Q691" s="12">
        <f t="shared" si="90"/>
        <v>172</v>
      </c>
      <c r="R691">
        <f t="shared" si="91"/>
        <v>94.05</v>
      </c>
      <c r="S691" s="14" t="s">
        <v>8333</v>
      </c>
      <c r="T691" t="s">
        <v>8334</v>
      </c>
    </row>
    <row r="692" spans="1:20" ht="45" x14ac:dyDescent="0.2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 s="18">
        <v>1476158340</v>
      </c>
      <c r="J692" s="18">
        <f t="shared" si="89"/>
        <v>42654.165972222225</v>
      </c>
      <c r="K692">
        <v>1472594584</v>
      </c>
      <c r="L692" s="18">
        <f t="shared" si="87"/>
        <v>42612.918796296297</v>
      </c>
      <c r="M692" t="b">
        <v>0</v>
      </c>
      <c r="N692">
        <v>114</v>
      </c>
      <c r="O692" t="b">
        <v>1</v>
      </c>
      <c r="P692" t="s">
        <v>8269</v>
      </c>
      <c r="Q692" s="12">
        <f t="shared" si="90"/>
        <v>103</v>
      </c>
      <c r="R692">
        <f t="shared" ref="R692" si="99">IFERROR(ROUND(E692/N692,2),0)</f>
        <v>90.68</v>
      </c>
      <c r="S692" s="14" t="s">
        <v>8307</v>
      </c>
      <c r="T692" t="s">
        <v>8308</v>
      </c>
    </row>
    <row r="693" spans="1:20" ht="60" x14ac:dyDescent="0.2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 s="18">
        <f t="shared" si="89"/>
        <v>41395.207638888889</v>
      </c>
      <c r="K693">
        <v>1363960277</v>
      </c>
      <c r="L693" s="18">
        <f t="shared" si="87"/>
        <v>41355.577280092592</v>
      </c>
      <c r="M693" t="b">
        <v>0</v>
      </c>
      <c r="N693">
        <v>119</v>
      </c>
      <c r="O693" t="b">
        <v>1</v>
      </c>
      <c r="P693" t="s">
        <v>8267</v>
      </c>
      <c r="Q693" s="12">
        <f t="shared" si="90"/>
        <v>103</v>
      </c>
      <c r="R693">
        <f t="shared" si="91"/>
        <v>86.85</v>
      </c>
      <c r="S693" s="14" t="s">
        <v>8329</v>
      </c>
      <c r="T693" t="s">
        <v>8330</v>
      </c>
    </row>
    <row r="694" spans="1:20" ht="60" x14ac:dyDescent="0.2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 s="18">
        <f t="shared" si="89"/>
        <v>42237.58699074074</v>
      </c>
      <c r="K694">
        <v>1437573915</v>
      </c>
      <c r="L694" s="18">
        <f t="shared" si="87"/>
        <v>42207.586979166663</v>
      </c>
      <c r="M694" t="b">
        <v>1</v>
      </c>
      <c r="N694">
        <v>119</v>
      </c>
      <c r="O694" t="b">
        <v>1</v>
      </c>
      <c r="P694" t="s">
        <v>8267</v>
      </c>
      <c r="Q694" s="12">
        <f t="shared" si="90"/>
        <v>103</v>
      </c>
      <c r="R694">
        <f t="shared" si="91"/>
        <v>86.55</v>
      </c>
      <c r="S694" s="14" t="s">
        <v>8329</v>
      </c>
      <c r="T694" t="s">
        <v>8330</v>
      </c>
    </row>
    <row r="695" spans="1:20" ht="60" x14ac:dyDescent="0.2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 s="18">
        <v>1411765492</v>
      </c>
      <c r="J695" s="18">
        <f t="shared" si="89"/>
        <v>41908.878379629634</v>
      </c>
      <c r="K695">
        <v>1409173491</v>
      </c>
      <c r="L695" s="18">
        <f t="shared" si="87"/>
        <v>41878.878368055557</v>
      </c>
      <c r="M695" t="b">
        <v>1</v>
      </c>
      <c r="N695">
        <v>74</v>
      </c>
      <c r="O695" t="b">
        <v>1</v>
      </c>
      <c r="P695" t="s">
        <v>8269</v>
      </c>
      <c r="Q695" s="12">
        <f t="shared" si="90"/>
        <v>103</v>
      </c>
      <c r="R695">
        <f t="shared" ref="R695:R696" si="100">IFERROR(ROUND(E695/N695,2),0)</f>
        <v>139.19</v>
      </c>
      <c r="S695" s="14" t="s">
        <v>8307</v>
      </c>
      <c r="T695" t="s">
        <v>8308</v>
      </c>
    </row>
    <row r="696" spans="1:20" ht="45" x14ac:dyDescent="0.2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 s="18">
        <v>1416385679</v>
      </c>
      <c r="J696" s="18">
        <f t="shared" si="89"/>
        <v>41962.352766203709</v>
      </c>
      <c r="K696">
        <v>1413790078</v>
      </c>
      <c r="L696" s="18">
        <f t="shared" si="87"/>
        <v>41932.31108796296</v>
      </c>
      <c r="M696" t="b">
        <v>0</v>
      </c>
      <c r="N696">
        <v>162</v>
      </c>
      <c r="O696" t="b">
        <v>1</v>
      </c>
      <c r="P696" t="s">
        <v>8269</v>
      </c>
      <c r="Q696" s="12">
        <f t="shared" si="90"/>
        <v>103</v>
      </c>
      <c r="R696">
        <f t="shared" si="100"/>
        <v>63.57</v>
      </c>
      <c r="S696" s="14" t="s">
        <v>8307</v>
      </c>
      <c r="T696" t="s">
        <v>8308</v>
      </c>
    </row>
    <row r="697" spans="1:20" ht="45" x14ac:dyDescent="0.2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 s="18">
        <f t="shared" si="89"/>
        <v>41962.786712962959</v>
      </c>
      <c r="K697">
        <v>1413827571</v>
      </c>
      <c r="L697" s="18">
        <f t="shared" si="87"/>
        <v>41932.745034722218</v>
      </c>
      <c r="M697" t="b">
        <v>0</v>
      </c>
      <c r="N697">
        <v>75</v>
      </c>
      <c r="O697" t="b">
        <v>1</v>
      </c>
      <c r="P697" t="s">
        <v>8263</v>
      </c>
      <c r="Q697" s="12">
        <f t="shared" si="90"/>
        <v>103</v>
      </c>
      <c r="R697">
        <f t="shared" si="91"/>
        <v>137.21</v>
      </c>
      <c r="S697" s="14" t="s">
        <v>8329</v>
      </c>
      <c r="T697" t="s">
        <v>8338</v>
      </c>
    </row>
    <row r="698" spans="1:20" ht="30" x14ac:dyDescent="0.2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 s="18">
        <f t="shared" si="89"/>
        <v>42082.739849537036</v>
      </c>
      <c r="K698">
        <v>1424198722</v>
      </c>
      <c r="L698" s="18">
        <f t="shared" si="87"/>
        <v>42052.781504629631</v>
      </c>
      <c r="M698" t="b">
        <v>0</v>
      </c>
      <c r="N698">
        <v>61</v>
      </c>
      <c r="O698" t="b">
        <v>1</v>
      </c>
      <c r="P698" t="s">
        <v>8283</v>
      </c>
      <c r="Q698" s="12">
        <f t="shared" si="90"/>
        <v>103</v>
      </c>
      <c r="R698">
        <f t="shared" si="91"/>
        <v>168.69</v>
      </c>
      <c r="S698" s="14" t="s">
        <v>8321</v>
      </c>
      <c r="T698" t="s">
        <v>8322</v>
      </c>
    </row>
    <row r="699" spans="1:20" ht="45" x14ac:dyDescent="0.2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 s="18">
        <f t="shared" si="89"/>
        <v>41823.167187500003</v>
      </c>
      <c r="K699">
        <v>1401336044</v>
      </c>
      <c r="L699" s="18">
        <f t="shared" si="87"/>
        <v>41788.167175925926</v>
      </c>
      <c r="M699" t="b">
        <v>0</v>
      </c>
      <c r="N699">
        <v>96</v>
      </c>
      <c r="O699" t="b">
        <v>1</v>
      </c>
      <c r="P699" t="s">
        <v>8303</v>
      </c>
      <c r="Q699" s="12">
        <f t="shared" si="90"/>
        <v>103</v>
      </c>
      <c r="R699">
        <f t="shared" si="91"/>
        <v>106.93</v>
      </c>
      <c r="S699" s="14" t="s">
        <v>8307</v>
      </c>
      <c r="T699" t="s">
        <v>8341</v>
      </c>
    </row>
    <row r="700" spans="1:20" ht="30" x14ac:dyDescent="0.2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 s="18">
        <f t="shared" si="89"/>
        <v>42583.681979166664</v>
      </c>
      <c r="K700">
        <v>1467476522</v>
      </c>
      <c r="L700" s="18">
        <f t="shared" si="87"/>
        <v>42553.681967592594</v>
      </c>
      <c r="M700" t="b">
        <v>0</v>
      </c>
      <c r="N700">
        <v>52</v>
      </c>
      <c r="O700" t="b">
        <v>1</v>
      </c>
      <c r="P700" t="s">
        <v>8274</v>
      </c>
      <c r="Q700" s="12">
        <f t="shared" si="90"/>
        <v>102</v>
      </c>
      <c r="R700">
        <f t="shared" si="91"/>
        <v>196.83</v>
      </c>
      <c r="S700" s="14" t="s">
        <v>8333</v>
      </c>
      <c r="T700" t="s">
        <v>8337</v>
      </c>
    </row>
    <row r="701" spans="1:20" ht="60" x14ac:dyDescent="0.2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 s="18">
        <v>1432612740</v>
      </c>
      <c r="J701" s="18">
        <f t="shared" si="89"/>
        <v>42150.165972222225</v>
      </c>
      <c r="K701">
        <v>1429881666</v>
      </c>
      <c r="L701" s="18">
        <f t="shared" si="87"/>
        <v>42118.55631944444</v>
      </c>
      <c r="M701" t="b">
        <v>0</v>
      </c>
      <c r="N701">
        <v>97</v>
      </c>
      <c r="O701" t="b">
        <v>1</v>
      </c>
      <c r="P701" t="s">
        <v>8269</v>
      </c>
      <c r="Q701" s="12">
        <f t="shared" si="90"/>
        <v>102</v>
      </c>
      <c r="R701">
        <f t="shared" ref="R701" si="101">IFERROR(ROUND(E701/N701,2),0)</f>
        <v>105.52</v>
      </c>
      <c r="S701" s="14" t="s">
        <v>8307</v>
      </c>
      <c r="T701" t="s">
        <v>8308</v>
      </c>
    </row>
    <row r="702" spans="1:20" ht="45" x14ac:dyDescent="0.25">
      <c r="A702">
        <v>1617</v>
      </c>
      <c r="B702" s="9" t="s">
        <v>1618</v>
      </c>
      <c r="C702" s="3" t="s">
        <v>5727</v>
      </c>
      <c r="D702" s="5">
        <v>7000</v>
      </c>
      <c r="E702" s="7">
        <v>10210</v>
      </c>
      <c r="F702" t="s">
        <v>8218</v>
      </c>
      <c r="G702" t="s">
        <v>8223</v>
      </c>
      <c r="H702" t="s">
        <v>8245</v>
      </c>
      <c r="I702">
        <v>1383332400</v>
      </c>
      <c r="J702" s="18">
        <f t="shared" si="89"/>
        <v>41579.791666666664</v>
      </c>
      <c r="K702">
        <v>1380470187</v>
      </c>
      <c r="L702" s="18">
        <f t="shared" si="87"/>
        <v>41546.664201388892</v>
      </c>
      <c r="M702" t="b">
        <v>0</v>
      </c>
      <c r="N702">
        <v>158</v>
      </c>
      <c r="O702" t="b">
        <v>1</v>
      </c>
      <c r="P702" t="s">
        <v>8274</v>
      </c>
      <c r="Q702" s="12">
        <f t="shared" si="90"/>
        <v>146</v>
      </c>
      <c r="R702">
        <f t="shared" si="91"/>
        <v>64.62</v>
      </c>
      <c r="S702" s="14" t="s">
        <v>8333</v>
      </c>
      <c r="T702" t="s">
        <v>8337</v>
      </c>
    </row>
    <row r="703" spans="1:20" ht="60" x14ac:dyDescent="0.25">
      <c r="A703">
        <v>1349</v>
      </c>
      <c r="B703" s="9" t="s">
        <v>1350</v>
      </c>
      <c r="C703" s="3" t="s">
        <v>5459</v>
      </c>
      <c r="D703" s="5">
        <v>5000</v>
      </c>
      <c r="E703" s="7">
        <v>10210</v>
      </c>
      <c r="F703" t="s">
        <v>8218</v>
      </c>
      <c r="G703" t="s">
        <v>8228</v>
      </c>
      <c r="H703" t="s">
        <v>8250</v>
      </c>
      <c r="I703">
        <v>1450249140</v>
      </c>
      <c r="J703" s="18">
        <f t="shared" si="89"/>
        <v>42354.290972222225</v>
      </c>
      <c r="K703">
        <v>1447055934</v>
      </c>
      <c r="L703" s="18">
        <f t="shared" si="87"/>
        <v>42317.332569444443</v>
      </c>
      <c r="M703" t="b">
        <v>0</v>
      </c>
      <c r="N703">
        <v>172</v>
      </c>
      <c r="O703" t="b">
        <v>1</v>
      </c>
      <c r="P703" t="s">
        <v>8272</v>
      </c>
      <c r="Q703" s="12">
        <f t="shared" si="90"/>
        <v>204</v>
      </c>
      <c r="R703">
        <f t="shared" si="91"/>
        <v>59.36</v>
      </c>
      <c r="S703" s="14" t="s">
        <v>8319</v>
      </c>
      <c r="T703" t="s">
        <v>8339</v>
      </c>
    </row>
    <row r="704" spans="1:20" ht="60" x14ac:dyDescent="0.2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 s="18">
        <f t="shared" si="89"/>
        <v>41287.950381944444</v>
      </c>
      <c r="K704">
        <v>1355525312</v>
      </c>
      <c r="L704" s="18">
        <f t="shared" si="87"/>
        <v>41257.950370370367</v>
      </c>
      <c r="M704" t="b">
        <v>0</v>
      </c>
      <c r="N704">
        <v>79</v>
      </c>
      <c r="O704" t="b">
        <v>1</v>
      </c>
      <c r="P704" t="s">
        <v>8277</v>
      </c>
      <c r="Q704" s="12">
        <f t="shared" si="90"/>
        <v>128</v>
      </c>
      <c r="R704">
        <f t="shared" si="91"/>
        <v>129.11000000000001</v>
      </c>
      <c r="S704" s="14" t="s">
        <v>8333</v>
      </c>
      <c r="T704" t="s">
        <v>8334</v>
      </c>
    </row>
    <row r="705" spans="1:20" ht="60" x14ac:dyDescent="0.2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 s="18">
        <f t="shared" si="89"/>
        <v>40425.043749999997</v>
      </c>
      <c r="K705">
        <v>1277433979</v>
      </c>
      <c r="L705" s="18">
        <f t="shared" si="87"/>
        <v>40354.115497685183</v>
      </c>
      <c r="M705" t="b">
        <v>0</v>
      </c>
      <c r="N705">
        <v>104</v>
      </c>
      <c r="O705" t="b">
        <v>1</v>
      </c>
      <c r="P705" t="s">
        <v>8277</v>
      </c>
      <c r="Q705" s="12">
        <f t="shared" si="90"/>
        <v>136</v>
      </c>
      <c r="R705">
        <f t="shared" si="91"/>
        <v>97.9</v>
      </c>
      <c r="S705" s="14" t="s">
        <v>8333</v>
      </c>
      <c r="T705" t="s">
        <v>8334</v>
      </c>
    </row>
    <row r="706" spans="1:20" ht="60" x14ac:dyDescent="0.2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 s="18">
        <v>1442102400</v>
      </c>
      <c r="J706" s="18">
        <f t="shared" si="89"/>
        <v>42260</v>
      </c>
      <c r="K706">
        <v>1440370767</v>
      </c>
      <c r="L706" s="18">
        <f t="shared" si="87"/>
        <v>42239.957951388889</v>
      </c>
      <c r="M706" t="b">
        <v>0</v>
      </c>
      <c r="N706">
        <v>72</v>
      </c>
      <c r="O706" t="b">
        <v>1</v>
      </c>
      <c r="P706" t="s">
        <v>8269</v>
      </c>
      <c r="Q706" s="12">
        <f t="shared" si="90"/>
        <v>102</v>
      </c>
      <c r="R706">
        <f t="shared" ref="R706:R707" si="102">IFERROR(ROUND(E706/N706,2),0)</f>
        <v>141.29</v>
      </c>
      <c r="S706" s="14" t="s">
        <v>8307</v>
      </c>
      <c r="T706" t="s">
        <v>8308</v>
      </c>
    </row>
    <row r="707" spans="1:20" ht="60" x14ac:dyDescent="0.2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 s="18">
        <v>1410580800</v>
      </c>
      <c r="J707" s="18">
        <f t="shared" si="89"/>
        <v>41895.166666666664</v>
      </c>
      <c r="K707">
        <v>1409336372</v>
      </c>
      <c r="L707" s="18">
        <f t="shared" ref="L707:L770" si="103">(K707/86400)+25569</f>
        <v>41880.763564814813</v>
      </c>
      <c r="M707" t="b">
        <v>0</v>
      </c>
      <c r="N707">
        <v>74</v>
      </c>
      <c r="O707" t="b">
        <v>1</v>
      </c>
      <c r="P707" t="s">
        <v>8269</v>
      </c>
      <c r="Q707" s="12">
        <f t="shared" si="90"/>
        <v>102</v>
      </c>
      <c r="R707">
        <f t="shared" si="102"/>
        <v>137.24</v>
      </c>
      <c r="S707" s="14" t="s">
        <v>8307</v>
      </c>
      <c r="T707" t="s">
        <v>8308</v>
      </c>
    </row>
    <row r="708" spans="1:20" ht="60" x14ac:dyDescent="0.2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 s="18">
        <f t="shared" ref="J708:J771" si="104">(I708/86400)+25569</f>
        <v>41532.881944444445</v>
      </c>
      <c r="K708">
        <v>1376687484</v>
      </c>
      <c r="L708" s="18">
        <f t="shared" si="103"/>
        <v>41502.882916666669</v>
      </c>
      <c r="M708" t="b">
        <v>0</v>
      </c>
      <c r="N708">
        <v>90</v>
      </c>
      <c r="O708" t="b">
        <v>1</v>
      </c>
      <c r="P708" t="s">
        <v>8274</v>
      </c>
      <c r="Q708" s="12">
        <f t="shared" ref="Q708:Q771" si="105">ROUND(E708/D708*100,0)</f>
        <v>101</v>
      </c>
      <c r="R708">
        <f t="shared" ref="R708:R770" si="106">ROUND(E708/N708,2)</f>
        <v>112.61</v>
      </c>
      <c r="S708" s="14" t="s">
        <v>8333</v>
      </c>
      <c r="T708" t="s">
        <v>8337</v>
      </c>
    </row>
    <row r="709" spans="1:20" ht="60" x14ac:dyDescent="0.2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 s="18">
        <v>1470887940</v>
      </c>
      <c r="J709" s="18">
        <f t="shared" si="104"/>
        <v>42593.165972222225</v>
      </c>
      <c r="K709">
        <v>1468176526</v>
      </c>
      <c r="L709" s="18">
        <f t="shared" si="103"/>
        <v>42561.783865740741</v>
      </c>
      <c r="M709" t="b">
        <v>0</v>
      </c>
      <c r="N709">
        <v>102</v>
      </c>
      <c r="O709" t="b">
        <v>1</v>
      </c>
      <c r="P709" t="s">
        <v>8269</v>
      </c>
      <c r="Q709" s="12">
        <f t="shared" si="105"/>
        <v>101</v>
      </c>
      <c r="R709">
        <f t="shared" ref="R709" si="107">IFERROR(ROUND(E709/N709,2),0)</f>
        <v>99.34</v>
      </c>
      <c r="S709" s="14" t="s">
        <v>8307</v>
      </c>
      <c r="T709" t="s">
        <v>8308</v>
      </c>
    </row>
    <row r="710" spans="1:20" ht="60" x14ac:dyDescent="0.2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 s="18">
        <f t="shared" si="104"/>
        <v>42139.791666666672</v>
      </c>
      <c r="K710">
        <v>1428423756</v>
      </c>
      <c r="L710" s="18">
        <f t="shared" si="103"/>
        <v>42101.68236111111</v>
      </c>
      <c r="M710" t="b">
        <v>1</v>
      </c>
      <c r="N710">
        <v>69</v>
      </c>
      <c r="O710" t="b">
        <v>1</v>
      </c>
      <c r="P710" t="s">
        <v>8267</v>
      </c>
      <c r="Q710" s="12">
        <f t="shared" si="105"/>
        <v>101</v>
      </c>
      <c r="R710">
        <f t="shared" si="106"/>
        <v>146.65</v>
      </c>
      <c r="S710" s="14" t="s">
        <v>8329</v>
      </c>
      <c r="T710" t="s">
        <v>8330</v>
      </c>
    </row>
    <row r="711" spans="1:20" ht="45" x14ac:dyDescent="0.2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 s="18">
        <v>1425495563</v>
      </c>
      <c r="J711" s="18">
        <f t="shared" si="104"/>
        <v>42067.791238425925</v>
      </c>
      <c r="K711">
        <v>1422903562</v>
      </c>
      <c r="L711" s="18">
        <f t="shared" si="103"/>
        <v>42037.791226851856</v>
      </c>
      <c r="M711" t="b">
        <v>0</v>
      </c>
      <c r="N711">
        <v>98</v>
      </c>
      <c r="O711" t="b">
        <v>1</v>
      </c>
      <c r="P711" t="s">
        <v>8269</v>
      </c>
      <c r="Q711" s="12">
        <f t="shared" si="105"/>
        <v>101</v>
      </c>
      <c r="R711">
        <f t="shared" ref="R711" si="108">IFERROR(ROUND(E711/N711,2),0)</f>
        <v>103.21</v>
      </c>
      <c r="S711" s="14" t="s">
        <v>8307</v>
      </c>
      <c r="T711" t="s">
        <v>8308</v>
      </c>
    </row>
    <row r="712" spans="1:20" ht="60" x14ac:dyDescent="0.2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 s="18">
        <f t="shared" si="104"/>
        <v>42363.713206018518</v>
      </c>
      <c r="K712">
        <v>1448471220</v>
      </c>
      <c r="L712" s="18">
        <f t="shared" si="103"/>
        <v>42333.713194444441</v>
      </c>
      <c r="M712" t="b">
        <v>0</v>
      </c>
      <c r="N712">
        <v>52</v>
      </c>
      <c r="O712" t="b">
        <v>1</v>
      </c>
      <c r="P712" t="s">
        <v>8263</v>
      </c>
      <c r="Q712" s="12">
        <f t="shared" si="105"/>
        <v>101</v>
      </c>
      <c r="R712">
        <f t="shared" si="106"/>
        <v>194.23</v>
      </c>
      <c r="S712" s="14" t="s">
        <v>8329</v>
      </c>
      <c r="T712" t="s">
        <v>8338</v>
      </c>
    </row>
    <row r="713" spans="1:20" ht="60" x14ac:dyDescent="0.2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 s="18">
        <f t="shared" si="104"/>
        <v>42131.584074074075</v>
      </c>
      <c r="K713">
        <v>1428415263</v>
      </c>
      <c r="L713" s="18">
        <f t="shared" si="103"/>
        <v>42101.584062499998</v>
      </c>
      <c r="M713" t="b">
        <v>0</v>
      </c>
      <c r="N713">
        <v>62</v>
      </c>
      <c r="O713" t="b">
        <v>1</v>
      </c>
      <c r="P713" t="s">
        <v>8303</v>
      </c>
      <c r="Q713" s="12">
        <f t="shared" si="105"/>
        <v>101</v>
      </c>
      <c r="R713">
        <f t="shared" si="106"/>
        <v>162.77000000000001</v>
      </c>
      <c r="S713" s="14" t="s">
        <v>8307</v>
      </c>
      <c r="T713" t="s">
        <v>8341</v>
      </c>
    </row>
    <row r="714" spans="1:20" ht="60" x14ac:dyDescent="0.2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 s="18">
        <f t="shared" si="104"/>
        <v>42609.95380787037</v>
      </c>
      <c r="K714">
        <v>1468450408</v>
      </c>
      <c r="L714" s="18">
        <f t="shared" si="103"/>
        <v>42564.953796296293</v>
      </c>
      <c r="M714" t="b">
        <v>0</v>
      </c>
      <c r="N714">
        <v>62</v>
      </c>
      <c r="O714" t="b">
        <v>1</v>
      </c>
      <c r="P714" t="s">
        <v>8301</v>
      </c>
      <c r="Q714" s="12">
        <f t="shared" si="105"/>
        <v>101</v>
      </c>
      <c r="R714">
        <f t="shared" si="106"/>
        <v>162.71</v>
      </c>
      <c r="S714" s="14" t="s">
        <v>8307</v>
      </c>
      <c r="T714" t="s">
        <v>8331</v>
      </c>
    </row>
    <row r="715" spans="1:20" ht="60" x14ac:dyDescent="0.2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 s="18">
        <v>1487347500</v>
      </c>
      <c r="J715" s="18">
        <f t="shared" si="104"/>
        <v>42783.670138888891</v>
      </c>
      <c r="K715">
        <v>1484715365</v>
      </c>
      <c r="L715" s="18">
        <f t="shared" si="103"/>
        <v>42753.205613425926</v>
      </c>
      <c r="M715" t="b">
        <v>0</v>
      </c>
      <c r="N715">
        <v>158</v>
      </c>
      <c r="O715" t="b">
        <v>1</v>
      </c>
      <c r="P715" t="s">
        <v>8269</v>
      </c>
      <c r="Q715" s="12">
        <f t="shared" si="105"/>
        <v>101</v>
      </c>
      <c r="R715">
        <f t="shared" ref="R715" si="109">IFERROR(ROUND(E715/N715,2),0)</f>
        <v>63.83</v>
      </c>
      <c r="S715" s="14" t="s">
        <v>8307</v>
      </c>
      <c r="T715" t="s">
        <v>8308</v>
      </c>
    </row>
    <row r="716" spans="1:20" ht="60" x14ac:dyDescent="0.2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 s="18">
        <f t="shared" si="104"/>
        <v>42600.290972222225</v>
      </c>
      <c r="K716">
        <v>1468852305</v>
      </c>
      <c r="L716" s="18">
        <f t="shared" si="103"/>
        <v>42569.60538194445</v>
      </c>
      <c r="M716" t="b">
        <v>0</v>
      </c>
      <c r="N716">
        <v>113</v>
      </c>
      <c r="O716" t="b">
        <v>1</v>
      </c>
      <c r="P716" t="s">
        <v>8290</v>
      </c>
      <c r="Q716" s="12">
        <f t="shared" si="105"/>
        <v>202</v>
      </c>
      <c r="R716">
        <f t="shared" si="106"/>
        <v>89.25</v>
      </c>
      <c r="S716" s="14" t="s">
        <v>8333</v>
      </c>
      <c r="T716" t="s">
        <v>8344</v>
      </c>
    </row>
    <row r="717" spans="1:20" ht="60" x14ac:dyDescent="0.2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 s="18">
        <f t="shared" si="104"/>
        <v>42479.836851851855</v>
      </c>
      <c r="K717">
        <v>1458936303</v>
      </c>
      <c r="L717" s="18">
        <f t="shared" si="103"/>
        <v>42454.836840277778</v>
      </c>
      <c r="M717" t="b">
        <v>0</v>
      </c>
      <c r="N717">
        <v>125</v>
      </c>
      <c r="O717" t="b">
        <v>1</v>
      </c>
      <c r="P717" t="s">
        <v>8283</v>
      </c>
      <c r="Q717" s="12">
        <f t="shared" si="105"/>
        <v>202</v>
      </c>
      <c r="R717">
        <f t="shared" si="106"/>
        <v>80.650000000000006</v>
      </c>
      <c r="S717" s="14" t="s">
        <v>8321</v>
      </c>
      <c r="T717" t="s">
        <v>8322</v>
      </c>
    </row>
    <row r="718" spans="1:20" ht="60" x14ac:dyDescent="0.2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 s="18">
        <f t="shared" si="104"/>
        <v>41815.083333333336</v>
      </c>
      <c r="K718">
        <v>1401196765</v>
      </c>
      <c r="L718" s="18">
        <f t="shared" si="103"/>
        <v>41786.555150462962</v>
      </c>
      <c r="M718" t="b">
        <v>1</v>
      </c>
      <c r="N718">
        <v>190</v>
      </c>
      <c r="O718" t="b">
        <v>1</v>
      </c>
      <c r="P718" t="s">
        <v>8274</v>
      </c>
      <c r="Q718" s="12">
        <f t="shared" si="105"/>
        <v>155</v>
      </c>
      <c r="R718">
        <f t="shared" si="106"/>
        <v>53.01</v>
      </c>
      <c r="S718" s="14" t="s">
        <v>8333</v>
      </c>
      <c r="T718" t="s">
        <v>8337</v>
      </c>
    </row>
    <row r="719" spans="1:20" ht="45" x14ac:dyDescent="0.2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 s="18">
        <v>1304225940</v>
      </c>
      <c r="J719" s="18">
        <f t="shared" si="104"/>
        <v>40664.207638888889</v>
      </c>
      <c r="K719">
        <v>1301542936</v>
      </c>
      <c r="L719" s="18">
        <f t="shared" si="103"/>
        <v>40633.154351851852</v>
      </c>
      <c r="M719" t="b">
        <v>1</v>
      </c>
      <c r="N719">
        <v>241</v>
      </c>
      <c r="O719" t="b">
        <v>1</v>
      </c>
      <c r="P719" t="s">
        <v>8269</v>
      </c>
      <c r="Q719" s="12">
        <f t="shared" si="105"/>
        <v>336</v>
      </c>
      <c r="R719">
        <f t="shared" ref="R719:R720" si="110">IFERROR(ROUND(E719/N719,2),0)</f>
        <v>41.77</v>
      </c>
      <c r="S719" s="14" t="s">
        <v>8307</v>
      </c>
      <c r="T719" t="s">
        <v>8308</v>
      </c>
    </row>
    <row r="720" spans="1:20" ht="60" x14ac:dyDescent="0.2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 s="18">
        <v>1476381627</v>
      </c>
      <c r="J720" s="18">
        <f t="shared" si="104"/>
        <v>42656.7503125</v>
      </c>
      <c r="K720">
        <v>1473789626</v>
      </c>
      <c r="L720" s="18">
        <f t="shared" si="103"/>
        <v>42626.750300925924</v>
      </c>
      <c r="M720" t="b">
        <v>0</v>
      </c>
      <c r="N720">
        <v>69</v>
      </c>
      <c r="O720" t="b">
        <v>1</v>
      </c>
      <c r="P720" t="s">
        <v>8269</v>
      </c>
      <c r="Q720" s="12">
        <f t="shared" si="105"/>
        <v>101</v>
      </c>
      <c r="R720">
        <f t="shared" si="110"/>
        <v>145.87</v>
      </c>
      <c r="S720" s="14" t="s">
        <v>8307</v>
      </c>
      <c r="T720" t="s">
        <v>8308</v>
      </c>
    </row>
    <row r="721" spans="1:20" ht="60" x14ac:dyDescent="0.2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 s="18">
        <f t="shared" si="104"/>
        <v>40963.856921296298</v>
      </c>
      <c r="K721">
        <v>1327523637</v>
      </c>
      <c r="L721" s="18">
        <f t="shared" si="103"/>
        <v>40933.856909722221</v>
      </c>
      <c r="M721" t="b">
        <v>1</v>
      </c>
      <c r="N721">
        <v>108</v>
      </c>
      <c r="O721" t="b">
        <v>1</v>
      </c>
      <c r="P721" t="s">
        <v>8267</v>
      </c>
      <c r="Q721" s="12">
        <f t="shared" si="105"/>
        <v>100</v>
      </c>
      <c r="R721">
        <f t="shared" si="106"/>
        <v>93.02</v>
      </c>
      <c r="S721" s="14" t="s">
        <v>8329</v>
      </c>
      <c r="T721" t="s">
        <v>8330</v>
      </c>
    </row>
    <row r="722" spans="1:20" ht="60" x14ac:dyDescent="0.2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 s="18">
        <f t="shared" si="104"/>
        <v>41976.166666666672</v>
      </c>
      <c r="K722">
        <v>1415031042</v>
      </c>
      <c r="L722" s="18">
        <f t="shared" si="103"/>
        <v>41946.674097222218</v>
      </c>
      <c r="M722" t="b">
        <v>0</v>
      </c>
      <c r="N722">
        <v>101</v>
      </c>
      <c r="O722" t="b">
        <v>1</v>
      </c>
      <c r="P722" t="s">
        <v>8293</v>
      </c>
      <c r="Q722" s="12">
        <f t="shared" si="105"/>
        <v>167</v>
      </c>
      <c r="R722">
        <f t="shared" si="106"/>
        <v>99.46</v>
      </c>
      <c r="S722" s="14" t="s">
        <v>8316</v>
      </c>
      <c r="T722" t="s">
        <v>8317</v>
      </c>
    </row>
    <row r="723" spans="1:20" ht="60" x14ac:dyDescent="0.2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 s="18">
        <f t="shared" si="104"/>
        <v>42828.041666666672</v>
      </c>
      <c r="K723">
        <v>1488387007</v>
      </c>
      <c r="L723" s="18">
        <f t="shared" si="103"/>
        <v>42795.701469907406</v>
      </c>
      <c r="M723" t="b">
        <v>0</v>
      </c>
      <c r="N723">
        <v>38</v>
      </c>
      <c r="O723" t="b">
        <v>0</v>
      </c>
      <c r="P723" t="s">
        <v>8291</v>
      </c>
      <c r="Q723" s="12">
        <f t="shared" si="105"/>
        <v>33</v>
      </c>
      <c r="R723">
        <f t="shared" si="106"/>
        <v>264.26</v>
      </c>
      <c r="S723" s="14" t="s">
        <v>8333</v>
      </c>
      <c r="T723" t="s">
        <v>8336</v>
      </c>
    </row>
    <row r="724" spans="1:20" ht="60" x14ac:dyDescent="0.2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 s="18">
        <v>1409266414</v>
      </c>
      <c r="J724" s="18">
        <f t="shared" si="104"/>
        <v>41879.953865740739</v>
      </c>
      <c r="K724">
        <v>1405378413</v>
      </c>
      <c r="L724" s="18">
        <f t="shared" si="103"/>
        <v>41834.95385416667</v>
      </c>
      <c r="M724" t="b">
        <v>0</v>
      </c>
      <c r="N724">
        <v>85</v>
      </c>
      <c r="O724" t="b">
        <v>1</v>
      </c>
      <c r="P724" t="s">
        <v>8269</v>
      </c>
      <c r="Q724" s="12">
        <f t="shared" si="105"/>
        <v>100</v>
      </c>
      <c r="R724">
        <f t="shared" ref="R724:R727" si="111">IFERROR(ROUND(E724/N724,2),0)</f>
        <v>118.13</v>
      </c>
      <c r="S724" s="14" t="s">
        <v>8307</v>
      </c>
      <c r="T724" t="s">
        <v>8308</v>
      </c>
    </row>
    <row r="725" spans="1:20" ht="45" x14ac:dyDescent="0.2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 s="18">
        <v>1405511376</v>
      </c>
      <c r="J725" s="18">
        <f t="shared" si="104"/>
        <v>41836.492777777778</v>
      </c>
      <c r="K725">
        <v>1401623375</v>
      </c>
      <c r="L725" s="18">
        <f t="shared" si="103"/>
        <v>41791.492766203708</v>
      </c>
      <c r="M725" t="b">
        <v>0</v>
      </c>
      <c r="N725">
        <v>91</v>
      </c>
      <c r="O725" t="b">
        <v>1</v>
      </c>
      <c r="P725" t="s">
        <v>8269</v>
      </c>
      <c r="Q725" s="12">
        <f t="shared" si="105"/>
        <v>100</v>
      </c>
      <c r="R725">
        <f t="shared" si="111"/>
        <v>110.23</v>
      </c>
      <c r="S725" s="14" t="s">
        <v>8307</v>
      </c>
      <c r="T725" t="s">
        <v>8308</v>
      </c>
    </row>
    <row r="726" spans="1:20" ht="45" x14ac:dyDescent="0.2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 s="18">
        <v>1424692503</v>
      </c>
      <c r="J726" s="18">
        <f t="shared" si="104"/>
        <v>42058.496562500004</v>
      </c>
      <c r="K726">
        <v>1422100502</v>
      </c>
      <c r="L726" s="18">
        <f t="shared" si="103"/>
        <v>42028.496550925927</v>
      </c>
      <c r="M726" t="b">
        <v>0</v>
      </c>
      <c r="N726">
        <v>108</v>
      </c>
      <c r="O726" t="b">
        <v>1</v>
      </c>
      <c r="P726" t="s">
        <v>8269</v>
      </c>
      <c r="Q726" s="12">
        <f t="shared" si="105"/>
        <v>100</v>
      </c>
      <c r="R726">
        <f t="shared" si="111"/>
        <v>92.84</v>
      </c>
      <c r="S726" s="14" t="s">
        <v>8307</v>
      </c>
      <c r="T726" t="s">
        <v>8308</v>
      </c>
    </row>
    <row r="727" spans="1:20" ht="60" x14ac:dyDescent="0.2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 s="18">
        <v>1466463600</v>
      </c>
      <c r="J727" s="18">
        <f t="shared" si="104"/>
        <v>42541.958333333328</v>
      </c>
      <c r="K727">
        <v>1463337314</v>
      </c>
      <c r="L727" s="18">
        <f t="shared" si="103"/>
        <v>42505.774467592593</v>
      </c>
      <c r="M727" t="b">
        <v>0</v>
      </c>
      <c r="N727">
        <v>207</v>
      </c>
      <c r="O727" t="b">
        <v>1</v>
      </c>
      <c r="P727" t="s">
        <v>8269</v>
      </c>
      <c r="Q727" s="12">
        <f t="shared" si="105"/>
        <v>100</v>
      </c>
      <c r="R727">
        <f t="shared" si="111"/>
        <v>48.44</v>
      </c>
      <c r="S727" s="14" t="s">
        <v>8307</v>
      </c>
      <c r="T727" t="s">
        <v>8308</v>
      </c>
    </row>
    <row r="728" spans="1:20" ht="60" x14ac:dyDescent="0.2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 s="18">
        <f t="shared" si="104"/>
        <v>42037.902222222227</v>
      </c>
      <c r="K728">
        <v>1417729151</v>
      </c>
      <c r="L728" s="18">
        <f t="shared" si="103"/>
        <v>41977.90221064815</v>
      </c>
      <c r="M728" t="b">
        <v>0</v>
      </c>
      <c r="N728">
        <v>59</v>
      </c>
      <c r="O728" t="b">
        <v>1</v>
      </c>
      <c r="P728" t="s">
        <v>8298</v>
      </c>
      <c r="Q728" s="12">
        <f t="shared" si="105"/>
        <v>100</v>
      </c>
      <c r="R728">
        <f t="shared" si="106"/>
        <v>169.92</v>
      </c>
      <c r="S728" s="14" t="s">
        <v>8333</v>
      </c>
      <c r="T728" t="s">
        <v>8347</v>
      </c>
    </row>
    <row r="729" spans="1:20" ht="30" x14ac:dyDescent="0.2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 s="18">
        <f t="shared" si="104"/>
        <v>41322.809363425928</v>
      </c>
      <c r="K729">
        <v>1359660328</v>
      </c>
      <c r="L729" s="18">
        <f t="shared" si="103"/>
        <v>41305.809351851851</v>
      </c>
      <c r="M729" t="b">
        <v>0</v>
      </c>
      <c r="N729">
        <v>55</v>
      </c>
      <c r="O729" t="b">
        <v>1</v>
      </c>
      <c r="P729" t="s">
        <v>8274</v>
      </c>
      <c r="Q729" s="12">
        <f t="shared" si="105"/>
        <v>200</v>
      </c>
      <c r="R729">
        <f t="shared" si="106"/>
        <v>182.13</v>
      </c>
      <c r="S729" s="14" t="s">
        <v>8333</v>
      </c>
      <c r="T729" t="s">
        <v>8337</v>
      </c>
    </row>
    <row r="730" spans="1:20" ht="60" x14ac:dyDescent="0.2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 s="18">
        <f t="shared" si="104"/>
        <v>41852.571840277778</v>
      </c>
      <c r="K730">
        <v>1403012606</v>
      </c>
      <c r="L730" s="18">
        <f t="shared" si="103"/>
        <v>41807.571828703702</v>
      </c>
      <c r="M730" t="b">
        <v>0</v>
      </c>
      <c r="N730">
        <v>119</v>
      </c>
      <c r="O730" t="b">
        <v>1</v>
      </c>
      <c r="P730" t="s">
        <v>8272</v>
      </c>
      <c r="Q730" s="12">
        <f t="shared" si="105"/>
        <v>122</v>
      </c>
      <c r="R730">
        <f t="shared" si="106"/>
        <v>84.14</v>
      </c>
      <c r="S730" s="14" t="s">
        <v>8319</v>
      </c>
      <c r="T730" t="s">
        <v>8339</v>
      </c>
    </row>
    <row r="731" spans="1:20" ht="60" x14ac:dyDescent="0.2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 s="18">
        <f t="shared" si="104"/>
        <v>40924.208333333336</v>
      </c>
      <c r="K731">
        <v>1324329155</v>
      </c>
      <c r="L731" s="18">
        <f t="shared" si="103"/>
        <v>40896.883738425924</v>
      </c>
      <c r="M731" t="b">
        <v>0</v>
      </c>
      <c r="N731">
        <v>58</v>
      </c>
      <c r="O731" t="b">
        <v>1</v>
      </c>
      <c r="P731" t="s">
        <v>8274</v>
      </c>
      <c r="Q731" s="12">
        <f t="shared" si="105"/>
        <v>100</v>
      </c>
      <c r="R731">
        <f t="shared" si="106"/>
        <v>172.41</v>
      </c>
      <c r="S731" s="14" t="s">
        <v>8333</v>
      </c>
      <c r="T731" t="s">
        <v>8337</v>
      </c>
    </row>
    <row r="732" spans="1:20" ht="60" x14ac:dyDescent="0.2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 s="18">
        <f t="shared" si="104"/>
        <v>42376.57430555555</v>
      </c>
      <c r="K732">
        <v>1449150419</v>
      </c>
      <c r="L732" s="18">
        <f t="shared" si="103"/>
        <v>42341.574293981481</v>
      </c>
      <c r="M732" t="b">
        <v>0</v>
      </c>
      <c r="N732">
        <v>27</v>
      </c>
      <c r="O732" t="b">
        <v>1</v>
      </c>
      <c r="P732" t="s">
        <v>8301</v>
      </c>
      <c r="Q732" s="12">
        <f t="shared" si="105"/>
        <v>100</v>
      </c>
      <c r="R732">
        <f t="shared" si="106"/>
        <v>370.37</v>
      </c>
      <c r="S732" s="14" t="s">
        <v>8307</v>
      </c>
      <c r="T732" t="s">
        <v>8331</v>
      </c>
    </row>
    <row r="733" spans="1:20" ht="60" x14ac:dyDescent="0.2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 s="18">
        <f t="shared" si="104"/>
        <v>42483.819687499999</v>
      </c>
      <c r="K733">
        <v>1458848420</v>
      </c>
      <c r="L733" s="18">
        <f t="shared" si="103"/>
        <v>42453.81967592593</v>
      </c>
      <c r="M733" t="b">
        <v>0</v>
      </c>
      <c r="N733">
        <v>39</v>
      </c>
      <c r="O733" t="b">
        <v>0</v>
      </c>
      <c r="P733" t="s">
        <v>8281</v>
      </c>
      <c r="Q733" s="12">
        <f t="shared" si="105"/>
        <v>40</v>
      </c>
      <c r="R733">
        <f t="shared" si="106"/>
        <v>253.21</v>
      </c>
      <c r="S733" s="14" t="s">
        <v>8324</v>
      </c>
      <c r="T733" t="s">
        <v>8350</v>
      </c>
    </row>
    <row r="734" spans="1:20" ht="75" x14ac:dyDescent="0.2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 s="18">
        <f t="shared" si="104"/>
        <v>41752.666354166664</v>
      </c>
      <c r="K734">
        <v>1395676772</v>
      </c>
      <c r="L734" s="18">
        <f t="shared" si="103"/>
        <v>41722.666342592594</v>
      </c>
      <c r="M734" t="b">
        <v>0</v>
      </c>
      <c r="N734">
        <v>58</v>
      </c>
      <c r="O734" t="b">
        <v>1</v>
      </c>
      <c r="P734" t="s">
        <v>8293</v>
      </c>
      <c r="Q734" s="12">
        <f t="shared" si="105"/>
        <v>123</v>
      </c>
      <c r="R734">
        <f t="shared" si="106"/>
        <v>169.52</v>
      </c>
      <c r="S734" s="14" t="s">
        <v>8316</v>
      </c>
      <c r="T734" t="s">
        <v>8317</v>
      </c>
    </row>
    <row r="735" spans="1:20" ht="60" x14ac:dyDescent="0.2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 s="18">
        <v>1413269940</v>
      </c>
      <c r="J735" s="18">
        <f t="shared" si="104"/>
        <v>41926.290972222225</v>
      </c>
      <c r="K735">
        <v>1410421669</v>
      </c>
      <c r="L735" s="18">
        <f t="shared" si="103"/>
        <v>41893.324872685189</v>
      </c>
      <c r="M735" t="b">
        <v>1</v>
      </c>
      <c r="N735">
        <v>167</v>
      </c>
      <c r="O735" t="b">
        <v>1</v>
      </c>
      <c r="P735" t="s">
        <v>8269</v>
      </c>
      <c r="Q735" s="12">
        <f t="shared" si="105"/>
        <v>115</v>
      </c>
      <c r="R735">
        <f t="shared" ref="R735" si="112">IFERROR(ROUND(E735/N735,2),0)</f>
        <v>58.69</v>
      </c>
      <c r="S735" s="14" t="s">
        <v>8307</v>
      </c>
      <c r="T735" t="s">
        <v>8308</v>
      </c>
    </row>
    <row r="736" spans="1:20" ht="45" x14ac:dyDescent="0.2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 s="18">
        <f t="shared" si="104"/>
        <v>40978.630196759259</v>
      </c>
      <c r="K736">
        <v>1328800048</v>
      </c>
      <c r="L736" s="18">
        <f t="shared" si="103"/>
        <v>40948.630185185189</v>
      </c>
      <c r="M736" t="b">
        <v>1</v>
      </c>
      <c r="N736">
        <v>189</v>
      </c>
      <c r="O736" t="b">
        <v>1</v>
      </c>
      <c r="P736" t="s">
        <v>8267</v>
      </c>
      <c r="Q736" s="12">
        <f t="shared" si="105"/>
        <v>130</v>
      </c>
      <c r="R736">
        <f t="shared" si="106"/>
        <v>51.72</v>
      </c>
      <c r="S736" s="14" t="s">
        <v>8329</v>
      </c>
      <c r="T736" t="s">
        <v>8330</v>
      </c>
    </row>
    <row r="737" spans="1:20" ht="60" x14ac:dyDescent="0.2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 s="18">
        <f t="shared" si="104"/>
        <v>40706.014456018514</v>
      </c>
      <c r="K737">
        <v>1302654048</v>
      </c>
      <c r="L737" s="18">
        <f t="shared" si="103"/>
        <v>40646.014444444445</v>
      </c>
      <c r="M737" t="b">
        <v>1</v>
      </c>
      <c r="N737">
        <v>293</v>
      </c>
      <c r="O737" t="b">
        <v>1</v>
      </c>
      <c r="P737" t="s">
        <v>8286</v>
      </c>
      <c r="Q737" s="12">
        <f t="shared" si="105"/>
        <v>102</v>
      </c>
      <c r="R737">
        <f t="shared" si="106"/>
        <v>33.19</v>
      </c>
      <c r="S737" s="14" t="s">
        <v>8319</v>
      </c>
      <c r="T737" t="s">
        <v>8320</v>
      </c>
    </row>
    <row r="738" spans="1:20" ht="60" x14ac:dyDescent="0.2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 s="18">
        <f t="shared" si="104"/>
        <v>42550.979108796295</v>
      </c>
      <c r="K738">
        <v>1465428594</v>
      </c>
      <c r="L738" s="18">
        <f t="shared" si="103"/>
        <v>42529.979097222225</v>
      </c>
      <c r="M738" t="b">
        <v>0</v>
      </c>
      <c r="N738">
        <v>86</v>
      </c>
      <c r="O738" t="b">
        <v>1</v>
      </c>
      <c r="P738" t="s">
        <v>8283</v>
      </c>
      <c r="Q738" s="12">
        <f t="shared" si="105"/>
        <v>108</v>
      </c>
      <c r="R738">
        <f t="shared" si="106"/>
        <v>112.79</v>
      </c>
      <c r="S738" s="14" t="s">
        <v>8321</v>
      </c>
      <c r="T738" t="s">
        <v>8322</v>
      </c>
    </row>
    <row r="739" spans="1:20" ht="45" x14ac:dyDescent="0.2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 s="18">
        <f t="shared" si="104"/>
        <v>41650.87667824074</v>
      </c>
      <c r="K739">
        <v>1386882144</v>
      </c>
      <c r="L739" s="18">
        <f t="shared" si="103"/>
        <v>41620.876666666663</v>
      </c>
      <c r="M739" t="b">
        <v>1</v>
      </c>
      <c r="N739">
        <v>50</v>
      </c>
      <c r="O739" t="b">
        <v>1</v>
      </c>
      <c r="P739" t="s">
        <v>8274</v>
      </c>
      <c r="Q739" s="12">
        <f t="shared" si="105"/>
        <v>100</v>
      </c>
      <c r="R739">
        <f t="shared" si="106"/>
        <v>190.9</v>
      </c>
      <c r="S739" s="14" t="s">
        <v>8333</v>
      </c>
      <c r="T739" t="s">
        <v>8337</v>
      </c>
    </row>
    <row r="740" spans="1:20" ht="60" x14ac:dyDescent="0.2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 s="18">
        <v>1443826800</v>
      </c>
      <c r="J740" s="18">
        <f t="shared" si="104"/>
        <v>42279.958333333328</v>
      </c>
      <c r="K740">
        <v>1441606868</v>
      </c>
      <c r="L740" s="18">
        <f t="shared" si="103"/>
        <v>42254.264675925922</v>
      </c>
      <c r="M740" t="b">
        <v>0</v>
      </c>
      <c r="N740">
        <v>97</v>
      </c>
      <c r="O740" t="b">
        <v>1</v>
      </c>
      <c r="P740" t="s">
        <v>8269</v>
      </c>
      <c r="Q740" s="12">
        <f t="shared" si="105"/>
        <v>100</v>
      </c>
      <c r="R740">
        <f t="shared" ref="R740:R741" si="113">IFERROR(ROUND(E740/N740,2),0)</f>
        <v>98.31</v>
      </c>
      <c r="S740" s="14" t="s">
        <v>8307</v>
      </c>
      <c r="T740" t="s">
        <v>8308</v>
      </c>
    </row>
    <row r="741" spans="1:20" ht="45" x14ac:dyDescent="0.2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 s="18">
        <v>1402974000</v>
      </c>
      <c r="J741" s="18">
        <f t="shared" si="104"/>
        <v>41807.125</v>
      </c>
      <c r="K741">
        <v>1400290254</v>
      </c>
      <c r="L741" s="18">
        <f t="shared" si="103"/>
        <v>41776.063125000001</v>
      </c>
      <c r="M741" t="b">
        <v>0</v>
      </c>
      <c r="N741">
        <v>71</v>
      </c>
      <c r="O741" t="b">
        <v>1</v>
      </c>
      <c r="P741" t="s">
        <v>8269</v>
      </c>
      <c r="Q741" s="12">
        <f t="shared" si="105"/>
        <v>100</v>
      </c>
      <c r="R741">
        <f t="shared" si="113"/>
        <v>134.15</v>
      </c>
      <c r="S741" s="14" t="s">
        <v>8307</v>
      </c>
      <c r="T741" t="s">
        <v>8308</v>
      </c>
    </row>
    <row r="742" spans="1:20" ht="60" x14ac:dyDescent="0.2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 s="18">
        <f t="shared" si="104"/>
        <v>41862.502650462964</v>
      </c>
      <c r="K742">
        <v>1404907428</v>
      </c>
      <c r="L742" s="18">
        <f t="shared" si="103"/>
        <v>41829.502638888887</v>
      </c>
      <c r="M742" t="b">
        <v>0</v>
      </c>
      <c r="N742">
        <v>139</v>
      </c>
      <c r="O742" t="b">
        <v>1</v>
      </c>
      <c r="P742" t="s">
        <v>8272</v>
      </c>
      <c r="Q742" s="12">
        <f t="shared" si="105"/>
        <v>158</v>
      </c>
      <c r="R742">
        <f t="shared" si="106"/>
        <v>68.349999999999994</v>
      </c>
      <c r="S742" s="14" t="s">
        <v>8319</v>
      </c>
      <c r="T742" t="s">
        <v>8339</v>
      </c>
    </row>
    <row r="743" spans="1:20" x14ac:dyDescent="0.2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 s="18">
        <f t="shared" si="104"/>
        <v>41970.037766203706</v>
      </c>
      <c r="K743">
        <v>1413158062</v>
      </c>
      <c r="L743" s="18">
        <f t="shared" si="103"/>
        <v>41924.996087962965</v>
      </c>
      <c r="M743" t="b">
        <v>0</v>
      </c>
      <c r="N743">
        <v>147</v>
      </c>
      <c r="O743" t="b">
        <v>1</v>
      </c>
      <c r="P743" t="s">
        <v>8274</v>
      </c>
      <c r="Q743" s="12">
        <f t="shared" si="105"/>
        <v>126</v>
      </c>
      <c r="R743">
        <f t="shared" si="106"/>
        <v>64.540000000000006</v>
      </c>
      <c r="S743" s="14" t="s">
        <v>8333</v>
      </c>
      <c r="T743" t="s">
        <v>8337</v>
      </c>
    </row>
    <row r="744" spans="1:20" ht="60" x14ac:dyDescent="0.2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 s="18">
        <f t="shared" si="104"/>
        <v>42145.949976851851</v>
      </c>
      <c r="K744">
        <v>1429656477</v>
      </c>
      <c r="L744" s="18">
        <f t="shared" si="103"/>
        <v>42115.949965277774</v>
      </c>
      <c r="M744" t="b">
        <v>1</v>
      </c>
      <c r="N744">
        <v>185</v>
      </c>
      <c r="O744" t="b">
        <v>0</v>
      </c>
      <c r="P744" t="s">
        <v>8283</v>
      </c>
      <c r="Q744" s="12">
        <f t="shared" si="105"/>
        <v>24</v>
      </c>
      <c r="R744">
        <f t="shared" si="106"/>
        <v>51.23</v>
      </c>
      <c r="S744" s="14" t="s">
        <v>8321</v>
      </c>
      <c r="T744" t="s">
        <v>8322</v>
      </c>
    </row>
    <row r="745" spans="1:20" ht="60" x14ac:dyDescent="0.2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 s="18">
        <f t="shared" si="104"/>
        <v>42653.606134259258</v>
      </c>
      <c r="K745">
        <v>1473517969</v>
      </c>
      <c r="L745" s="18">
        <f t="shared" si="103"/>
        <v>42623.606122685189</v>
      </c>
      <c r="M745" t="b">
        <v>1</v>
      </c>
      <c r="N745">
        <v>113</v>
      </c>
      <c r="O745" t="b">
        <v>0</v>
      </c>
      <c r="P745" t="s">
        <v>8283</v>
      </c>
      <c r="Q745" s="12">
        <f t="shared" si="105"/>
        <v>20</v>
      </c>
      <c r="R745">
        <f t="shared" si="106"/>
        <v>83.72</v>
      </c>
      <c r="S745" s="14" t="s">
        <v>8321</v>
      </c>
      <c r="T745" t="s">
        <v>8322</v>
      </c>
    </row>
    <row r="746" spans="1:20" ht="60" x14ac:dyDescent="0.2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 s="18">
        <f t="shared" si="104"/>
        <v>42321.625</v>
      </c>
      <c r="K746">
        <v>1444904829</v>
      </c>
      <c r="L746" s="18">
        <f t="shared" si="103"/>
        <v>42292.435520833329</v>
      </c>
      <c r="M746" t="b">
        <v>0</v>
      </c>
      <c r="N746">
        <v>159</v>
      </c>
      <c r="O746" t="b">
        <v>1</v>
      </c>
      <c r="P746" t="s">
        <v>8283</v>
      </c>
      <c r="Q746" s="12">
        <f t="shared" si="105"/>
        <v>105</v>
      </c>
      <c r="R746">
        <f t="shared" si="106"/>
        <v>59.41</v>
      </c>
      <c r="S746" s="14" t="s">
        <v>8321</v>
      </c>
      <c r="T746" t="s">
        <v>8322</v>
      </c>
    </row>
    <row r="747" spans="1:20" ht="45" x14ac:dyDescent="0.2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 s="18">
        <v>1356004725</v>
      </c>
      <c r="J747" s="18">
        <f t="shared" si="104"/>
        <v>41263.499131944445</v>
      </c>
      <c r="K747">
        <v>1353412724</v>
      </c>
      <c r="L747" s="18">
        <f t="shared" si="103"/>
        <v>41233.499120370368</v>
      </c>
      <c r="M747" t="b">
        <v>1</v>
      </c>
      <c r="N747">
        <v>302</v>
      </c>
      <c r="O747" t="b">
        <v>1</v>
      </c>
      <c r="P747" t="s">
        <v>8269</v>
      </c>
      <c r="Q747" s="12">
        <f t="shared" si="105"/>
        <v>189</v>
      </c>
      <c r="R747">
        <f t="shared" ref="R747" si="114">IFERROR(ROUND(E747/N747,2),0)</f>
        <v>31.21</v>
      </c>
      <c r="S747" s="14" t="s">
        <v>8307</v>
      </c>
      <c r="T747" t="s">
        <v>8308</v>
      </c>
    </row>
    <row r="748" spans="1:20" ht="45" x14ac:dyDescent="0.2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 s="18">
        <f t="shared" si="104"/>
        <v>42765.290972222225</v>
      </c>
      <c r="K748">
        <v>1480607606</v>
      </c>
      <c r="L748" s="18">
        <f t="shared" si="103"/>
        <v>42705.662106481483</v>
      </c>
      <c r="M748" t="b">
        <v>0</v>
      </c>
      <c r="N748">
        <v>100</v>
      </c>
      <c r="O748" t="b">
        <v>0</v>
      </c>
      <c r="P748" t="s">
        <v>8283</v>
      </c>
      <c r="Q748" s="12">
        <f t="shared" si="105"/>
        <v>52</v>
      </c>
      <c r="R748">
        <f t="shared" si="106"/>
        <v>94.19</v>
      </c>
      <c r="S748" s="14" t="s">
        <v>8321</v>
      </c>
      <c r="T748" t="s">
        <v>8322</v>
      </c>
    </row>
    <row r="749" spans="1:20" ht="60" x14ac:dyDescent="0.2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 s="18">
        <f t="shared" si="104"/>
        <v>42097.835104166668</v>
      </c>
      <c r="K749">
        <v>1425502952</v>
      </c>
      <c r="L749" s="18">
        <f t="shared" si="103"/>
        <v>42067.876759259263</v>
      </c>
      <c r="M749" t="b">
        <v>0</v>
      </c>
      <c r="N749">
        <v>90</v>
      </c>
      <c r="O749" t="b">
        <v>1</v>
      </c>
      <c r="P749" t="s">
        <v>8283</v>
      </c>
      <c r="Q749" s="12">
        <f t="shared" si="105"/>
        <v>111</v>
      </c>
      <c r="R749">
        <f t="shared" si="106"/>
        <v>104.39</v>
      </c>
      <c r="S749" s="14" t="s">
        <v>8321</v>
      </c>
      <c r="T749" t="s">
        <v>8322</v>
      </c>
    </row>
    <row r="750" spans="1:20" ht="45" x14ac:dyDescent="0.2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 s="18">
        <f t="shared" si="104"/>
        <v>42123.793124999997</v>
      </c>
      <c r="K750">
        <v>1426446125</v>
      </c>
      <c r="L750" s="18">
        <f t="shared" si="103"/>
        <v>42078.793113425927</v>
      </c>
      <c r="M750" t="b">
        <v>0</v>
      </c>
      <c r="N750">
        <v>67</v>
      </c>
      <c r="O750" t="b">
        <v>1</v>
      </c>
      <c r="P750" t="s">
        <v>8267</v>
      </c>
      <c r="Q750" s="12">
        <f t="shared" si="105"/>
        <v>125</v>
      </c>
      <c r="R750">
        <f t="shared" si="106"/>
        <v>140.1</v>
      </c>
      <c r="S750" s="14" t="s">
        <v>8329</v>
      </c>
      <c r="T750" t="s">
        <v>8330</v>
      </c>
    </row>
    <row r="751" spans="1:20" ht="45" x14ac:dyDescent="0.2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 s="18">
        <f t="shared" si="104"/>
        <v>41766.004502314812</v>
      </c>
      <c r="K751">
        <v>1396829188</v>
      </c>
      <c r="L751" s="18">
        <f t="shared" si="103"/>
        <v>41736.004490740743</v>
      </c>
      <c r="M751" t="b">
        <v>1</v>
      </c>
      <c r="N751">
        <v>104</v>
      </c>
      <c r="O751" t="b">
        <v>1</v>
      </c>
      <c r="P751" t="s">
        <v>8277</v>
      </c>
      <c r="Q751" s="12">
        <f t="shared" si="105"/>
        <v>104</v>
      </c>
      <c r="R751">
        <f t="shared" si="106"/>
        <v>90.1</v>
      </c>
      <c r="S751" s="14" t="s">
        <v>8333</v>
      </c>
      <c r="T751" t="s">
        <v>8334</v>
      </c>
    </row>
    <row r="752" spans="1:20" ht="30" x14ac:dyDescent="0.2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 s="18">
        <f t="shared" si="104"/>
        <v>42707.710717592592</v>
      </c>
      <c r="K752">
        <v>1478189005</v>
      </c>
      <c r="L752" s="18">
        <f t="shared" si="103"/>
        <v>42677.669039351851</v>
      </c>
      <c r="M752" t="b">
        <v>0</v>
      </c>
      <c r="N752">
        <v>168</v>
      </c>
      <c r="O752" t="b">
        <v>1</v>
      </c>
      <c r="P752" t="s">
        <v>8274</v>
      </c>
      <c r="Q752" s="12">
        <f t="shared" si="105"/>
        <v>252</v>
      </c>
      <c r="R752">
        <f t="shared" si="106"/>
        <v>55.61</v>
      </c>
      <c r="S752" s="14" t="s">
        <v>8333</v>
      </c>
      <c r="T752" t="s">
        <v>8337</v>
      </c>
    </row>
    <row r="753" spans="1:20" ht="60" x14ac:dyDescent="0.2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 s="18">
        <f t="shared" si="104"/>
        <v>41810.915972222225</v>
      </c>
      <c r="K753">
        <v>1400867282</v>
      </c>
      <c r="L753" s="18">
        <f t="shared" si="103"/>
        <v>41782.741689814815</v>
      </c>
      <c r="M753" t="b">
        <v>1</v>
      </c>
      <c r="N753">
        <v>145</v>
      </c>
      <c r="O753" t="b">
        <v>1</v>
      </c>
      <c r="P753" t="s">
        <v>8283</v>
      </c>
      <c r="Q753" s="12">
        <f t="shared" si="105"/>
        <v>103</v>
      </c>
      <c r="R753">
        <f t="shared" si="106"/>
        <v>64.16</v>
      </c>
      <c r="S753" s="14" t="s">
        <v>8321</v>
      </c>
      <c r="T753" t="s">
        <v>8322</v>
      </c>
    </row>
    <row r="754" spans="1:20" ht="60" x14ac:dyDescent="0.2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 s="18">
        <f t="shared" si="104"/>
        <v>42807.125</v>
      </c>
      <c r="K754">
        <v>1488823289</v>
      </c>
      <c r="L754" s="18">
        <f t="shared" si="103"/>
        <v>42800.751030092593</v>
      </c>
      <c r="M754" t="b">
        <v>0</v>
      </c>
      <c r="N754">
        <v>2035</v>
      </c>
      <c r="O754" t="b">
        <v>1</v>
      </c>
      <c r="P754" t="s">
        <v>8295</v>
      </c>
      <c r="Q754" s="12">
        <f t="shared" si="105"/>
        <v>930250</v>
      </c>
      <c r="R754">
        <f t="shared" si="106"/>
        <v>4.57</v>
      </c>
      <c r="S754" s="14" t="s">
        <v>8324</v>
      </c>
      <c r="T754" t="s">
        <v>8325</v>
      </c>
    </row>
    <row r="755" spans="1:20" ht="60" x14ac:dyDescent="0.25">
      <c r="A755">
        <v>1895</v>
      </c>
      <c r="B755" s="9" t="s">
        <v>1896</v>
      </c>
      <c r="C755" s="3" t="s">
        <v>6005</v>
      </c>
      <c r="D755" s="5">
        <v>9072</v>
      </c>
      <c r="E755" s="7">
        <v>9228</v>
      </c>
      <c r="F755" t="s">
        <v>8218</v>
      </c>
      <c r="G755" t="s">
        <v>8223</v>
      </c>
      <c r="H755" t="s">
        <v>8245</v>
      </c>
      <c r="I755">
        <v>1445363722</v>
      </c>
      <c r="J755" s="18">
        <f t="shared" si="104"/>
        <v>42297.746782407412</v>
      </c>
      <c r="K755">
        <v>1442771721</v>
      </c>
      <c r="L755" s="18">
        <f t="shared" si="103"/>
        <v>42267.746770833328</v>
      </c>
      <c r="M755" t="b">
        <v>0</v>
      </c>
      <c r="N755">
        <v>47</v>
      </c>
      <c r="O755" t="b">
        <v>1</v>
      </c>
      <c r="P755" t="s">
        <v>8277</v>
      </c>
      <c r="Q755" s="12">
        <f t="shared" si="105"/>
        <v>102</v>
      </c>
      <c r="R755">
        <f t="shared" si="106"/>
        <v>196.34</v>
      </c>
      <c r="S755" s="14" t="s">
        <v>8333</v>
      </c>
      <c r="T755" t="s">
        <v>8334</v>
      </c>
    </row>
    <row r="756" spans="1:20" ht="45" x14ac:dyDescent="0.25">
      <c r="A756">
        <v>252</v>
      </c>
      <c r="B756" s="9" t="s">
        <v>253</v>
      </c>
      <c r="C756" s="3" t="s">
        <v>4362</v>
      </c>
      <c r="D756" s="5">
        <v>5000</v>
      </c>
      <c r="E756" s="7">
        <v>9228</v>
      </c>
      <c r="F756" t="s">
        <v>8218</v>
      </c>
      <c r="G756" t="s">
        <v>8223</v>
      </c>
      <c r="H756" t="s">
        <v>8245</v>
      </c>
      <c r="I756">
        <v>1275364740</v>
      </c>
      <c r="J756" s="18">
        <f t="shared" si="104"/>
        <v>40330.165972222225</v>
      </c>
      <c r="K756">
        <v>1269878057</v>
      </c>
      <c r="L756" s="18">
        <f t="shared" si="103"/>
        <v>40266.66269675926</v>
      </c>
      <c r="M756" t="b">
        <v>1</v>
      </c>
      <c r="N756">
        <v>108</v>
      </c>
      <c r="O756" t="b">
        <v>1</v>
      </c>
      <c r="P756" t="s">
        <v>8267</v>
      </c>
      <c r="Q756" s="12">
        <f t="shared" si="105"/>
        <v>185</v>
      </c>
      <c r="R756">
        <f t="shared" si="106"/>
        <v>85.44</v>
      </c>
      <c r="S756" s="14" t="s">
        <v>8329</v>
      </c>
      <c r="T756" t="s">
        <v>8330</v>
      </c>
    </row>
    <row r="757" spans="1:20" ht="60" x14ac:dyDescent="0.2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 s="18">
        <f t="shared" si="104"/>
        <v>41329.381423611107</v>
      </c>
      <c r="K757">
        <v>1359104954</v>
      </c>
      <c r="L757" s="18">
        <f t="shared" si="103"/>
        <v>41299.381412037037</v>
      </c>
      <c r="M757" t="b">
        <v>0</v>
      </c>
      <c r="N757">
        <v>160</v>
      </c>
      <c r="O757" t="b">
        <v>1</v>
      </c>
      <c r="P757" t="s">
        <v>8277</v>
      </c>
      <c r="Q757" s="12">
        <f t="shared" si="105"/>
        <v>115</v>
      </c>
      <c r="R757">
        <f t="shared" si="106"/>
        <v>57.52</v>
      </c>
      <c r="S757" s="14" t="s">
        <v>8333</v>
      </c>
      <c r="T757" t="s">
        <v>8334</v>
      </c>
    </row>
    <row r="758" spans="1:20" ht="30" x14ac:dyDescent="0.2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 s="18">
        <f t="shared" si="104"/>
        <v>42389.868611111116</v>
      </c>
      <c r="K758">
        <v>1450731047</v>
      </c>
      <c r="L758" s="18">
        <f t="shared" si="103"/>
        <v>42359.868599537032</v>
      </c>
      <c r="M758" t="b">
        <v>0</v>
      </c>
      <c r="N758">
        <v>95</v>
      </c>
      <c r="O758" t="b">
        <v>1</v>
      </c>
      <c r="P758" t="s">
        <v>8301</v>
      </c>
      <c r="Q758" s="12">
        <f t="shared" si="105"/>
        <v>110</v>
      </c>
      <c r="R758">
        <f t="shared" si="106"/>
        <v>96.53</v>
      </c>
      <c r="S758" s="14" t="s">
        <v>8307</v>
      </c>
      <c r="T758" t="s">
        <v>8331</v>
      </c>
    </row>
    <row r="759" spans="1:20" ht="60" x14ac:dyDescent="0.2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 s="18">
        <f t="shared" si="104"/>
        <v>41830.959490740745</v>
      </c>
      <c r="K759">
        <v>1402441299</v>
      </c>
      <c r="L759" s="18">
        <f t="shared" si="103"/>
        <v>41800.959479166668</v>
      </c>
      <c r="M759" t="b">
        <v>0</v>
      </c>
      <c r="N759">
        <v>179</v>
      </c>
      <c r="O759" t="b">
        <v>1</v>
      </c>
      <c r="P759" t="s">
        <v>8274</v>
      </c>
      <c r="Q759" s="12">
        <f t="shared" si="105"/>
        <v>102</v>
      </c>
      <c r="R759">
        <f t="shared" si="106"/>
        <v>51.04</v>
      </c>
      <c r="S759" s="14" t="s">
        <v>8333</v>
      </c>
      <c r="T759" t="s">
        <v>8337</v>
      </c>
    </row>
    <row r="760" spans="1:20" ht="45" x14ac:dyDescent="0.2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 s="18">
        <f t="shared" si="104"/>
        <v>40890.092546296299</v>
      </c>
      <c r="K760">
        <v>1319850795</v>
      </c>
      <c r="L760" s="18">
        <f t="shared" si="103"/>
        <v>40845.050868055558</v>
      </c>
      <c r="M760" t="b">
        <v>0</v>
      </c>
      <c r="N760">
        <v>136</v>
      </c>
      <c r="O760" t="b">
        <v>1</v>
      </c>
      <c r="P760" t="s">
        <v>8274</v>
      </c>
      <c r="Q760" s="12">
        <f t="shared" si="105"/>
        <v>114</v>
      </c>
      <c r="R760">
        <f t="shared" si="106"/>
        <v>67.13</v>
      </c>
      <c r="S760" s="14" t="s">
        <v>8333</v>
      </c>
      <c r="T760" t="s">
        <v>8337</v>
      </c>
    </row>
    <row r="761" spans="1:20" ht="30" x14ac:dyDescent="0.2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 s="18">
        <v>1481731140</v>
      </c>
      <c r="J761" s="18">
        <f t="shared" si="104"/>
        <v>42718.665972222225</v>
      </c>
      <c r="K761">
        <v>1479866342</v>
      </c>
      <c r="L761" s="18">
        <f t="shared" si="103"/>
        <v>42697.082662037035</v>
      </c>
      <c r="M761" t="b">
        <v>0</v>
      </c>
      <c r="N761">
        <v>72</v>
      </c>
      <c r="O761" t="b">
        <v>1</v>
      </c>
      <c r="P761" t="s">
        <v>8269</v>
      </c>
      <c r="Q761" s="12">
        <f t="shared" si="105"/>
        <v>101</v>
      </c>
      <c r="R761">
        <f t="shared" ref="R761" si="115">IFERROR(ROUND(E761/N761,2),0)</f>
        <v>126.72</v>
      </c>
      <c r="S761" s="14" t="s">
        <v>8307</v>
      </c>
      <c r="T761" t="s">
        <v>8308</v>
      </c>
    </row>
    <row r="762" spans="1:20" ht="60" x14ac:dyDescent="0.2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 s="18">
        <f t="shared" si="104"/>
        <v>42369.125</v>
      </c>
      <c r="K762">
        <v>1448463085</v>
      </c>
      <c r="L762" s="18">
        <f t="shared" si="103"/>
        <v>42333.619039351848</v>
      </c>
      <c r="M762" t="b">
        <v>0</v>
      </c>
      <c r="N762">
        <v>167</v>
      </c>
      <c r="O762" t="b">
        <v>1</v>
      </c>
      <c r="P762" t="s">
        <v>8283</v>
      </c>
      <c r="Q762" s="12">
        <f t="shared" si="105"/>
        <v>261</v>
      </c>
      <c r="R762">
        <f t="shared" si="106"/>
        <v>54.62</v>
      </c>
      <c r="S762" s="14" t="s">
        <v>8321</v>
      </c>
      <c r="T762" t="s">
        <v>8322</v>
      </c>
    </row>
    <row r="763" spans="1:20" ht="60" x14ac:dyDescent="0.2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 s="18">
        <f t="shared" si="104"/>
        <v>42141.75</v>
      </c>
      <c r="K763">
        <v>1429133322</v>
      </c>
      <c r="L763" s="18">
        <f t="shared" si="103"/>
        <v>42109.894930555558</v>
      </c>
      <c r="M763" t="b">
        <v>0</v>
      </c>
      <c r="N763">
        <v>70</v>
      </c>
      <c r="O763" t="b">
        <v>1</v>
      </c>
      <c r="P763" t="s">
        <v>8283</v>
      </c>
      <c r="Q763" s="12">
        <f t="shared" si="105"/>
        <v>104</v>
      </c>
      <c r="R763">
        <f t="shared" si="106"/>
        <v>130.16</v>
      </c>
      <c r="S763" s="14" t="s">
        <v>8321</v>
      </c>
      <c r="T763" t="s">
        <v>8322</v>
      </c>
    </row>
    <row r="764" spans="1:20" ht="60" x14ac:dyDescent="0.2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 s="18">
        <f t="shared" si="104"/>
        <v>42556.047071759254</v>
      </c>
      <c r="K764">
        <v>1464224866</v>
      </c>
      <c r="L764" s="18">
        <f t="shared" si="103"/>
        <v>42516.047060185185</v>
      </c>
      <c r="M764" t="b">
        <v>0</v>
      </c>
      <c r="N764">
        <v>57</v>
      </c>
      <c r="O764" t="b">
        <v>1</v>
      </c>
      <c r="P764" t="s">
        <v>8263</v>
      </c>
      <c r="Q764" s="12">
        <f t="shared" si="105"/>
        <v>101</v>
      </c>
      <c r="R764">
        <f t="shared" si="106"/>
        <v>159.82</v>
      </c>
      <c r="S764" s="14" t="s">
        <v>8329</v>
      </c>
      <c r="T764" t="s">
        <v>8338</v>
      </c>
    </row>
    <row r="765" spans="1:20" ht="60" x14ac:dyDescent="0.2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 s="18">
        <f t="shared" si="104"/>
        <v>40300.806944444441</v>
      </c>
      <c r="K765">
        <v>1268934735</v>
      </c>
      <c r="L765" s="18">
        <f t="shared" si="103"/>
        <v>40255.744618055556</v>
      </c>
      <c r="M765" t="b">
        <v>0</v>
      </c>
      <c r="N765">
        <v>26</v>
      </c>
      <c r="O765" t="b">
        <v>1</v>
      </c>
      <c r="P765" t="s">
        <v>8267</v>
      </c>
      <c r="Q765" s="12">
        <f t="shared" si="105"/>
        <v>101</v>
      </c>
      <c r="R765">
        <f t="shared" si="106"/>
        <v>347.85</v>
      </c>
      <c r="S765" s="14" t="s">
        <v>8329</v>
      </c>
      <c r="T765" t="s">
        <v>8330</v>
      </c>
    </row>
    <row r="766" spans="1:20" ht="45" x14ac:dyDescent="0.2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 s="18">
        <f t="shared" si="104"/>
        <v>41878.021770833337</v>
      </c>
      <c r="K766">
        <v>1406507480</v>
      </c>
      <c r="L766" s="18">
        <f t="shared" si="103"/>
        <v>41848.02175925926</v>
      </c>
      <c r="M766" t="b">
        <v>1</v>
      </c>
      <c r="N766">
        <v>94</v>
      </c>
      <c r="O766" t="b">
        <v>1</v>
      </c>
      <c r="P766" t="s">
        <v>8293</v>
      </c>
      <c r="Q766" s="12">
        <f t="shared" si="105"/>
        <v>361</v>
      </c>
      <c r="R766">
        <f t="shared" si="106"/>
        <v>96.06</v>
      </c>
      <c r="S766" s="14" t="s">
        <v>8316</v>
      </c>
      <c r="T766" t="s">
        <v>8317</v>
      </c>
    </row>
    <row r="767" spans="1:20" ht="60" x14ac:dyDescent="0.2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 s="18">
        <f t="shared" si="104"/>
        <v>42326.672997685186</v>
      </c>
      <c r="K767">
        <v>1445267346</v>
      </c>
      <c r="L767" s="18">
        <f t="shared" si="103"/>
        <v>42296.631319444445</v>
      </c>
      <c r="M767" t="b">
        <v>0</v>
      </c>
      <c r="N767">
        <v>84</v>
      </c>
      <c r="O767" t="b">
        <v>1</v>
      </c>
      <c r="P767" t="s">
        <v>8295</v>
      </c>
      <c r="Q767" s="12">
        <f t="shared" si="105"/>
        <v>113</v>
      </c>
      <c r="R767">
        <f t="shared" si="106"/>
        <v>107.32</v>
      </c>
      <c r="S767" s="14" t="s">
        <v>8324</v>
      </c>
      <c r="T767" t="s">
        <v>8325</v>
      </c>
    </row>
    <row r="768" spans="1:20" ht="60" x14ac:dyDescent="0.2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 s="18">
        <f t="shared" si="104"/>
        <v>41378.877685185187</v>
      </c>
      <c r="K768">
        <v>1363381431</v>
      </c>
      <c r="L768" s="18">
        <f t="shared" si="103"/>
        <v>41348.87767361111</v>
      </c>
      <c r="M768" t="b">
        <v>1</v>
      </c>
      <c r="N768">
        <v>146</v>
      </c>
      <c r="O768" t="b">
        <v>1</v>
      </c>
      <c r="P768" t="s">
        <v>8267</v>
      </c>
      <c r="Q768" s="12">
        <f t="shared" si="105"/>
        <v>112</v>
      </c>
      <c r="R768">
        <f t="shared" si="106"/>
        <v>61.3</v>
      </c>
      <c r="S768" s="14" t="s">
        <v>8329</v>
      </c>
      <c r="T768" t="s">
        <v>8330</v>
      </c>
    </row>
    <row r="769" spans="1:20" ht="60" x14ac:dyDescent="0.2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 s="18">
        <f t="shared" si="104"/>
        <v>41895.581018518518</v>
      </c>
      <c r="K769">
        <v>1405432599</v>
      </c>
      <c r="L769" s="18">
        <f t="shared" si="103"/>
        <v>41835.581006944441</v>
      </c>
      <c r="M769" t="b">
        <v>0</v>
      </c>
      <c r="N769">
        <v>369</v>
      </c>
      <c r="O769" t="b">
        <v>0</v>
      </c>
      <c r="P769" t="s">
        <v>8271</v>
      </c>
      <c r="Q769" s="12">
        <f t="shared" si="105"/>
        <v>22</v>
      </c>
      <c r="R769">
        <f t="shared" si="106"/>
        <v>23.95</v>
      </c>
      <c r="S769" s="14" t="s">
        <v>8316</v>
      </c>
      <c r="T769" t="s">
        <v>8318</v>
      </c>
    </row>
    <row r="770" spans="1:20" ht="45" x14ac:dyDescent="0.2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 s="18">
        <f t="shared" si="104"/>
        <v>42489.507638888885</v>
      </c>
      <c r="K770">
        <v>1457109120</v>
      </c>
      <c r="L770" s="18">
        <f t="shared" si="103"/>
        <v>42433.688888888893</v>
      </c>
      <c r="M770" t="b">
        <v>0</v>
      </c>
      <c r="N770">
        <v>134</v>
      </c>
      <c r="O770" t="b">
        <v>1</v>
      </c>
      <c r="P770" t="s">
        <v>8274</v>
      </c>
      <c r="Q770" s="12">
        <f t="shared" si="105"/>
        <v>110</v>
      </c>
      <c r="R770">
        <f t="shared" si="106"/>
        <v>65.91</v>
      </c>
      <c r="S770" s="14" t="s">
        <v>8333</v>
      </c>
      <c r="T770" t="s">
        <v>8337</v>
      </c>
    </row>
    <row r="771" spans="1:20" ht="60" x14ac:dyDescent="0.2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 s="18">
        <f t="shared" si="104"/>
        <v>42616.695706018523</v>
      </c>
      <c r="K771">
        <v>1467736908</v>
      </c>
      <c r="L771" s="18">
        <f t="shared" ref="L771:L834" si="116">(K771/86400)+25569</f>
        <v>42556.695694444439</v>
      </c>
      <c r="M771" t="b">
        <v>0</v>
      </c>
      <c r="N771">
        <v>94</v>
      </c>
      <c r="O771" t="b">
        <v>0</v>
      </c>
      <c r="P771" t="s">
        <v>8271</v>
      </c>
      <c r="Q771" s="12">
        <f t="shared" si="105"/>
        <v>15</v>
      </c>
      <c r="R771">
        <f t="shared" ref="R771:R834" si="117">ROUND(E771/N771,2)</f>
        <v>93.9</v>
      </c>
      <c r="S771" s="14" t="s">
        <v>8316</v>
      </c>
      <c r="T771" t="s">
        <v>8318</v>
      </c>
    </row>
    <row r="772" spans="1:20" ht="45" x14ac:dyDescent="0.2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 s="18">
        <f t="shared" ref="J772:J835" si="118">(I772/86400)+25569</f>
        <v>42461.290972222225</v>
      </c>
      <c r="K772">
        <v>1456732224</v>
      </c>
      <c r="L772" s="18">
        <f t="shared" si="116"/>
        <v>42429.326666666668</v>
      </c>
      <c r="M772" t="b">
        <v>0</v>
      </c>
      <c r="N772">
        <v>76</v>
      </c>
      <c r="O772" t="b">
        <v>0</v>
      </c>
      <c r="P772" t="s">
        <v>8266</v>
      </c>
      <c r="Q772" s="12">
        <f t="shared" ref="Q772:Q835" si="119">ROUND(E772/D772*100,0)</f>
        <v>18</v>
      </c>
      <c r="R772">
        <f t="shared" si="117"/>
        <v>115.99</v>
      </c>
      <c r="S772" s="14" t="s">
        <v>8329</v>
      </c>
      <c r="T772" t="s">
        <v>8332</v>
      </c>
    </row>
    <row r="773" spans="1:20" ht="60" x14ac:dyDescent="0.2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 s="18">
        <f t="shared" si="118"/>
        <v>42775.208333333328</v>
      </c>
      <c r="K773">
        <v>1484037976</v>
      </c>
      <c r="L773" s="18">
        <f t="shared" si="116"/>
        <v>42745.36546296296</v>
      </c>
      <c r="M773" t="b">
        <v>0</v>
      </c>
      <c r="N773">
        <v>279</v>
      </c>
      <c r="O773" t="b">
        <v>1</v>
      </c>
      <c r="P773" t="s">
        <v>8295</v>
      </c>
      <c r="Q773" s="12">
        <f t="shared" si="119"/>
        <v>489</v>
      </c>
      <c r="R773">
        <f t="shared" si="117"/>
        <v>31.57</v>
      </c>
      <c r="S773" s="14" t="s">
        <v>8324</v>
      </c>
      <c r="T773" t="s">
        <v>8325</v>
      </c>
    </row>
    <row r="774" spans="1:20" ht="30" x14ac:dyDescent="0.2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 s="18">
        <f t="shared" si="118"/>
        <v>41032.958634259259</v>
      </c>
      <c r="K774">
        <v>1333494025</v>
      </c>
      <c r="L774" s="18">
        <f t="shared" si="116"/>
        <v>41002.958622685182</v>
      </c>
      <c r="M774" t="b">
        <v>1</v>
      </c>
      <c r="N774">
        <v>157</v>
      </c>
      <c r="O774" t="b">
        <v>1</v>
      </c>
      <c r="P774" t="s">
        <v>8277</v>
      </c>
      <c r="Q774" s="12">
        <f t="shared" si="119"/>
        <v>176</v>
      </c>
      <c r="R774">
        <f t="shared" si="117"/>
        <v>56</v>
      </c>
      <c r="S774" s="14" t="s">
        <v>8333</v>
      </c>
      <c r="T774" t="s">
        <v>8334</v>
      </c>
    </row>
    <row r="775" spans="1:20" ht="60" x14ac:dyDescent="0.2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 s="18">
        <f t="shared" si="118"/>
        <v>42762.837152777778</v>
      </c>
      <c r="K775">
        <v>1483646729</v>
      </c>
      <c r="L775" s="18">
        <f t="shared" si="116"/>
        <v>42740.837141203709</v>
      </c>
      <c r="M775" t="b">
        <v>0</v>
      </c>
      <c r="N775">
        <v>93</v>
      </c>
      <c r="O775" t="b">
        <v>1</v>
      </c>
      <c r="P775" t="s">
        <v>8301</v>
      </c>
      <c r="Q775" s="12">
        <f t="shared" si="119"/>
        <v>103</v>
      </c>
      <c r="R775">
        <f t="shared" si="117"/>
        <v>94.41</v>
      </c>
      <c r="S775" s="14" t="s">
        <v>8307</v>
      </c>
      <c r="T775" t="s">
        <v>8331</v>
      </c>
    </row>
    <row r="776" spans="1:20" ht="45" x14ac:dyDescent="0.2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 s="18">
        <f t="shared" si="118"/>
        <v>42353.96497685185</v>
      </c>
      <c r="K776">
        <v>1447628973</v>
      </c>
      <c r="L776" s="18">
        <f t="shared" si="116"/>
        <v>42323.964965277773</v>
      </c>
      <c r="M776" t="b">
        <v>0</v>
      </c>
      <c r="N776">
        <v>45</v>
      </c>
      <c r="O776" t="b">
        <v>1</v>
      </c>
      <c r="P776" t="s">
        <v>8263</v>
      </c>
      <c r="Q776" s="12">
        <f t="shared" si="119"/>
        <v>104</v>
      </c>
      <c r="R776">
        <f t="shared" si="117"/>
        <v>194.44</v>
      </c>
      <c r="S776" s="14" t="s">
        <v>8329</v>
      </c>
      <c r="T776" t="s">
        <v>8338</v>
      </c>
    </row>
    <row r="777" spans="1:20" ht="60" x14ac:dyDescent="0.2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 s="18">
        <v>1451620800</v>
      </c>
      <c r="J777" s="18">
        <f t="shared" si="118"/>
        <v>42370.166666666672</v>
      </c>
      <c r="K777">
        <v>1449171507</v>
      </c>
      <c r="L777" s="18">
        <f t="shared" si="116"/>
        <v>42341.818368055552</v>
      </c>
      <c r="M777" t="b">
        <v>0</v>
      </c>
      <c r="N777">
        <v>33</v>
      </c>
      <c r="O777" t="b">
        <v>1</v>
      </c>
      <c r="P777" t="s">
        <v>8269</v>
      </c>
      <c r="Q777" s="12">
        <f t="shared" si="119"/>
        <v>175</v>
      </c>
      <c r="R777">
        <f t="shared" ref="R777" si="120">IFERROR(ROUND(E777/N777,2),0)</f>
        <v>264.85000000000002</v>
      </c>
      <c r="S777" s="14" t="s">
        <v>8307</v>
      </c>
      <c r="T777" t="s">
        <v>8308</v>
      </c>
    </row>
    <row r="778" spans="1:20" ht="60" x14ac:dyDescent="0.2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 s="18">
        <f t="shared" si="118"/>
        <v>40883.249305555553</v>
      </c>
      <c r="K778">
        <v>1320528069</v>
      </c>
      <c r="L778" s="18">
        <f t="shared" si="116"/>
        <v>40852.889687499999</v>
      </c>
      <c r="M778" t="b">
        <v>0</v>
      </c>
      <c r="N778">
        <v>145</v>
      </c>
      <c r="O778" t="b">
        <v>1</v>
      </c>
      <c r="P778" t="s">
        <v>8277</v>
      </c>
      <c r="Q778" s="12">
        <f t="shared" si="119"/>
        <v>117</v>
      </c>
      <c r="R778">
        <f t="shared" si="117"/>
        <v>60.27</v>
      </c>
      <c r="S778" s="14" t="s">
        <v>8333</v>
      </c>
      <c r="T778" t="s">
        <v>8334</v>
      </c>
    </row>
    <row r="779" spans="1:20" ht="60" x14ac:dyDescent="0.2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 s="18">
        <f t="shared" si="118"/>
        <v>42132.916666666672</v>
      </c>
      <c r="K779">
        <v>1428428514</v>
      </c>
      <c r="L779" s="18">
        <f t="shared" si="116"/>
        <v>42101.737430555557</v>
      </c>
      <c r="M779" t="b">
        <v>1</v>
      </c>
      <c r="N779">
        <v>80</v>
      </c>
      <c r="O779" t="b">
        <v>1</v>
      </c>
      <c r="P779" t="s">
        <v>8267</v>
      </c>
      <c r="Q779" s="12">
        <f t="shared" si="119"/>
        <v>103</v>
      </c>
      <c r="R779">
        <f t="shared" si="117"/>
        <v>109.19</v>
      </c>
      <c r="S779" s="14" t="s">
        <v>8329</v>
      </c>
      <c r="T779" t="s">
        <v>8330</v>
      </c>
    </row>
    <row r="780" spans="1:20" ht="30" x14ac:dyDescent="0.2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 s="18">
        <f t="shared" si="118"/>
        <v>42811.773622685185</v>
      </c>
      <c r="K780">
        <v>1487360040</v>
      </c>
      <c r="L780" s="18">
        <f t="shared" si="116"/>
        <v>42783.81527777778</v>
      </c>
      <c r="M780" t="b">
        <v>0</v>
      </c>
      <c r="N780">
        <v>101</v>
      </c>
      <c r="O780" t="b">
        <v>0</v>
      </c>
      <c r="P780" t="s">
        <v>8291</v>
      </c>
      <c r="Q780" s="12">
        <f t="shared" si="119"/>
        <v>109</v>
      </c>
      <c r="R780">
        <f t="shared" si="117"/>
        <v>86.44</v>
      </c>
      <c r="S780" s="14" t="s">
        <v>8333</v>
      </c>
      <c r="T780" t="s">
        <v>8336</v>
      </c>
    </row>
    <row r="781" spans="1:20" ht="60" x14ac:dyDescent="0.2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 s="18">
        <f t="shared" si="118"/>
        <v>41905.165972222225</v>
      </c>
      <c r="K781">
        <v>1409335496</v>
      </c>
      <c r="L781" s="18">
        <f t="shared" si="116"/>
        <v>41880.753425925926</v>
      </c>
      <c r="M781" t="b">
        <v>0</v>
      </c>
      <c r="N781">
        <v>59</v>
      </c>
      <c r="O781" t="b">
        <v>0</v>
      </c>
      <c r="P781" t="s">
        <v>8303</v>
      </c>
      <c r="Q781" s="12">
        <f t="shared" si="119"/>
        <v>51</v>
      </c>
      <c r="R781">
        <f t="shared" si="117"/>
        <v>147.88</v>
      </c>
      <c r="S781" s="14" t="s">
        <v>8307</v>
      </c>
      <c r="T781" t="s">
        <v>8341</v>
      </c>
    </row>
    <row r="782" spans="1:20" ht="60" x14ac:dyDescent="0.2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 s="18">
        <f t="shared" si="118"/>
        <v>41838.548055555555</v>
      </c>
      <c r="K782">
        <v>1400504951</v>
      </c>
      <c r="L782" s="18">
        <f t="shared" si="116"/>
        <v>41778.548043981486</v>
      </c>
      <c r="M782" t="b">
        <v>0</v>
      </c>
      <c r="N782">
        <v>36</v>
      </c>
      <c r="O782" t="b">
        <v>1</v>
      </c>
      <c r="P782" t="s">
        <v>8301</v>
      </c>
      <c r="Q782" s="12">
        <f t="shared" si="119"/>
        <v>103</v>
      </c>
      <c r="R782">
        <f t="shared" si="117"/>
        <v>242.28</v>
      </c>
      <c r="S782" s="14" t="s">
        <v>8307</v>
      </c>
      <c r="T782" t="s">
        <v>8331</v>
      </c>
    </row>
    <row r="783" spans="1:20" ht="45" x14ac:dyDescent="0.2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 s="18">
        <f t="shared" si="118"/>
        <v>40657.834444444445</v>
      </c>
      <c r="K783">
        <v>1300996895</v>
      </c>
      <c r="L783" s="18">
        <f t="shared" si="116"/>
        <v>40626.834432870368</v>
      </c>
      <c r="M783" t="b">
        <v>0</v>
      </c>
      <c r="N783">
        <v>168</v>
      </c>
      <c r="O783" t="b">
        <v>1</v>
      </c>
      <c r="P783" t="s">
        <v>8290</v>
      </c>
      <c r="Q783" s="12">
        <f t="shared" si="119"/>
        <v>174</v>
      </c>
      <c r="R783">
        <f t="shared" si="117"/>
        <v>51.85</v>
      </c>
      <c r="S783" s="14" t="s">
        <v>8333</v>
      </c>
      <c r="T783" t="s">
        <v>8344</v>
      </c>
    </row>
    <row r="784" spans="1:20" x14ac:dyDescent="0.2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 s="18">
        <v>1481099176</v>
      </c>
      <c r="J784" s="18">
        <f t="shared" si="118"/>
        <v>42711.35157407407</v>
      </c>
      <c r="K784">
        <v>1478507175</v>
      </c>
      <c r="L784" s="18">
        <f t="shared" si="116"/>
        <v>42681.3515625</v>
      </c>
      <c r="M784" t="b">
        <v>0</v>
      </c>
      <c r="N784">
        <v>50</v>
      </c>
      <c r="O784" t="b">
        <v>1</v>
      </c>
      <c r="P784" t="s">
        <v>8269</v>
      </c>
      <c r="Q784" s="12">
        <f t="shared" si="119"/>
        <v>103</v>
      </c>
      <c r="R784">
        <f t="shared" ref="R784" si="121">IFERROR(ROUND(E784/N784,2),0)</f>
        <v>173.7</v>
      </c>
      <c r="S784" s="14" t="s">
        <v>8307</v>
      </c>
      <c r="T784" t="s">
        <v>8308</v>
      </c>
    </row>
    <row r="785" spans="1:20" ht="45" x14ac:dyDescent="0.2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 s="18">
        <f t="shared" si="118"/>
        <v>42035.832326388889</v>
      </c>
      <c r="K785">
        <v>1420919912</v>
      </c>
      <c r="L785" s="18">
        <f t="shared" si="116"/>
        <v>42014.832314814819</v>
      </c>
      <c r="M785" t="b">
        <v>0</v>
      </c>
      <c r="N785">
        <v>60</v>
      </c>
      <c r="O785" t="b">
        <v>1</v>
      </c>
      <c r="P785" t="s">
        <v>8295</v>
      </c>
      <c r="Q785" s="12">
        <f t="shared" si="119"/>
        <v>116</v>
      </c>
      <c r="R785">
        <f t="shared" si="117"/>
        <v>144.43</v>
      </c>
      <c r="S785" s="14" t="s">
        <v>8324</v>
      </c>
      <c r="T785" t="s">
        <v>8325</v>
      </c>
    </row>
    <row r="786" spans="1:20" ht="60" x14ac:dyDescent="0.2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 s="18">
        <f t="shared" si="118"/>
        <v>42273.190057870372</v>
      </c>
      <c r="K786">
        <v>1440650020</v>
      </c>
      <c r="L786" s="18">
        <f t="shared" si="116"/>
        <v>42243.190046296295</v>
      </c>
      <c r="M786" t="b">
        <v>0</v>
      </c>
      <c r="N786">
        <v>115</v>
      </c>
      <c r="O786" t="b">
        <v>1</v>
      </c>
      <c r="P786" t="s">
        <v>8296</v>
      </c>
      <c r="Q786" s="12">
        <f t="shared" si="119"/>
        <v>173</v>
      </c>
      <c r="R786">
        <f t="shared" si="117"/>
        <v>75.13</v>
      </c>
      <c r="S786" s="14" t="s">
        <v>8327</v>
      </c>
      <c r="T786" t="s">
        <v>8328</v>
      </c>
    </row>
    <row r="787" spans="1:20" ht="45" x14ac:dyDescent="0.2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 s="18">
        <f t="shared" si="118"/>
        <v>42217.626250000001</v>
      </c>
      <c r="K787">
        <v>1435590107</v>
      </c>
      <c r="L787" s="18">
        <f t="shared" si="116"/>
        <v>42184.626238425924</v>
      </c>
      <c r="M787" t="b">
        <v>1</v>
      </c>
      <c r="N787">
        <v>82</v>
      </c>
      <c r="O787" t="b">
        <v>1</v>
      </c>
      <c r="P787" t="s">
        <v>8267</v>
      </c>
      <c r="Q787" s="12">
        <f t="shared" si="119"/>
        <v>102</v>
      </c>
      <c r="R787">
        <f t="shared" si="117"/>
        <v>105.32</v>
      </c>
      <c r="S787" s="14" t="s">
        <v>8329</v>
      </c>
      <c r="T787" t="s">
        <v>8330</v>
      </c>
    </row>
    <row r="788" spans="1:20" ht="60" x14ac:dyDescent="0.2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 s="18">
        <f t="shared" si="118"/>
        <v>42367.833333333328</v>
      </c>
      <c r="K788">
        <v>1449000055</v>
      </c>
      <c r="L788" s="18">
        <f t="shared" si="116"/>
        <v>42339.833969907406</v>
      </c>
      <c r="M788" t="b">
        <v>0</v>
      </c>
      <c r="N788">
        <v>90</v>
      </c>
      <c r="O788" t="b">
        <v>0</v>
      </c>
      <c r="P788" t="s">
        <v>8271</v>
      </c>
      <c r="Q788" s="12">
        <f t="shared" si="119"/>
        <v>35</v>
      </c>
      <c r="R788">
        <f t="shared" si="117"/>
        <v>95.91</v>
      </c>
      <c r="S788" s="14" t="s">
        <v>8316</v>
      </c>
      <c r="T788" t="s">
        <v>8318</v>
      </c>
    </row>
    <row r="789" spans="1:20" ht="45" x14ac:dyDescent="0.2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 s="18">
        <f t="shared" si="118"/>
        <v>41987.756840277776</v>
      </c>
      <c r="K789">
        <v>1415988590</v>
      </c>
      <c r="L789" s="18">
        <f t="shared" si="116"/>
        <v>41957.756828703699</v>
      </c>
      <c r="M789" t="b">
        <v>0</v>
      </c>
      <c r="N789">
        <v>97</v>
      </c>
      <c r="O789" t="b">
        <v>1</v>
      </c>
      <c r="P789" t="s">
        <v>8301</v>
      </c>
      <c r="Q789" s="12">
        <f t="shared" si="119"/>
        <v>108</v>
      </c>
      <c r="R789">
        <f t="shared" si="117"/>
        <v>88.87</v>
      </c>
      <c r="S789" s="14" t="s">
        <v>8307</v>
      </c>
      <c r="T789" t="s">
        <v>8331</v>
      </c>
    </row>
    <row r="790" spans="1:20" ht="60" x14ac:dyDescent="0.2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 s="18">
        <f t="shared" si="118"/>
        <v>42158.105046296296</v>
      </c>
      <c r="K790">
        <v>1429410675</v>
      </c>
      <c r="L790" s="18">
        <f t="shared" si="116"/>
        <v>42113.105034722219</v>
      </c>
      <c r="M790" t="b">
        <v>0</v>
      </c>
      <c r="N790">
        <v>118</v>
      </c>
      <c r="O790" t="b">
        <v>0</v>
      </c>
      <c r="P790" t="s">
        <v>8282</v>
      </c>
      <c r="Q790" s="12">
        <f t="shared" si="119"/>
        <v>11</v>
      </c>
      <c r="R790">
        <f t="shared" si="117"/>
        <v>72.760000000000005</v>
      </c>
      <c r="S790" s="14" t="s">
        <v>8327</v>
      </c>
      <c r="T790" t="s">
        <v>8351</v>
      </c>
    </row>
    <row r="791" spans="1:20" ht="45" x14ac:dyDescent="0.2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 s="18">
        <f t="shared" si="118"/>
        <v>42163.666666666672</v>
      </c>
      <c r="K791">
        <v>1432559423</v>
      </c>
      <c r="L791" s="18">
        <f t="shared" si="116"/>
        <v>42149.54887731481</v>
      </c>
      <c r="M791" t="b">
        <v>0</v>
      </c>
      <c r="N791">
        <v>174</v>
      </c>
      <c r="O791" t="b">
        <v>1</v>
      </c>
      <c r="P791" t="s">
        <v>8263</v>
      </c>
      <c r="Q791" s="12">
        <f t="shared" si="119"/>
        <v>107</v>
      </c>
      <c r="R791">
        <f t="shared" si="117"/>
        <v>49.32</v>
      </c>
      <c r="S791" s="14" t="s">
        <v>8329</v>
      </c>
      <c r="T791" t="s">
        <v>8338</v>
      </c>
    </row>
    <row r="792" spans="1:20" ht="60" x14ac:dyDescent="0.2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 s="18">
        <f t="shared" si="118"/>
        <v>42738.178472222222</v>
      </c>
      <c r="K792">
        <v>1480480166</v>
      </c>
      <c r="L792" s="18">
        <f t="shared" si="116"/>
        <v>42704.187106481477</v>
      </c>
      <c r="M792" t="b">
        <v>0</v>
      </c>
      <c r="N792">
        <v>68</v>
      </c>
      <c r="O792" t="b">
        <v>1</v>
      </c>
      <c r="P792" t="s">
        <v>8296</v>
      </c>
      <c r="Q792" s="12">
        <f t="shared" si="119"/>
        <v>101</v>
      </c>
      <c r="R792">
        <f t="shared" si="117"/>
        <v>125.99</v>
      </c>
      <c r="S792" s="14" t="s">
        <v>8327</v>
      </c>
      <c r="T792" t="s">
        <v>8328</v>
      </c>
    </row>
    <row r="793" spans="1:20" ht="30" x14ac:dyDescent="0.2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 s="18">
        <f t="shared" si="118"/>
        <v>40618.48474537037</v>
      </c>
      <c r="K793">
        <v>1297687081</v>
      </c>
      <c r="L793" s="18">
        <f t="shared" si="116"/>
        <v>40588.526400462964</v>
      </c>
      <c r="M793" t="b">
        <v>1</v>
      </c>
      <c r="N793">
        <v>188</v>
      </c>
      <c r="O793" t="b">
        <v>1</v>
      </c>
      <c r="P793" t="s">
        <v>8267</v>
      </c>
      <c r="Q793" s="12">
        <f t="shared" si="119"/>
        <v>107</v>
      </c>
      <c r="R793">
        <f t="shared" si="117"/>
        <v>45.42</v>
      </c>
      <c r="S793" s="14" t="s">
        <v>8329</v>
      </c>
      <c r="T793" t="s">
        <v>8330</v>
      </c>
    </row>
    <row r="794" spans="1:20" ht="45" x14ac:dyDescent="0.2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 s="18">
        <f t="shared" si="118"/>
        <v>42144.252951388888</v>
      </c>
      <c r="K794">
        <v>1429509854</v>
      </c>
      <c r="L794" s="18">
        <f t="shared" si="116"/>
        <v>42114.252939814818</v>
      </c>
      <c r="M794" t="b">
        <v>0</v>
      </c>
      <c r="N794">
        <v>292</v>
      </c>
      <c r="O794" t="b">
        <v>0</v>
      </c>
      <c r="P794" t="s">
        <v>8279</v>
      </c>
      <c r="Q794" s="12">
        <f t="shared" si="119"/>
        <v>9</v>
      </c>
      <c r="R794">
        <f t="shared" si="117"/>
        <v>29.24</v>
      </c>
      <c r="S794" s="14" t="s">
        <v>8352</v>
      </c>
      <c r="T794" t="s">
        <v>8353</v>
      </c>
    </row>
    <row r="795" spans="1:20" ht="60" x14ac:dyDescent="0.2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 s="18">
        <f t="shared" si="118"/>
        <v>41852.041666666664</v>
      </c>
      <c r="K795">
        <v>1403599777</v>
      </c>
      <c r="L795" s="18">
        <f t="shared" si="116"/>
        <v>41814.367789351854</v>
      </c>
      <c r="M795" t="b">
        <v>0</v>
      </c>
      <c r="N795">
        <v>94</v>
      </c>
      <c r="O795" t="b">
        <v>1</v>
      </c>
      <c r="P795" t="s">
        <v>8303</v>
      </c>
      <c r="Q795" s="12">
        <f t="shared" si="119"/>
        <v>107</v>
      </c>
      <c r="R795">
        <f t="shared" si="117"/>
        <v>90.82</v>
      </c>
      <c r="S795" s="14" t="s">
        <v>8307</v>
      </c>
      <c r="T795" t="s">
        <v>8341</v>
      </c>
    </row>
    <row r="796" spans="1:20" ht="30" x14ac:dyDescent="0.2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 s="18">
        <f t="shared" si="118"/>
        <v>42098.265335648146</v>
      </c>
      <c r="K796">
        <v>1425540124</v>
      </c>
      <c r="L796" s="18">
        <f t="shared" si="116"/>
        <v>42068.306990740741</v>
      </c>
      <c r="M796" t="b">
        <v>0</v>
      </c>
      <c r="N796">
        <v>44</v>
      </c>
      <c r="O796" t="b">
        <v>1</v>
      </c>
      <c r="P796" t="s">
        <v>8263</v>
      </c>
      <c r="Q796" s="12">
        <f t="shared" si="119"/>
        <v>142</v>
      </c>
      <c r="R796">
        <f t="shared" si="117"/>
        <v>193.84</v>
      </c>
      <c r="S796" s="14" t="s">
        <v>8329</v>
      </c>
      <c r="T796" t="s">
        <v>8338</v>
      </c>
    </row>
    <row r="797" spans="1:20" ht="60" x14ac:dyDescent="0.2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 s="18">
        <f t="shared" si="118"/>
        <v>41804.072337962964</v>
      </c>
      <c r="K797">
        <v>1401846249</v>
      </c>
      <c r="L797" s="18">
        <f t="shared" si="116"/>
        <v>41794.072326388887</v>
      </c>
      <c r="M797" t="b">
        <v>0</v>
      </c>
      <c r="N797">
        <v>58</v>
      </c>
      <c r="O797" t="b">
        <v>1</v>
      </c>
      <c r="P797" t="s">
        <v>8263</v>
      </c>
      <c r="Q797" s="12">
        <f t="shared" si="119"/>
        <v>106</v>
      </c>
      <c r="R797">
        <f t="shared" si="117"/>
        <v>146.88</v>
      </c>
      <c r="S797" s="14" t="s">
        <v>8329</v>
      </c>
      <c r="T797" t="s">
        <v>8338</v>
      </c>
    </row>
    <row r="798" spans="1:20" ht="30" x14ac:dyDescent="0.2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 s="18">
        <f t="shared" si="118"/>
        <v>42330.290972222225</v>
      </c>
      <c r="K798">
        <v>1445483245</v>
      </c>
      <c r="L798" s="18">
        <f t="shared" si="116"/>
        <v>42299.130150462966</v>
      </c>
      <c r="M798" t="b">
        <v>0</v>
      </c>
      <c r="N798">
        <v>72</v>
      </c>
      <c r="O798" t="b">
        <v>0</v>
      </c>
      <c r="P798" t="s">
        <v>8301</v>
      </c>
      <c r="Q798" s="12">
        <f t="shared" si="119"/>
        <v>11</v>
      </c>
      <c r="R798">
        <f t="shared" si="117"/>
        <v>117.65</v>
      </c>
      <c r="S798" s="14" t="s">
        <v>8307</v>
      </c>
      <c r="T798" t="s">
        <v>8331</v>
      </c>
    </row>
    <row r="799" spans="1:20" ht="30" x14ac:dyDescent="0.2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 s="18">
        <f t="shared" si="118"/>
        <v>42767</v>
      </c>
      <c r="K799">
        <v>1483292121</v>
      </c>
      <c r="L799" s="18">
        <f t="shared" si="116"/>
        <v>42736.732881944445</v>
      </c>
      <c r="M799" t="b">
        <v>1</v>
      </c>
      <c r="N799">
        <v>160</v>
      </c>
      <c r="O799" t="b">
        <v>1</v>
      </c>
      <c r="P799" t="s">
        <v>8283</v>
      </c>
      <c r="Q799" s="12">
        <f t="shared" si="119"/>
        <v>282</v>
      </c>
      <c r="R799">
        <f t="shared" si="117"/>
        <v>52.79</v>
      </c>
      <c r="S799" s="14" t="s">
        <v>8321</v>
      </c>
      <c r="T799" t="s">
        <v>8322</v>
      </c>
    </row>
    <row r="800" spans="1:20" ht="60" x14ac:dyDescent="0.2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 s="18">
        <f t="shared" si="118"/>
        <v>40791.712500000001</v>
      </c>
      <c r="K800">
        <v>1310438736</v>
      </c>
      <c r="L800" s="18">
        <f t="shared" si="116"/>
        <v>40736.114999999998</v>
      </c>
      <c r="M800" t="b">
        <v>0</v>
      </c>
      <c r="N800">
        <v>53</v>
      </c>
      <c r="O800" t="b">
        <v>1</v>
      </c>
      <c r="P800" t="s">
        <v>8274</v>
      </c>
      <c r="Q800" s="12">
        <f t="shared" si="119"/>
        <v>105</v>
      </c>
      <c r="R800">
        <f t="shared" si="117"/>
        <v>158.96</v>
      </c>
      <c r="S800" s="14" t="s">
        <v>8333</v>
      </c>
      <c r="T800" t="s">
        <v>8337</v>
      </c>
    </row>
    <row r="801" spans="1:20" ht="30" x14ac:dyDescent="0.2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 s="18">
        <f t="shared" si="118"/>
        <v>42597.264178240745</v>
      </c>
      <c r="K801">
        <v>1468650024</v>
      </c>
      <c r="L801" s="18">
        <f t="shared" si="116"/>
        <v>42567.264166666668</v>
      </c>
      <c r="M801" t="b">
        <v>0</v>
      </c>
      <c r="N801">
        <v>99</v>
      </c>
      <c r="O801" t="b">
        <v>1</v>
      </c>
      <c r="P801" t="s">
        <v>8301</v>
      </c>
      <c r="Q801" s="12">
        <f t="shared" si="119"/>
        <v>168</v>
      </c>
      <c r="R801">
        <f t="shared" si="117"/>
        <v>84.86</v>
      </c>
      <c r="S801" s="14" t="s">
        <v>8307</v>
      </c>
      <c r="T801" t="s">
        <v>8331</v>
      </c>
    </row>
    <row r="802" spans="1:20" ht="60" x14ac:dyDescent="0.2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 s="18">
        <f t="shared" si="118"/>
        <v>42700.64434027778</v>
      </c>
      <c r="K802">
        <v>1477578470</v>
      </c>
      <c r="L802" s="18">
        <f t="shared" si="116"/>
        <v>42670.602662037039</v>
      </c>
      <c r="M802" t="b">
        <v>0</v>
      </c>
      <c r="N802">
        <v>111</v>
      </c>
      <c r="O802" t="b">
        <v>1</v>
      </c>
      <c r="P802" t="s">
        <v>8296</v>
      </c>
      <c r="Q802" s="12">
        <f t="shared" si="119"/>
        <v>168</v>
      </c>
      <c r="R802">
        <f t="shared" si="117"/>
        <v>75.67</v>
      </c>
      <c r="S802" s="14" t="s">
        <v>8327</v>
      </c>
      <c r="T802" t="s">
        <v>8328</v>
      </c>
    </row>
    <row r="803" spans="1:20" ht="30" x14ac:dyDescent="0.2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 s="18">
        <f t="shared" si="118"/>
        <v>40793.691423611112</v>
      </c>
      <c r="K803">
        <v>1312821338</v>
      </c>
      <c r="L803" s="18">
        <f t="shared" si="116"/>
        <v>40763.691412037035</v>
      </c>
      <c r="M803" t="b">
        <v>0</v>
      </c>
      <c r="N803">
        <v>71</v>
      </c>
      <c r="O803" t="b">
        <v>1</v>
      </c>
      <c r="P803" t="s">
        <v>8274</v>
      </c>
      <c r="Q803" s="12">
        <f t="shared" si="119"/>
        <v>104</v>
      </c>
      <c r="R803">
        <f t="shared" si="117"/>
        <v>117.68</v>
      </c>
      <c r="S803" s="14" t="s">
        <v>8333</v>
      </c>
      <c r="T803" t="s">
        <v>8337</v>
      </c>
    </row>
    <row r="804" spans="1:20" ht="45" x14ac:dyDescent="0.2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 s="18">
        <f t="shared" si="118"/>
        <v>41400.800185185188</v>
      </c>
      <c r="K804">
        <v>1365275535</v>
      </c>
      <c r="L804" s="18">
        <f t="shared" si="116"/>
        <v>41370.800173611111</v>
      </c>
      <c r="M804" t="b">
        <v>0</v>
      </c>
      <c r="N804">
        <v>148</v>
      </c>
      <c r="O804" t="b">
        <v>1</v>
      </c>
      <c r="P804" t="s">
        <v>8274</v>
      </c>
      <c r="Q804" s="12">
        <f t="shared" si="119"/>
        <v>104</v>
      </c>
      <c r="R804">
        <f t="shared" si="117"/>
        <v>56.41</v>
      </c>
      <c r="S804" s="14" t="s">
        <v>8333</v>
      </c>
      <c r="T804" t="s">
        <v>8337</v>
      </c>
    </row>
    <row r="805" spans="1:20" ht="45" x14ac:dyDescent="0.2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 s="18">
        <v>1469721518</v>
      </c>
      <c r="J805" s="18">
        <f t="shared" si="118"/>
        <v>42579.665717592594</v>
      </c>
      <c r="K805">
        <v>1467129517</v>
      </c>
      <c r="L805" s="18">
        <f t="shared" si="116"/>
        <v>42549.665706018517</v>
      </c>
      <c r="M805" t="b">
        <v>0</v>
      </c>
      <c r="N805">
        <v>47</v>
      </c>
      <c r="O805" t="b">
        <v>1</v>
      </c>
      <c r="P805" t="s">
        <v>8269</v>
      </c>
      <c r="Q805" s="12">
        <f t="shared" si="119"/>
        <v>104</v>
      </c>
      <c r="R805">
        <f t="shared" ref="R805" si="122">IFERROR(ROUND(E805/N805,2),0)</f>
        <v>177.62</v>
      </c>
      <c r="S805" s="14" t="s">
        <v>8307</v>
      </c>
      <c r="T805" t="s">
        <v>8308</v>
      </c>
    </row>
    <row r="806" spans="1:20" ht="60" x14ac:dyDescent="0.2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 s="18">
        <f t="shared" si="118"/>
        <v>42004.890277777777</v>
      </c>
      <c r="K806">
        <v>1417556261</v>
      </c>
      <c r="L806" s="18">
        <f t="shared" si="116"/>
        <v>41975.90116898148</v>
      </c>
      <c r="M806" t="b">
        <v>0</v>
      </c>
      <c r="N806">
        <v>47</v>
      </c>
      <c r="O806" t="b">
        <v>1</v>
      </c>
      <c r="P806" t="s">
        <v>8301</v>
      </c>
      <c r="Q806" s="12">
        <f t="shared" si="119"/>
        <v>166</v>
      </c>
      <c r="R806">
        <f t="shared" si="117"/>
        <v>177.02</v>
      </c>
      <c r="S806" s="14" t="s">
        <v>8307</v>
      </c>
      <c r="T806" t="s">
        <v>8331</v>
      </c>
    </row>
    <row r="807" spans="1:20" ht="45" x14ac:dyDescent="0.2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 s="18">
        <f t="shared" si="118"/>
        <v>41411.505775462967</v>
      </c>
      <c r="K807">
        <v>1366200498</v>
      </c>
      <c r="L807" s="18">
        <f t="shared" si="116"/>
        <v>41381.50576388889</v>
      </c>
      <c r="M807" t="b">
        <v>0</v>
      </c>
      <c r="N807">
        <v>125</v>
      </c>
      <c r="O807" t="b">
        <v>0</v>
      </c>
      <c r="P807" t="s">
        <v>8268</v>
      </c>
      <c r="Q807" s="12">
        <f t="shared" si="119"/>
        <v>22</v>
      </c>
      <c r="R807">
        <f t="shared" si="117"/>
        <v>66.52</v>
      </c>
      <c r="S807" s="14" t="s">
        <v>8329</v>
      </c>
      <c r="T807" t="s">
        <v>8345</v>
      </c>
    </row>
    <row r="808" spans="1:20" ht="60" x14ac:dyDescent="0.2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 s="18">
        <f t="shared" si="118"/>
        <v>40728.828009259261</v>
      </c>
      <c r="K808">
        <v>1302033139</v>
      </c>
      <c r="L808" s="18">
        <f t="shared" si="116"/>
        <v>40638.827997685185</v>
      </c>
      <c r="M808" t="b">
        <v>1</v>
      </c>
      <c r="N808">
        <v>95</v>
      </c>
      <c r="O808" t="b">
        <v>1</v>
      </c>
      <c r="P808" t="s">
        <v>8293</v>
      </c>
      <c r="Q808" s="12">
        <f t="shared" si="119"/>
        <v>138</v>
      </c>
      <c r="R808">
        <f t="shared" si="117"/>
        <v>87.44</v>
      </c>
      <c r="S808" s="14" t="s">
        <v>8316</v>
      </c>
      <c r="T808" t="s">
        <v>8317</v>
      </c>
    </row>
    <row r="809" spans="1:20" ht="45" x14ac:dyDescent="0.2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 s="18">
        <f t="shared" si="118"/>
        <v>42352</v>
      </c>
      <c r="K809">
        <v>1448269538</v>
      </c>
      <c r="L809" s="18">
        <f t="shared" si="116"/>
        <v>42331.378912037035</v>
      </c>
      <c r="M809" t="b">
        <v>0</v>
      </c>
      <c r="N809">
        <v>391</v>
      </c>
      <c r="O809" t="b">
        <v>1</v>
      </c>
      <c r="P809" t="s">
        <v>8295</v>
      </c>
      <c r="Q809" s="12">
        <f t="shared" si="119"/>
        <v>332</v>
      </c>
      <c r="R809">
        <f t="shared" si="117"/>
        <v>21.23</v>
      </c>
      <c r="S809" s="14" t="s">
        <v>8324</v>
      </c>
      <c r="T809" t="s">
        <v>8325</v>
      </c>
    </row>
    <row r="810" spans="1:20" ht="60" x14ac:dyDescent="0.2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 s="18">
        <f t="shared" si="118"/>
        <v>41334.750787037039</v>
      </c>
      <c r="K810">
        <v>1359568910</v>
      </c>
      <c r="L810" s="18">
        <f t="shared" si="116"/>
        <v>41304.751273148147</v>
      </c>
      <c r="M810" t="b">
        <v>0</v>
      </c>
      <c r="N810">
        <v>136</v>
      </c>
      <c r="O810" t="b">
        <v>1</v>
      </c>
      <c r="P810" t="s">
        <v>8298</v>
      </c>
      <c r="Q810" s="12">
        <f t="shared" si="119"/>
        <v>111</v>
      </c>
      <c r="R810">
        <f t="shared" si="117"/>
        <v>61.03</v>
      </c>
      <c r="S810" s="14" t="s">
        <v>8333</v>
      </c>
      <c r="T810" t="s">
        <v>8347</v>
      </c>
    </row>
    <row r="811" spans="1:20" ht="60" x14ac:dyDescent="0.2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 s="18">
        <f t="shared" si="118"/>
        <v>42425.67260416667</v>
      </c>
      <c r="K811">
        <v>1454688512</v>
      </c>
      <c r="L811" s="18">
        <f t="shared" si="116"/>
        <v>42405.672592592593</v>
      </c>
      <c r="M811" t="b">
        <v>0</v>
      </c>
      <c r="N811">
        <v>102</v>
      </c>
      <c r="O811" t="b">
        <v>1</v>
      </c>
      <c r="P811" t="s">
        <v>8283</v>
      </c>
      <c r="Q811" s="12">
        <f t="shared" si="119"/>
        <v>165</v>
      </c>
      <c r="R811">
        <f t="shared" si="117"/>
        <v>81.099999999999994</v>
      </c>
      <c r="S811" s="14" t="s">
        <v>8321</v>
      </c>
      <c r="T811" t="s">
        <v>8322</v>
      </c>
    </row>
    <row r="812" spans="1:20" ht="60" x14ac:dyDescent="0.2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 s="18">
        <f t="shared" si="118"/>
        <v>41858.664456018516</v>
      </c>
      <c r="K812">
        <v>1404835008</v>
      </c>
      <c r="L812" s="18">
        <f t="shared" si="116"/>
        <v>41828.664444444446</v>
      </c>
      <c r="M812" t="b">
        <v>0</v>
      </c>
      <c r="N812">
        <v>27</v>
      </c>
      <c r="O812" t="b">
        <v>0</v>
      </c>
      <c r="P812" t="s">
        <v>8282</v>
      </c>
      <c r="Q812" s="12">
        <f t="shared" si="119"/>
        <v>24</v>
      </c>
      <c r="R812">
        <f t="shared" si="117"/>
        <v>305.77999999999997</v>
      </c>
      <c r="S812" s="14" t="s">
        <v>8327</v>
      </c>
      <c r="T812" t="s">
        <v>8351</v>
      </c>
    </row>
    <row r="813" spans="1:20" ht="30" x14ac:dyDescent="0.2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 s="18">
        <v>1386910740</v>
      </c>
      <c r="J813" s="18">
        <f t="shared" si="118"/>
        <v>41621.207638888889</v>
      </c>
      <c r="K813">
        <v>1384364560</v>
      </c>
      <c r="L813" s="18">
        <f t="shared" si="116"/>
        <v>41591.737962962965</v>
      </c>
      <c r="M813" t="b">
        <v>1</v>
      </c>
      <c r="N813">
        <v>82</v>
      </c>
      <c r="O813" t="b">
        <v>1</v>
      </c>
      <c r="P813" t="s">
        <v>8269</v>
      </c>
      <c r="Q813" s="12">
        <f t="shared" si="119"/>
        <v>103</v>
      </c>
      <c r="R813">
        <f t="shared" ref="R813" si="123">IFERROR(ROUND(E813/N813,2),0)</f>
        <v>100.5</v>
      </c>
      <c r="S813" s="14" t="s">
        <v>8307</v>
      </c>
      <c r="T813" t="s">
        <v>8308</v>
      </c>
    </row>
    <row r="814" spans="1:20" ht="60" x14ac:dyDescent="0.2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 s="18">
        <f t="shared" si="118"/>
        <v>41879.041666666664</v>
      </c>
      <c r="K814">
        <v>1406316311</v>
      </c>
      <c r="L814" s="18">
        <f t="shared" si="116"/>
        <v>41845.809155092589</v>
      </c>
      <c r="M814" t="b">
        <v>0</v>
      </c>
      <c r="N814">
        <v>25</v>
      </c>
      <c r="O814" t="b">
        <v>1</v>
      </c>
      <c r="P814" t="s">
        <v>8303</v>
      </c>
      <c r="Q814" s="12">
        <f t="shared" si="119"/>
        <v>103</v>
      </c>
      <c r="R814">
        <f t="shared" si="117"/>
        <v>329.2</v>
      </c>
      <c r="S814" s="14" t="s">
        <v>8307</v>
      </c>
      <c r="T814" t="s">
        <v>8341</v>
      </c>
    </row>
    <row r="815" spans="1:20" ht="45" x14ac:dyDescent="0.2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 s="18">
        <v>1444348800</v>
      </c>
      <c r="J815" s="18">
        <f t="shared" si="118"/>
        <v>42286</v>
      </c>
      <c r="K815">
        <v>1442283561</v>
      </c>
      <c r="L815" s="18">
        <f t="shared" si="116"/>
        <v>42262.096770833334</v>
      </c>
      <c r="M815" t="b">
        <v>1</v>
      </c>
      <c r="N815">
        <v>71</v>
      </c>
      <c r="O815" t="b">
        <v>1</v>
      </c>
      <c r="P815" t="s">
        <v>8269</v>
      </c>
      <c r="Q815" s="12">
        <f t="shared" si="119"/>
        <v>103</v>
      </c>
      <c r="R815">
        <f t="shared" ref="R815:R816" si="124">IFERROR(ROUND(E815/N815,2),0)</f>
        <v>115.87</v>
      </c>
      <c r="S815" s="14" t="s">
        <v>8307</v>
      </c>
      <c r="T815" t="s">
        <v>8308</v>
      </c>
    </row>
    <row r="816" spans="1:20" ht="45" x14ac:dyDescent="0.2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 s="18">
        <v>1404858840</v>
      </c>
      <c r="J816" s="18">
        <f t="shared" si="118"/>
        <v>41828.94027777778</v>
      </c>
      <c r="K816">
        <v>1402266839</v>
      </c>
      <c r="L816" s="18">
        <f t="shared" si="116"/>
        <v>41798.940266203703</v>
      </c>
      <c r="M816" t="b">
        <v>0</v>
      </c>
      <c r="N816">
        <v>94</v>
      </c>
      <c r="O816" t="b">
        <v>1</v>
      </c>
      <c r="P816" t="s">
        <v>8269</v>
      </c>
      <c r="Q816" s="12">
        <f t="shared" si="119"/>
        <v>103</v>
      </c>
      <c r="R816">
        <f t="shared" si="124"/>
        <v>87.36</v>
      </c>
      <c r="S816" s="14" t="s">
        <v>8307</v>
      </c>
      <c r="T816" t="s">
        <v>8308</v>
      </c>
    </row>
    <row r="817" spans="1:20" ht="60" x14ac:dyDescent="0.2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 s="18">
        <f t="shared" si="118"/>
        <v>40908.239999999998</v>
      </c>
      <c r="K817">
        <v>1320122735</v>
      </c>
      <c r="L817" s="18">
        <f t="shared" si="116"/>
        <v>40848.198321759257</v>
      </c>
      <c r="M817" t="b">
        <v>0</v>
      </c>
      <c r="N817">
        <v>62</v>
      </c>
      <c r="O817" t="b">
        <v>1</v>
      </c>
      <c r="P817" t="s">
        <v>8290</v>
      </c>
      <c r="Q817" s="12">
        <f t="shared" si="119"/>
        <v>103</v>
      </c>
      <c r="R817">
        <f t="shared" si="117"/>
        <v>132.44</v>
      </c>
      <c r="S817" s="14" t="s">
        <v>8333</v>
      </c>
      <c r="T817" t="s">
        <v>8344</v>
      </c>
    </row>
    <row r="818" spans="1:20" ht="60" x14ac:dyDescent="0.2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 s="18">
        <f t="shared" si="118"/>
        <v>40875.191423611112</v>
      </c>
      <c r="K818">
        <v>1319859338</v>
      </c>
      <c r="L818" s="18">
        <f t="shared" si="116"/>
        <v>40845.149745370371</v>
      </c>
      <c r="M818" t="b">
        <v>0</v>
      </c>
      <c r="N818">
        <v>116</v>
      </c>
      <c r="O818" t="b">
        <v>1</v>
      </c>
      <c r="P818" t="s">
        <v>8290</v>
      </c>
      <c r="Q818" s="12">
        <f t="shared" si="119"/>
        <v>103</v>
      </c>
      <c r="R818">
        <f t="shared" si="117"/>
        <v>70.78</v>
      </c>
      <c r="S818" s="14" t="s">
        <v>8333</v>
      </c>
      <c r="T818" t="s">
        <v>8344</v>
      </c>
    </row>
    <row r="819" spans="1:20" ht="30" x14ac:dyDescent="0.2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 s="18">
        <v>1474649070</v>
      </c>
      <c r="J819" s="18">
        <f t="shared" si="118"/>
        <v>42636.697569444441</v>
      </c>
      <c r="K819">
        <v>1469465069</v>
      </c>
      <c r="L819" s="18">
        <f t="shared" si="116"/>
        <v>42576.697557870371</v>
      </c>
      <c r="M819" t="b">
        <v>0</v>
      </c>
      <c r="N819">
        <v>54</v>
      </c>
      <c r="O819" t="b">
        <v>1</v>
      </c>
      <c r="P819" t="s">
        <v>8269</v>
      </c>
      <c r="Q819" s="12">
        <f t="shared" si="119"/>
        <v>109</v>
      </c>
      <c r="R819">
        <f t="shared" ref="R819" si="125">IFERROR(ROUND(E819/N819,2),0)</f>
        <v>151.97999999999999</v>
      </c>
      <c r="S819" s="14" t="s">
        <v>8307</v>
      </c>
      <c r="T819" t="s">
        <v>8308</v>
      </c>
    </row>
    <row r="820" spans="1:20" ht="60" x14ac:dyDescent="0.2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 s="18">
        <f t="shared" si="118"/>
        <v>42279.75</v>
      </c>
      <c r="K820">
        <v>1441048657</v>
      </c>
      <c r="L820" s="18">
        <f t="shared" si="116"/>
        <v>42247.803900462968</v>
      </c>
      <c r="M820" t="b">
        <v>1</v>
      </c>
      <c r="N820">
        <v>122</v>
      </c>
      <c r="O820" t="b">
        <v>0</v>
      </c>
      <c r="P820" t="s">
        <v>8283</v>
      </c>
      <c r="Q820" s="12">
        <f t="shared" si="119"/>
        <v>36</v>
      </c>
      <c r="R820">
        <f t="shared" si="117"/>
        <v>67.14</v>
      </c>
      <c r="S820" s="14" t="s">
        <v>8321</v>
      </c>
      <c r="T820" t="s">
        <v>8322</v>
      </c>
    </row>
    <row r="821" spans="1:20" ht="45" x14ac:dyDescent="0.2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 s="18">
        <f t="shared" si="118"/>
        <v>42163.625</v>
      </c>
      <c r="K821">
        <v>1431973477</v>
      </c>
      <c r="L821" s="18">
        <f t="shared" si="116"/>
        <v>42142.767094907409</v>
      </c>
      <c r="M821" t="b">
        <v>0</v>
      </c>
      <c r="N821">
        <v>11</v>
      </c>
      <c r="O821" t="b">
        <v>0</v>
      </c>
      <c r="P821" t="s">
        <v>8285</v>
      </c>
      <c r="Q821" s="12">
        <f t="shared" si="119"/>
        <v>10</v>
      </c>
      <c r="R821">
        <f t="shared" si="117"/>
        <v>744.55</v>
      </c>
      <c r="S821" s="14" t="s">
        <v>8319</v>
      </c>
      <c r="T821" t="s">
        <v>8354</v>
      </c>
    </row>
    <row r="822" spans="1:20" ht="60" x14ac:dyDescent="0.2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 s="18">
        <f t="shared" si="118"/>
        <v>41724.975115740745</v>
      </c>
      <c r="K822">
        <v>1393287849</v>
      </c>
      <c r="L822" s="18">
        <f t="shared" si="116"/>
        <v>41695.016770833332</v>
      </c>
      <c r="M822" t="b">
        <v>0</v>
      </c>
      <c r="N822">
        <v>84</v>
      </c>
      <c r="O822" t="b">
        <v>1</v>
      </c>
      <c r="P822" t="s">
        <v>8295</v>
      </c>
      <c r="Q822" s="12">
        <f t="shared" si="119"/>
        <v>327</v>
      </c>
      <c r="R822">
        <f t="shared" si="117"/>
        <v>97.3</v>
      </c>
      <c r="S822" s="14" t="s">
        <v>8324</v>
      </c>
      <c r="T822" t="s">
        <v>8325</v>
      </c>
    </row>
    <row r="823" spans="1:20" ht="60" x14ac:dyDescent="0.2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 s="18">
        <f t="shared" si="118"/>
        <v>41784.564328703702</v>
      </c>
      <c r="K823">
        <v>1398432757</v>
      </c>
      <c r="L823" s="18">
        <f t="shared" si="116"/>
        <v>41754.564317129625</v>
      </c>
      <c r="M823" t="b">
        <v>0</v>
      </c>
      <c r="N823">
        <v>32</v>
      </c>
      <c r="O823" t="b">
        <v>1</v>
      </c>
      <c r="P823" t="s">
        <v>8303</v>
      </c>
      <c r="Q823" s="12">
        <f t="shared" si="119"/>
        <v>102</v>
      </c>
      <c r="R823">
        <f t="shared" si="117"/>
        <v>255.17</v>
      </c>
      <c r="S823" s="14" t="s">
        <v>8307</v>
      </c>
      <c r="T823" t="s">
        <v>8341</v>
      </c>
    </row>
    <row r="824" spans="1:20" x14ac:dyDescent="0.2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 s="18">
        <f t="shared" si="118"/>
        <v>41321.661550925928</v>
      </c>
      <c r="K824">
        <v>1358437957</v>
      </c>
      <c r="L824" s="18">
        <f t="shared" si="116"/>
        <v>41291.661539351851</v>
      </c>
      <c r="M824" t="b">
        <v>1</v>
      </c>
      <c r="N824">
        <v>234</v>
      </c>
      <c r="O824" t="b">
        <v>1</v>
      </c>
      <c r="P824" t="s">
        <v>8286</v>
      </c>
      <c r="Q824" s="12">
        <f t="shared" si="119"/>
        <v>163</v>
      </c>
      <c r="R824">
        <f t="shared" si="117"/>
        <v>34.869999999999997</v>
      </c>
      <c r="S824" s="14" t="s">
        <v>8319</v>
      </c>
      <c r="T824" t="s">
        <v>8320</v>
      </c>
    </row>
    <row r="825" spans="1:20" ht="60" x14ac:dyDescent="0.2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 s="18">
        <f t="shared" si="118"/>
        <v>41686.762638888889</v>
      </c>
      <c r="K825">
        <v>1389982691</v>
      </c>
      <c r="L825" s="18">
        <f t="shared" si="116"/>
        <v>41656.762627314813</v>
      </c>
      <c r="M825" t="b">
        <v>1</v>
      </c>
      <c r="N825">
        <v>105</v>
      </c>
      <c r="O825" t="b">
        <v>1</v>
      </c>
      <c r="P825" t="s">
        <v>8274</v>
      </c>
      <c r="Q825" s="12">
        <f t="shared" si="119"/>
        <v>125</v>
      </c>
      <c r="R825">
        <f t="shared" si="117"/>
        <v>77.64</v>
      </c>
      <c r="S825" s="14" t="s">
        <v>8333</v>
      </c>
      <c r="T825" t="s">
        <v>8337</v>
      </c>
    </row>
    <row r="826" spans="1:20" ht="45" x14ac:dyDescent="0.2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 s="18">
        <f t="shared" si="118"/>
        <v>40795.876886574071</v>
      </c>
      <c r="K826">
        <v>1313010162</v>
      </c>
      <c r="L826" s="18">
        <f t="shared" si="116"/>
        <v>40765.876875000002</v>
      </c>
      <c r="M826" t="b">
        <v>1</v>
      </c>
      <c r="N826">
        <v>162</v>
      </c>
      <c r="O826" t="b">
        <v>1</v>
      </c>
      <c r="P826" t="s">
        <v>8293</v>
      </c>
      <c r="Q826" s="12">
        <f t="shared" si="119"/>
        <v>113</v>
      </c>
      <c r="R826">
        <f t="shared" si="117"/>
        <v>50.22</v>
      </c>
      <c r="S826" s="14" t="s">
        <v>8316</v>
      </c>
      <c r="T826" t="s">
        <v>8317</v>
      </c>
    </row>
    <row r="827" spans="1:20" ht="45" x14ac:dyDescent="0.2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 s="18">
        <v>1434452400</v>
      </c>
      <c r="J827" s="18">
        <f t="shared" si="118"/>
        <v>42171.458333333328</v>
      </c>
      <c r="K827">
        <v>1431509396</v>
      </c>
      <c r="L827" s="18">
        <f t="shared" si="116"/>
        <v>42137.395787037036</v>
      </c>
      <c r="M827" t="b">
        <v>1</v>
      </c>
      <c r="N827">
        <v>70</v>
      </c>
      <c r="O827" t="b">
        <v>1</v>
      </c>
      <c r="P827" t="s">
        <v>8269</v>
      </c>
      <c r="Q827" s="12">
        <f t="shared" si="119"/>
        <v>102</v>
      </c>
      <c r="R827">
        <f t="shared" ref="R827:R829" si="126">IFERROR(ROUND(E827/N827,2),0)</f>
        <v>116</v>
      </c>
      <c r="S827" s="14" t="s">
        <v>8307</v>
      </c>
      <c r="T827" t="s">
        <v>8308</v>
      </c>
    </row>
    <row r="828" spans="1:20" ht="60" x14ac:dyDescent="0.2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 s="18">
        <v>1427775414</v>
      </c>
      <c r="J828" s="18">
        <f t="shared" si="118"/>
        <v>42094.178402777776</v>
      </c>
      <c r="K828">
        <v>1425187013</v>
      </c>
      <c r="L828" s="18">
        <f t="shared" si="116"/>
        <v>42064.220057870371</v>
      </c>
      <c r="M828" t="b">
        <v>0</v>
      </c>
      <c r="N828">
        <v>40</v>
      </c>
      <c r="O828" t="b">
        <v>1</v>
      </c>
      <c r="P828" t="s">
        <v>8269</v>
      </c>
      <c r="Q828" s="12">
        <f t="shared" si="119"/>
        <v>101</v>
      </c>
      <c r="R828">
        <f t="shared" si="126"/>
        <v>202.85</v>
      </c>
      <c r="S828" s="14" t="s">
        <v>8307</v>
      </c>
      <c r="T828" t="s">
        <v>8308</v>
      </c>
    </row>
    <row r="829" spans="1:20" ht="60" x14ac:dyDescent="0.2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 s="18">
        <v>1425830905</v>
      </c>
      <c r="J829" s="18">
        <f t="shared" si="118"/>
        <v>42071.67251157407</v>
      </c>
      <c r="K829">
        <v>1423242504</v>
      </c>
      <c r="L829" s="18">
        <f t="shared" si="116"/>
        <v>42041.714166666672</v>
      </c>
      <c r="M829" t="b">
        <v>0</v>
      </c>
      <c r="N829">
        <v>57</v>
      </c>
      <c r="O829" t="b">
        <v>1</v>
      </c>
      <c r="P829" t="s">
        <v>8269</v>
      </c>
      <c r="Q829" s="12">
        <f t="shared" si="119"/>
        <v>101</v>
      </c>
      <c r="R829">
        <f t="shared" si="126"/>
        <v>142.28</v>
      </c>
      <c r="S829" s="14" t="s">
        <v>8307</v>
      </c>
      <c r="T829" t="s">
        <v>8308</v>
      </c>
    </row>
    <row r="830" spans="1:20" ht="45" x14ac:dyDescent="0.2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 s="18">
        <f t="shared" si="118"/>
        <v>42483</v>
      </c>
      <c r="K830">
        <v>1458748808</v>
      </c>
      <c r="L830" s="18">
        <f t="shared" si="116"/>
        <v>42452.666759259257</v>
      </c>
      <c r="M830" t="b">
        <v>0</v>
      </c>
      <c r="N830">
        <v>218</v>
      </c>
      <c r="O830" t="b">
        <v>1</v>
      </c>
      <c r="P830" t="s">
        <v>8295</v>
      </c>
      <c r="Q830" s="12">
        <f t="shared" si="119"/>
        <v>108</v>
      </c>
      <c r="R830">
        <f t="shared" si="117"/>
        <v>37.200000000000003</v>
      </c>
      <c r="S830" s="14" t="s">
        <v>8324</v>
      </c>
      <c r="T830" t="s">
        <v>8325</v>
      </c>
    </row>
    <row r="831" spans="1:20" ht="60" x14ac:dyDescent="0.2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 s="18">
        <f t="shared" si="118"/>
        <v>41274.75</v>
      </c>
      <c r="K831">
        <v>1352820836</v>
      </c>
      <c r="L831" s="18">
        <f t="shared" si="116"/>
        <v>41226.648564814815</v>
      </c>
      <c r="M831" t="b">
        <v>0</v>
      </c>
      <c r="N831">
        <v>170</v>
      </c>
      <c r="O831" t="b">
        <v>1</v>
      </c>
      <c r="P831" t="s">
        <v>8277</v>
      </c>
      <c r="Q831" s="12">
        <f t="shared" si="119"/>
        <v>203</v>
      </c>
      <c r="R831">
        <f t="shared" si="117"/>
        <v>47.68</v>
      </c>
      <c r="S831" s="14" t="s">
        <v>8333</v>
      </c>
      <c r="T831" t="s">
        <v>8334</v>
      </c>
    </row>
    <row r="832" spans="1:20" ht="75" x14ac:dyDescent="0.2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 s="18">
        <f t="shared" si="118"/>
        <v>42386.875</v>
      </c>
      <c r="K832">
        <v>1449359830</v>
      </c>
      <c r="L832" s="18">
        <f t="shared" si="116"/>
        <v>42343.998032407406</v>
      </c>
      <c r="M832" t="b">
        <v>0</v>
      </c>
      <c r="N832">
        <v>101</v>
      </c>
      <c r="O832" t="b">
        <v>1</v>
      </c>
      <c r="P832" t="s">
        <v>8290</v>
      </c>
      <c r="Q832" s="12">
        <f t="shared" si="119"/>
        <v>103</v>
      </c>
      <c r="R832">
        <f t="shared" si="117"/>
        <v>80.180000000000007</v>
      </c>
      <c r="S832" s="14" t="s">
        <v>8333</v>
      </c>
      <c r="T832" t="s">
        <v>8344</v>
      </c>
    </row>
    <row r="833" spans="1:20" ht="45" x14ac:dyDescent="0.2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 s="18">
        <f t="shared" si="118"/>
        <v>41609.889664351853</v>
      </c>
      <c r="K833">
        <v>1383337266</v>
      </c>
      <c r="L833" s="18">
        <f t="shared" si="116"/>
        <v>41579.847986111112</v>
      </c>
      <c r="M833" t="b">
        <v>0</v>
      </c>
      <c r="N833">
        <v>108</v>
      </c>
      <c r="O833" t="b">
        <v>1</v>
      </c>
      <c r="P833" t="s">
        <v>8274</v>
      </c>
      <c r="Q833" s="12">
        <f t="shared" si="119"/>
        <v>101</v>
      </c>
      <c r="R833">
        <f t="shared" si="117"/>
        <v>74.95</v>
      </c>
      <c r="S833" s="14" t="s">
        <v>8333</v>
      </c>
      <c r="T833" t="s">
        <v>8337</v>
      </c>
    </row>
    <row r="834" spans="1:20" ht="30" x14ac:dyDescent="0.2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 s="18">
        <f t="shared" si="118"/>
        <v>42208.207638888889</v>
      </c>
      <c r="K834">
        <v>1435806053</v>
      </c>
      <c r="L834" s="18">
        <f t="shared" si="116"/>
        <v>42187.125613425931</v>
      </c>
      <c r="M834" t="b">
        <v>0</v>
      </c>
      <c r="N834">
        <v>109</v>
      </c>
      <c r="O834" t="b">
        <v>1</v>
      </c>
      <c r="P834" t="s">
        <v>8296</v>
      </c>
      <c r="Q834" s="12">
        <f t="shared" si="119"/>
        <v>108</v>
      </c>
      <c r="R834">
        <f t="shared" si="117"/>
        <v>74.23</v>
      </c>
      <c r="S834" s="14" t="s">
        <v>8327</v>
      </c>
      <c r="T834" t="s">
        <v>8328</v>
      </c>
    </row>
    <row r="835" spans="1:20" ht="60" x14ac:dyDescent="0.2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 s="18">
        <v>1426870560</v>
      </c>
      <c r="J835" s="18">
        <f t="shared" si="118"/>
        <v>42083.705555555556</v>
      </c>
      <c r="K835">
        <v>1424280898</v>
      </c>
      <c r="L835" s="18">
        <f t="shared" ref="L835:L898" si="127">(K835/86400)+25569</f>
        <v>42053.732615740737</v>
      </c>
      <c r="M835" t="b">
        <v>0</v>
      </c>
      <c r="N835">
        <v>77</v>
      </c>
      <c r="O835" t="b">
        <v>1</v>
      </c>
      <c r="P835" t="s">
        <v>8269</v>
      </c>
      <c r="Q835" s="12">
        <f t="shared" si="119"/>
        <v>101</v>
      </c>
      <c r="R835">
        <f t="shared" ref="R835" si="128">IFERROR(ROUND(E835/N835,2),0)</f>
        <v>104.99</v>
      </c>
      <c r="S835" s="14" t="s">
        <v>8307</v>
      </c>
      <c r="T835" t="s">
        <v>8308</v>
      </c>
    </row>
    <row r="836" spans="1:20" ht="60" x14ac:dyDescent="0.2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 s="18">
        <f t="shared" ref="J836:J899" si="129">(I836/86400)+25569</f>
        <v>40626.069884259261</v>
      </c>
      <c r="K836">
        <v>1293158437</v>
      </c>
      <c r="L836" s="18">
        <f t="shared" si="127"/>
        <v>40536.111539351856</v>
      </c>
      <c r="M836" t="b">
        <v>0</v>
      </c>
      <c r="N836">
        <v>92</v>
      </c>
      <c r="O836" t="b">
        <v>1</v>
      </c>
      <c r="P836" t="s">
        <v>8274</v>
      </c>
      <c r="Q836" s="12">
        <f t="shared" ref="Q836:Q899" si="130">ROUND(E836/D836*100,0)</f>
        <v>101</v>
      </c>
      <c r="R836">
        <f t="shared" ref="R836:R897" si="131">ROUND(E836/N836,2)</f>
        <v>87.83</v>
      </c>
      <c r="S836" s="14" t="s">
        <v>8333</v>
      </c>
      <c r="T836" t="s">
        <v>8337</v>
      </c>
    </row>
    <row r="837" spans="1:20" ht="60" x14ac:dyDescent="0.2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 s="18">
        <f t="shared" si="129"/>
        <v>41462.228043981479</v>
      </c>
      <c r="K837">
        <v>1369286902</v>
      </c>
      <c r="L837" s="18">
        <f t="shared" si="127"/>
        <v>41417.228032407409</v>
      </c>
      <c r="M837" t="b">
        <v>0</v>
      </c>
      <c r="N837">
        <v>123</v>
      </c>
      <c r="O837" t="b">
        <v>0</v>
      </c>
      <c r="P837" t="s">
        <v>8280</v>
      </c>
      <c r="Q837" s="12">
        <f t="shared" si="130"/>
        <v>9</v>
      </c>
      <c r="R837">
        <f t="shared" si="131"/>
        <v>65.67</v>
      </c>
      <c r="S837" s="14" t="s">
        <v>8324</v>
      </c>
      <c r="T837" t="s">
        <v>8340</v>
      </c>
    </row>
    <row r="838" spans="1:20" ht="30" x14ac:dyDescent="0.2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 s="18">
        <f t="shared" si="129"/>
        <v>42075.463692129633</v>
      </c>
      <c r="K838">
        <v>1423570062</v>
      </c>
      <c r="L838" s="18">
        <f t="shared" si="127"/>
        <v>42045.505347222221</v>
      </c>
      <c r="M838" t="b">
        <v>0</v>
      </c>
      <c r="N838">
        <v>236</v>
      </c>
      <c r="O838" t="b">
        <v>0</v>
      </c>
      <c r="P838" t="s">
        <v>8280</v>
      </c>
      <c r="Q838" s="12">
        <f t="shared" si="130"/>
        <v>29</v>
      </c>
      <c r="R838">
        <f t="shared" si="131"/>
        <v>34.22</v>
      </c>
      <c r="S838" s="14" t="s">
        <v>8324</v>
      </c>
      <c r="T838" t="s">
        <v>8340</v>
      </c>
    </row>
    <row r="839" spans="1:20" ht="45" x14ac:dyDescent="0.2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 s="18">
        <f t="shared" si="129"/>
        <v>41640.964537037034</v>
      </c>
      <c r="K839">
        <v>1384384135</v>
      </c>
      <c r="L839" s="18">
        <f t="shared" si="127"/>
        <v>41591.964525462965</v>
      </c>
      <c r="M839" t="b">
        <v>0</v>
      </c>
      <c r="N839">
        <v>69</v>
      </c>
      <c r="O839" t="b">
        <v>1</v>
      </c>
      <c r="P839" t="s">
        <v>8277</v>
      </c>
      <c r="Q839" s="12">
        <f t="shared" si="130"/>
        <v>101</v>
      </c>
      <c r="R839">
        <f t="shared" si="131"/>
        <v>116.96</v>
      </c>
      <c r="S839" s="14" t="s">
        <v>8333</v>
      </c>
      <c r="T839" t="s">
        <v>8334</v>
      </c>
    </row>
    <row r="840" spans="1:20" ht="60" x14ac:dyDescent="0.2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 s="18">
        <f t="shared" si="129"/>
        <v>42796.827546296292</v>
      </c>
      <c r="K840">
        <v>1485892299</v>
      </c>
      <c r="L840" s="18">
        <f t="shared" si="127"/>
        <v>42766.827534722222</v>
      </c>
      <c r="M840" t="b">
        <v>0</v>
      </c>
      <c r="N840">
        <v>163</v>
      </c>
      <c r="O840" t="b">
        <v>1</v>
      </c>
      <c r="P840" t="s">
        <v>8295</v>
      </c>
      <c r="Q840" s="12">
        <f t="shared" si="130"/>
        <v>806</v>
      </c>
      <c r="R840">
        <f t="shared" si="131"/>
        <v>49.47</v>
      </c>
      <c r="S840" s="14" t="s">
        <v>8324</v>
      </c>
      <c r="T840" t="s">
        <v>8325</v>
      </c>
    </row>
    <row r="841" spans="1:20" ht="45" x14ac:dyDescent="0.2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 s="18">
        <f t="shared" si="129"/>
        <v>41373.270833333336</v>
      </c>
      <c r="K841">
        <v>1362776042</v>
      </c>
      <c r="L841" s="18">
        <f t="shared" si="127"/>
        <v>41341.870856481481</v>
      </c>
      <c r="M841" t="b">
        <v>0</v>
      </c>
      <c r="N841">
        <v>205</v>
      </c>
      <c r="O841" t="b">
        <v>1</v>
      </c>
      <c r="P841" t="s">
        <v>8274</v>
      </c>
      <c r="Q841" s="12">
        <f t="shared" si="130"/>
        <v>115</v>
      </c>
      <c r="R841">
        <f t="shared" si="131"/>
        <v>39.31</v>
      </c>
      <c r="S841" s="14" t="s">
        <v>8333</v>
      </c>
      <c r="T841" t="s">
        <v>8337</v>
      </c>
    </row>
    <row r="842" spans="1:20" ht="60" x14ac:dyDescent="0.2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 s="18">
        <f t="shared" si="129"/>
        <v>40605.325937499998</v>
      </c>
      <c r="K842">
        <v>1294818560</v>
      </c>
      <c r="L842" s="18">
        <f t="shared" si="127"/>
        <v>40555.325925925928</v>
      </c>
      <c r="M842" t="b">
        <v>0</v>
      </c>
      <c r="N842">
        <v>96</v>
      </c>
      <c r="O842" t="b">
        <v>1</v>
      </c>
      <c r="P842" t="s">
        <v>8274</v>
      </c>
      <c r="Q842" s="12">
        <f t="shared" si="130"/>
        <v>101</v>
      </c>
      <c r="R842">
        <f t="shared" si="131"/>
        <v>83.89</v>
      </c>
      <c r="S842" s="14" t="s">
        <v>8333</v>
      </c>
      <c r="T842" t="s">
        <v>8337</v>
      </c>
    </row>
    <row r="843" spans="1:20" ht="45" x14ac:dyDescent="0.2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 s="18">
        <f t="shared" si="129"/>
        <v>41454.842442129629</v>
      </c>
      <c r="K843">
        <v>1367352786</v>
      </c>
      <c r="L843" s="18">
        <f t="shared" si="127"/>
        <v>41394.842430555553</v>
      </c>
      <c r="M843" t="b">
        <v>0</v>
      </c>
      <c r="N843">
        <v>73</v>
      </c>
      <c r="O843" t="b">
        <v>1</v>
      </c>
      <c r="P843" t="s">
        <v>8267</v>
      </c>
      <c r="Q843" s="12">
        <f t="shared" si="130"/>
        <v>100</v>
      </c>
      <c r="R843">
        <f t="shared" si="131"/>
        <v>110.07</v>
      </c>
      <c r="S843" s="14" t="s">
        <v>8329</v>
      </c>
      <c r="T843" t="s">
        <v>8330</v>
      </c>
    </row>
    <row r="844" spans="1:20" ht="45" x14ac:dyDescent="0.2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 s="18">
        <f t="shared" si="129"/>
        <v>41088.844571759255</v>
      </c>
      <c r="K844">
        <v>1338322570</v>
      </c>
      <c r="L844" s="18">
        <f t="shared" si="127"/>
        <v>41058.844560185185</v>
      </c>
      <c r="M844" t="b">
        <v>0</v>
      </c>
      <c r="N844">
        <v>80</v>
      </c>
      <c r="O844" t="b">
        <v>1</v>
      </c>
      <c r="P844" t="s">
        <v>8298</v>
      </c>
      <c r="Q844" s="12">
        <f t="shared" si="130"/>
        <v>100</v>
      </c>
      <c r="R844">
        <f t="shared" si="131"/>
        <v>100.33</v>
      </c>
      <c r="S844" s="14" t="s">
        <v>8333</v>
      </c>
      <c r="T844" t="s">
        <v>8347</v>
      </c>
    </row>
    <row r="845" spans="1:20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8">
        <f t="shared" si="129"/>
        <v>42712.333333333328</v>
      </c>
      <c r="K845">
        <v>1479708679</v>
      </c>
      <c r="L845" s="18">
        <f t="shared" si="127"/>
        <v>42695.257858796293</v>
      </c>
      <c r="M845" t="b">
        <v>0</v>
      </c>
      <c r="N845">
        <v>127</v>
      </c>
      <c r="O845" t="b">
        <v>1</v>
      </c>
      <c r="P845" t="s">
        <v>8275</v>
      </c>
      <c r="Q845" s="12">
        <f t="shared" si="130"/>
        <v>267</v>
      </c>
      <c r="R845">
        <f t="shared" si="131"/>
        <v>63.1</v>
      </c>
      <c r="S845" s="14" t="s">
        <v>8333</v>
      </c>
      <c r="T845" t="s">
        <v>8342</v>
      </c>
    </row>
    <row r="846" spans="1:20" ht="60" x14ac:dyDescent="0.2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 s="18">
        <v>1417057200</v>
      </c>
      <c r="J846" s="18">
        <f t="shared" si="129"/>
        <v>41970.125</v>
      </c>
      <c r="K846">
        <v>1414599885</v>
      </c>
      <c r="L846" s="18">
        <f t="shared" si="127"/>
        <v>41941.683854166666</v>
      </c>
      <c r="M846" t="b">
        <v>0</v>
      </c>
      <c r="N846">
        <v>113</v>
      </c>
      <c r="O846" t="b">
        <v>1</v>
      </c>
      <c r="P846" t="s">
        <v>8269</v>
      </c>
      <c r="Q846" s="12">
        <f t="shared" si="130"/>
        <v>100</v>
      </c>
      <c r="R846">
        <f t="shared" ref="R846" si="132">IFERROR(ROUND(E846/N846,2),0)</f>
        <v>70.88</v>
      </c>
      <c r="S846" s="14" t="s">
        <v>8307</v>
      </c>
      <c r="T846" t="s">
        <v>8308</v>
      </c>
    </row>
    <row r="847" spans="1:20" ht="60" x14ac:dyDescent="0.2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 s="18">
        <f t="shared" si="129"/>
        <v>42156.945833333331</v>
      </c>
      <c r="K847">
        <v>1430340194</v>
      </c>
      <c r="L847" s="18">
        <f t="shared" si="127"/>
        <v>42123.863356481481</v>
      </c>
      <c r="M847" t="b">
        <v>0</v>
      </c>
      <c r="N847">
        <v>123</v>
      </c>
      <c r="O847" t="b">
        <v>1</v>
      </c>
      <c r="P847" t="s">
        <v>8283</v>
      </c>
      <c r="Q847" s="12">
        <f t="shared" si="130"/>
        <v>107</v>
      </c>
      <c r="R847">
        <f t="shared" si="131"/>
        <v>65.08</v>
      </c>
      <c r="S847" s="14" t="s">
        <v>8321</v>
      </c>
      <c r="T847" t="s">
        <v>8322</v>
      </c>
    </row>
    <row r="848" spans="1:20" ht="60" x14ac:dyDescent="0.2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 s="18">
        <v>1429976994</v>
      </c>
      <c r="J848" s="18">
        <f t="shared" si="129"/>
        <v>42119.659652777773</v>
      </c>
      <c r="K848">
        <v>1424796593</v>
      </c>
      <c r="L848" s="18">
        <f t="shared" si="127"/>
        <v>42059.701307870375</v>
      </c>
      <c r="M848" t="b">
        <v>0</v>
      </c>
      <c r="N848">
        <v>19</v>
      </c>
      <c r="O848" t="b">
        <v>1</v>
      </c>
      <c r="P848" t="s">
        <v>8269</v>
      </c>
      <c r="Q848" s="12">
        <f t="shared" si="130"/>
        <v>100</v>
      </c>
      <c r="R848">
        <f t="shared" ref="R848" si="133">IFERROR(ROUND(E848/N848,2),0)</f>
        <v>421.11</v>
      </c>
      <c r="S848" s="14" t="s">
        <v>8307</v>
      </c>
      <c r="T848" t="s">
        <v>8308</v>
      </c>
    </row>
    <row r="849" spans="1:20" ht="45" x14ac:dyDescent="0.2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 s="18">
        <f t="shared" si="129"/>
        <v>41108.91201388889</v>
      </c>
      <c r="K849">
        <v>1340056397</v>
      </c>
      <c r="L849" s="18">
        <f t="shared" si="127"/>
        <v>41078.912002314813</v>
      </c>
      <c r="M849" t="b">
        <v>0</v>
      </c>
      <c r="N849">
        <v>89</v>
      </c>
      <c r="O849" t="b">
        <v>1</v>
      </c>
      <c r="P849" t="s">
        <v>8267</v>
      </c>
      <c r="Q849" s="12">
        <f t="shared" si="130"/>
        <v>107</v>
      </c>
      <c r="R849">
        <f t="shared" si="131"/>
        <v>89.89</v>
      </c>
      <c r="S849" s="14" t="s">
        <v>8329</v>
      </c>
      <c r="T849" t="s">
        <v>8330</v>
      </c>
    </row>
    <row r="850" spans="1:20" ht="60" x14ac:dyDescent="0.2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 s="18">
        <f t="shared" si="129"/>
        <v>42726.083333333328</v>
      </c>
      <c r="K850">
        <v>1479276837</v>
      </c>
      <c r="L850" s="18">
        <f t="shared" si="127"/>
        <v>42690.259687500002</v>
      </c>
      <c r="M850" t="b">
        <v>0</v>
      </c>
      <c r="N850">
        <v>89</v>
      </c>
      <c r="O850" t="b">
        <v>1</v>
      </c>
      <c r="P850" t="s">
        <v>8283</v>
      </c>
      <c r="Q850" s="12">
        <f t="shared" si="130"/>
        <v>114</v>
      </c>
      <c r="R850">
        <f t="shared" si="131"/>
        <v>89.67</v>
      </c>
      <c r="S850" s="14" t="s">
        <v>8321</v>
      </c>
      <c r="T850" t="s">
        <v>8322</v>
      </c>
    </row>
    <row r="851" spans="1:20" ht="60" x14ac:dyDescent="0.2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 s="18">
        <f t="shared" si="129"/>
        <v>41850.776412037041</v>
      </c>
      <c r="K851">
        <v>1404153481</v>
      </c>
      <c r="L851" s="18">
        <f t="shared" si="127"/>
        <v>41820.776400462964</v>
      </c>
      <c r="M851" t="b">
        <v>0</v>
      </c>
      <c r="N851">
        <v>107</v>
      </c>
      <c r="O851" t="b">
        <v>1</v>
      </c>
      <c r="P851" t="s">
        <v>8303</v>
      </c>
      <c r="Q851" s="12">
        <f t="shared" si="130"/>
        <v>113</v>
      </c>
      <c r="R851">
        <f t="shared" si="131"/>
        <v>74.22</v>
      </c>
      <c r="S851" s="14" t="s">
        <v>8307</v>
      </c>
      <c r="T851" t="s">
        <v>8341</v>
      </c>
    </row>
    <row r="852" spans="1:20" ht="60" x14ac:dyDescent="0.2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 s="18">
        <f t="shared" si="129"/>
        <v>41261.597222222219</v>
      </c>
      <c r="K852">
        <v>1352524766</v>
      </c>
      <c r="L852" s="18">
        <f t="shared" si="127"/>
        <v>41223.221828703703</v>
      </c>
      <c r="M852" t="b">
        <v>0</v>
      </c>
      <c r="N852">
        <v>107</v>
      </c>
      <c r="O852" t="b">
        <v>1</v>
      </c>
      <c r="P852" t="s">
        <v>8290</v>
      </c>
      <c r="Q852" s="12">
        <f t="shared" si="130"/>
        <v>132</v>
      </c>
      <c r="R852">
        <f t="shared" si="131"/>
        <v>74.150000000000006</v>
      </c>
      <c r="S852" s="14" t="s">
        <v>8333</v>
      </c>
      <c r="T852" t="s">
        <v>8344</v>
      </c>
    </row>
    <row r="853" spans="1:20" ht="45" x14ac:dyDescent="0.2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 s="18">
        <f t="shared" si="129"/>
        <v>40776.837465277778</v>
      </c>
      <c r="K853">
        <v>1310069156</v>
      </c>
      <c r="L853" s="18">
        <f t="shared" si="127"/>
        <v>40731.837453703702</v>
      </c>
      <c r="M853" t="b">
        <v>0</v>
      </c>
      <c r="N853">
        <v>130</v>
      </c>
      <c r="O853" t="b">
        <v>1</v>
      </c>
      <c r="P853" t="s">
        <v>8272</v>
      </c>
      <c r="Q853" s="12">
        <f t="shared" si="130"/>
        <v>106</v>
      </c>
      <c r="R853">
        <f t="shared" si="131"/>
        <v>60.9</v>
      </c>
      <c r="S853" s="14" t="s">
        <v>8319</v>
      </c>
      <c r="T853" t="s">
        <v>8339</v>
      </c>
    </row>
    <row r="854" spans="1:20" ht="60" x14ac:dyDescent="0.2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 s="18">
        <f t="shared" si="129"/>
        <v>42135.814247685186</v>
      </c>
      <c r="K854">
        <v>1430767950</v>
      </c>
      <c r="L854" s="18">
        <f t="shared" si="127"/>
        <v>42128.814236111109</v>
      </c>
      <c r="M854" t="b">
        <v>0</v>
      </c>
      <c r="N854">
        <v>29</v>
      </c>
      <c r="O854" t="b">
        <v>0</v>
      </c>
      <c r="P854" t="s">
        <v>8301</v>
      </c>
      <c r="Q854" s="12">
        <f t="shared" si="130"/>
        <v>20</v>
      </c>
      <c r="R854">
        <f t="shared" si="131"/>
        <v>272.58999999999997</v>
      </c>
      <c r="S854" s="14" t="s">
        <v>8307</v>
      </c>
      <c r="T854" t="s">
        <v>8331</v>
      </c>
    </row>
    <row r="855" spans="1:20" ht="60" x14ac:dyDescent="0.2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 s="18">
        <v>1333310458</v>
      </c>
      <c r="J855" s="18">
        <f t="shared" si="129"/>
        <v>41000.834004629629</v>
      </c>
      <c r="K855">
        <v>1330722057</v>
      </c>
      <c r="L855" s="18">
        <f t="shared" si="127"/>
        <v>40970.875659722224</v>
      </c>
      <c r="M855" t="b">
        <v>1</v>
      </c>
      <c r="N855">
        <v>123</v>
      </c>
      <c r="O855" t="b">
        <v>1</v>
      </c>
      <c r="P855" t="s">
        <v>8269</v>
      </c>
      <c r="Q855" s="12">
        <f t="shared" si="130"/>
        <v>113</v>
      </c>
      <c r="R855">
        <f t="shared" ref="R855:R856" si="134">IFERROR(ROUND(E855/N855,2),0)</f>
        <v>64.27</v>
      </c>
      <c r="S855" s="14" t="s">
        <v>8307</v>
      </c>
      <c r="T855" t="s">
        <v>8308</v>
      </c>
    </row>
    <row r="856" spans="1:20" ht="45" x14ac:dyDescent="0.2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 s="18">
        <v>1434142800</v>
      </c>
      <c r="J856" s="18">
        <f t="shared" si="129"/>
        <v>42167.875</v>
      </c>
      <c r="K856">
        <v>1431435121</v>
      </c>
      <c r="L856" s="18">
        <f t="shared" si="127"/>
        <v>42136.536122685182</v>
      </c>
      <c r="M856" t="b">
        <v>1</v>
      </c>
      <c r="N856">
        <v>163</v>
      </c>
      <c r="O856" t="b">
        <v>1</v>
      </c>
      <c r="P856" t="s">
        <v>8269</v>
      </c>
      <c r="Q856" s="12">
        <f t="shared" si="130"/>
        <v>131</v>
      </c>
      <c r="R856">
        <f t="shared" si="134"/>
        <v>48.33</v>
      </c>
      <c r="S856" s="14" t="s">
        <v>8307</v>
      </c>
      <c r="T856" t="s">
        <v>8308</v>
      </c>
    </row>
    <row r="857" spans="1:20" ht="30" x14ac:dyDescent="0.2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 s="18">
        <f t="shared" si="129"/>
        <v>41153.083333333336</v>
      </c>
      <c r="K857">
        <v>1343096196</v>
      </c>
      <c r="L857" s="18">
        <f t="shared" si="127"/>
        <v>41114.094861111109</v>
      </c>
      <c r="M857" t="b">
        <v>1</v>
      </c>
      <c r="N857">
        <v>74</v>
      </c>
      <c r="O857" t="b">
        <v>1</v>
      </c>
      <c r="P857" t="s">
        <v>8267</v>
      </c>
      <c r="Q857" s="12">
        <f t="shared" si="130"/>
        <v>232</v>
      </c>
      <c r="R857">
        <f t="shared" si="131"/>
        <v>106.43</v>
      </c>
      <c r="S857" s="14" t="s">
        <v>8329</v>
      </c>
      <c r="T857" t="s">
        <v>8330</v>
      </c>
    </row>
    <row r="858" spans="1:20" ht="45" x14ac:dyDescent="0.2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 s="18">
        <f t="shared" si="129"/>
        <v>42553.166666666672</v>
      </c>
      <c r="K858">
        <v>1464763108</v>
      </c>
      <c r="L858" s="18">
        <f t="shared" si="127"/>
        <v>42522.276712962965</v>
      </c>
      <c r="M858" t="b">
        <v>0</v>
      </c>
      <c r="N858">
        <v>50</v>
      </c>
      <c r="O858" t="b">
        <v>0</v>
      </c>
      <c r="P858" t="s">
        <v>8271</v>
      </c>
      <c r="Q858" s="12">
        <f t="shared" si="130"/>
        <v>22</v>
      </c>
      <c r="R858">
        <f t="shared" si="131"/>
        <v>157.46</v>
      </c>
      <c r="S858" s="14" t="s">
        <v>8316</v>
      </c>
      <c r="T858" t="s">
        <v>8318</v>
      </c>
    </row>
    <row r="859" spans="1:20" ht="60" x14ac:dyDescent="0.2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 s="18">
        <v>1408464000</v>
      </c>
      <c r="J859" s="18">
        <f t="shared" si="129"/>
        <v>41870.666666666664</v>
      </c>
      <c r="K859">
        <v>1406831444</v>
      </c>
      <c r="L859" s="18">
        <f t="shared" si="127"/>
        <v>41851.77134259259</v>
      </c>
      <c r="M859" t="b">
        <v>0</v>
      </c>
      <c r="N859">
        <v>26</v>
      </c>
      <c r="O859" t="b">
        <v>1</v>
      </c>
      <c r="P859" t="s">
        <v>8269</v>
      </c>
      <c r="Q859" s="12">
        <f t="shared" si="130"/>
        <v>101</v>
      </c>
      <c r="R859">
        <f t="shared" ref="R859" si="135">IFERROR(ROUND(E859/N859,2),0)</f>
        <v>302.31</v>
      </c>
      <c r="S859" s="14" t="s">
        <v>8307</v>
      </c>
      <c r="T859" t="s">
        <v>8308</v>
      </c>
    </row>
    <row r="860" spans="1:20" ht="60" x14ac:dyDescent="0.2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 s="18">
        <f t="shared" si="129"/>
        <v>40802.889247685183</v>
      </c>
      <c r="K860">
        <v>1312320030</v>
      </c>
      <c r="L860" s="18">
        <f t="shared" si="127"/>
        <v>40757.889236111107</v>
      </c>
      <c r="M860" t="b">
        <v>0</v>
      </c>
      <c r="N860">
        <v>174</v>
      </c>
      <c r="O860" t="b">
        <v>1</v>
      </c>
      <c r="P860" t="s">
        <v>8267</v>
      </c>
      <c r="Q860" s="12">
        <f t="shared" si="130"/>
        <v>131</v>
      </c>
      <c r="R860">
        <f t="shared" si="131"/>
        <v>45.05</v>
      </c>
      <c r="S860" s="14" t="s">
        <v>8329</v>
      </c>
      <c r="T860" t="s">
        <v>8330</v>
      </c>
    </row>
    <row r="861" spans="1:20" ht="60" x14ac:dyDescent="0.2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 s="18">
        <f t="shared" si="129"/>
        <v>42526.98159722222</v>
      </c>
      <c r="K861">
        <v>1462577609</v>
      </c>
      <c r="L861" s="18">
        <f t="shared" si="127"/>
        <v>42496.981585648144</v>
      </c>
      <c r="M861" t="b">
        <v>0</v>
      </c>
      <c r="N861">
        <v>53</v>
      </c>
      <c r="O861" t="b">
        <v>0</v>
      </c>
      <c r="P861" t="s">
        <v>8277</v>
      </c>
      <c r="Q861" s="12">
        <f t="shared" si="130"/>
        <v>39</v>
      </c>
      <c r="R861">
        <f t="shared" si="131"/>
        <v>147.81</v>
      </c>
      <c r="S861" s="14" t="s">
        <v>8333</v>
      </c>
      <c r="T861" t="s">
        <v>8334</v>
      </c>
    </row>
    <row r="862" spans="1:20" ht="30" x14ac:dyDescent="0.2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 s="18">
        <f t="shared" si="129"/>
        <v>42125.240706018521</v>
      </c>
      <c r="K862">
        <v>1427867196</v>
      </c>
      <c r="L862" s="18">
        <f t="shared" si="127"/>
        <v>42095.240694444445</v>
      </c>
      <c r="M862" t="b">
        <v>0</v>
      </c>
      <c r="N862">
        <v>23</v>
      </c>
      <c r="O862" t="b">
        <v>1</v>
      </c>
      <c r="P862" t="s">
        <v>8293</v>
      </c>
      <c r="Q862" s="12">
        <f t="shared" si="130"/>
        <v>104</v>
      </c>
      <c r="R862">
        <f t="shared" si="131"/>
        <v>340.57</v>
      </c>
      <c r="S862" s="14" t="s">
        <v>8316</v>
      </c>
      <c r="T862" t="s">
        <v>8317</v>
      </c>
    </row>
    <row r="863" spans="1:20" ht="45" x14ac:dyDescent="0.2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 s="18">
        <v>1443711623</v>
      </c>
      <c r="J863" s="18">
        <f t="shared" si="129"/>
        <v>42278.6252662037</v>
      </c>
      <c r="K863">
        <v>1440687622</v>
      </c>
      <c r="L863" s="18">
        <f t="shared" si="127"/>
        <v>42243.625254629631</v>
      </c>
      <c r="M863" t="b">
        <v>0</v>
      </c>
      <c r="N863">
        <v>204</v>
      </c>
      <c r="O863" t="b">
        <v>1</v>
      </c>
      <c r="P863" t="s">
        <v>8269</v>
      </c>
      <c r="Q863" s="12">
        <f t="shared" si="130"/>
        <v>156</v>
      </c>
      <c r="R863">
        <f t="shared" ref="R863" si="136">IFERROR(ROUND(E863/N863,2),0)</f>
        <v>38.28</v>
      </c>
      <c r="S863" s="14" t="s">
        <v>8307</v>
      </c>
      <c r="T863" t="s">
        <v>8308</v>
      </c>
    </row>
    <row r="864" spans="1:20" ht="60" x14ac:dyDescent="0.2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 s="18">
        <f t="shared" si="129"/>
        <v>42780.724768518514</v>
      </c>
      <c r="K864">
        <v>1485278619</v>
      </c>
      <c r="L864" s="18">
        <f t="shared" si="127"/>
        <v>42759.724756944444</v>
      </c>
      <c r="M864" t="b">
        <v>0</v>
      </c>
      <c r="N864">
        <v>210</v>
      </c>
      <c r="O864" t="b">
        <v>1</v>
      </c>
      <c r="P864" t="s">
        <v>8295</v>
      </c>
      <c r="Q864" s="12">
        <f t="shared" si="130"/>
        <v>780</v>
      </c>
      <c r="R864">
        <f t="shared" si="131"/>
        <v>37.119999999999997</v>
      </c>
      <c r="S864" s="14" t="s">
        <v>8324</v>
      </c>
      <c r="T864" t="s">
        <v>8325</v>
      </c>
    </row>
    <row r="865" spans="1:20" ht="60" x14ac:dyDescent="0.2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 s="18">
        <f t="shared" si="129"/>
        <v>42572.729166666672</v>
      </c>
      <c r="K865">
        <v>1466611107</v>
      </c>
      <c r="L865" s="18">
        <f t="shared" si="127"/>
        <v>42543.665590277778</v>
      </c>
      <c r="M865" t="b">
        <v>0</v>
      </c>
      <c r="N865">
        <v>86</v>
      </c>
      <c r="O865" t="b">
        <v>0</v>
      </c>
      <c r="P865" t="s">
        <v>8271</v>
      </c>
      <c r="Q865" s="12">
        <f t="shared" si="130"/>
        <v>26</v>
      </c>
      <c r="R865">
        <f t="shared" si="131"/>
        <v>90.62</v>
      </c>
      <c r="S865" s="14" t="s">
        <v>8316</v>
      </c>
      <c r="T865" t="s">
        <v>8318</v>
      </c>
    </row>
    <row r="866" spans="1:20" ht="60" x14ac:dyDescent="0.2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 s="18">
        <f t="shared" si="129"/>
        <v>41591.249305555553</v>
      </c>
      <c r="K866">
        <v>1381430645</v>
      </c>
      <c r="L866" s="18">
        <f t="shared" si="127"/>
        <v>41557.78061342593</v>
      </c>
      <c r="M866" t="b">
        <v>0</v>
      </c>
      <c r="N866">
        <v>128</v>
      </c>
      <c r="O866" t="b">
        <v>1</v>
      </c>
      <c r="P866" t="s">
        <v>8274</v>
      </c>
      <c r="Q866" s="12">
        <f t="shared" si="130"/>
        <v>104</v>
      </c>
      <c r="R866">
        <f t="shared" si="131"/>
        <v>60.86</v>
      </c>
      <c r="S866" s="14" t="s">
        <v>8333</v>
      </c>
      <c r="T866" t="s">
        <v>8337</v>
      </c>
    </row>
    <row r="867" spans="1:20" ht="60" x14ac:dyDescent="0.2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 s="18">
        <f t="shared" si="129"/>
        <v>40817.125</v>
      </c>
      <c r="K867">
        <v>1314577096</v>
      </c>
      <c r="L867" s="18">
        <f t="shared" si="127"/>
        <v>40784.012685185182</v>
      </c>
      <c r="M867" t="b">
        <v>0</v>
      </c>
      <c r="N867">
        <v>86</v>
      </c>
      <c r="O867" t="b">
        <v>1</v>
      </c>
      <c r="P867" t="s">
        <v>8277</v>
      </c>
      <c r="Q867" s="12">
        <f t="shared" si="130"/>
        <v>104</v>
      </c>
      <c r="R867">
        <f t="shared" si="131"/>
        <v>90.52</v>
      </c>
      <c r="S867" s="14" t="s">
        <v>8333</v>
      </c>
      <c r="T867" t="s">
        <v>8334</v>
      </c>
    </row>
    <row r="868" spans="1:20" ht="60" x14ac:dyDescent="0.2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 s="18">
        <f t="shared" si="129"/>
        <v>41495.500173611115</v>
      </c>
      <c r="K868">
        <v>1373457614</v>
      </c>
      <c r="L868" s="18">
        <f t="shared" si="127"/>
        <v>41465.500162037039</v>
      </c>
      <c r="M868" t="b">
        <v>0</v>
      </c>
      <c r="N868">
        <v>140</v>
      </c>
      <c r="O868" t="b">
        <v>0</v>
      </c>
      <c r="P868" t="s">
        <v>8268</v>
      </c>
      <c r="Q868" s="12">
        <f t="shared" si="130"/>
        <v>19</v>
      </c>
      <c r="R868">
        <f t="shared" si="131"/>
        <v>55.46</v>
      </c>
      <c r="S868" s="14" t="s">
        <v>8329</v>
      </c>
      <c r="T868" t="s">
        <v>8345</v>
      </c>
    </row>
    <row r="869" spans="1:20" ht="60" x14ac:dyDescent="0.2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 s="18">
        <f t="shared" si="129"/>
        <v>41483.743472222224</v>
      </c>
      <c r="K869">
        <v>1373305835</v>
      </c>
      <c r="L869" s="18">
        <f t="shared" si="127"/>
        <v>41463.743460648147</v>
      </c>
      <c r="M869" t="b">
        <v>1</v>
      </c>
      <c r="N869">
        <v>74</v>
      </c>
      <c r="O869" t="b">
        <v>1</v>
      </c>
      <c r="P869" t="s">
        <v>8274</v>
      </c>
      <c r="Q869" s="12">
        <f t="shared" si="130"/>
        <v>111</v>
      </c>
      <c r="R869">
        <f t="shared" si="131"/>
        <v>104.73</v>
      </c>
      <c r="S869" s="14" t="s">
        <v>8333</v>
      </c>
      <c r="T869" t="s">
        <v>8337</v>
      </c>
    </row>
    <row r="870" spans="1:20" ht="60" x14ac:dyDescent="0.2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 s="18">
        <f t="shared" si="129"/>
        <v>41935.034108796295</v>
      </c>
      <c r="K870">
        <v>1411433346</v>
      </c>
      <c r="L870" s="18">
        <f t="shared" si="127"/>
        <v>41905.034097222218</v>
      </c>
      <c r="M870" t="b">
        <v>1</v>
      </c>
      <c r="N870">
        <v>111</v>
      </c>
      <c r="O870" t="b">
        <v>1</v>
      </c>
      <c r="P870" t="s">
        <v>8278</v>
      </c>
      <c r="Q870" s="12">
        <f t="shared" si="130"/>
        <v>103</v>
      </c>
      <c r="R870">
        <f t="shared" si="131"/>
        <v>69.67</v>
      </c>
      <c r="S870" s="14" t="s">
        <v>8333</v>
      </c>
      <c r="T870" t="s">
        <v>8335</v>
      </c>
    </row>
    <row r="871" spans="1:20" ht="60" x14ac:dyDescent="0.2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 s="18">
        <f t="shared" si="129"/>
        <v>41811.165972222225</v>
      </c>
      <c r="K871">
        <v>1400704671</v>
      </c>
      <c r="L871" s="18">
        <f t="shared" si="127"/>
        <v>41780.859618055554</v>
      </c>
      <c r="M871" t="b">
        <v>0</v>
      </c>
      <c r="N871">
        <v>113</v>
      </c>
      <c r="O871" t="b">
        <v>1</v>
      </c>
      <c r="P871" t="s">
        <v>8267</v>
      </c>
      <c r="Q871" s="12">
        <f t="shared" si="130"/>
        <v>110</v>
      </c>
      <c r="R871">
        <f t="shared" si="131"/>
        <v>68.239999999999995</v>
      </c>
      <c r="S871" s="14" t="s">
        <v>8329</v>
      </c>
      <c r="T871" t="s">
        <v>8330</v>
      </c>
    </row>
    <row r="872" spans="1:20" ht="45" x14ac:dyDescent="0.2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 s="18">
        <f t="shared" si="129"/>
        <v>42445.761493055557</v>
      </c>
      <c r="K872">
        <v>1455563792</v>
      </c>
      <c r="L872" s="18">
        <f t="shared" si="127"/>
        <v>42415.803148148145</v>
      </c>
      <c r="M872" t="b">
        <v>1</v>
      </c>
      <c r="N872">
        <v>97</v>
      </c>
      <c r="O872" t="b">
        <v>1</v>
      </c>
      <c r="P872" t="s">
        <v>8267</v>
      </c>
      <c r="Q872" s="12">
        <f t="shared" si="130"/>
        <v>103</v>
      </c>
      <c r="R872">
        <f t="shared" si="131"/>
        <v>79.400000000000006</v>
      </c>
      <c r="S872" s="14" t="s">
        <v>8329</v>
      </c>
      <c r="T872" t="s">
        <v>8330</v>
      </c>
    </row>
    <row r="873" spans="1:20" ht="60" x14ac:dyDescent="0.2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 s="18">
        <f t="shared" si="129"/>
        <v>40657.982488425929</v>
      </c>
      <c r="K873">
        <v>1301787286</v>
      </c>
      <c r="L873" s="18">
        <f t="shared" si="127"/>
        <v>40635.982476851852</v>
      </c>
      <c r="M873" t="b">
        <v>0</v>
      </c>
      <c r="N873">
        <v>69</v>
      </c>
      <c r="O873" t="b">
        <v>1</v>
      </c>
      <c r="P873" t="s">
        <v>8264</v>
      </c>
      <c r="Q873" s="12">
        <f t="shared" si="130"/>
        <v>102</v>
      </c>
      <c r="R873">
        <f t="shared" si="131"/>
        <v>111.38</v>
      </c>
      <c r="S873" s="14" t="s">
        <v>8329</v>
      </c>
      <c r="T873" t="s">
        <v>8349</v>
      </c>
    </row>
    <row r="874" spans="1:20" ht="60" x14ac:dyDescent="0.2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 s="18">
        <v>1488622352</v>
      </c>
      <c r="J874" s="18">
        <f t="shared" si="129"/>
        <v>42798.425370370373</v>
      </c>
      <c r="K874">
        <v>1486030351</v>
      </c>
      <c r="L874" s="18">
        <f t="shared" si="127"/>
        <v>42768.425358796296</v>
      </c>
      <c r="M874" t="b">
        <v>0</v>
      </c>
      <c r="N874">
        <v>91</v>
      </c>
      <c r="O874" t="b">
        <v>1</v>
      </c>
      <c r="P874" t="s">
        <v>8269</v>
      </c>
      <c r="Q874" s="12">
        <f t="shared" si="130"/>
        <v>170</v>
      </c>
      <c r="R874">
        <f t="shared" ref="R874" si="137">IFERROR(ROUND(E874/N874,2),0)</f>
        <v>84.29</v>
      </c>
      <c r="S874" s="14" t="s">
        <v>8307</v>
      </c>
      <c r="T874" t="s">
        <v>8308</v>
      </c>
    </row>
    <row r="875" spans="1:20" ht="60" x14ac:dyDescent="0.2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 s="18">
        <f t="shared" si="129"/>
        <v>40535.131168981483</v>
      </c>
      <c r="K875">
        <v>1290481732</v>
      </c>
      <c r="L875" s="18">
        <f t="shared" si="127"/>
        <v>40505.131157407406</v>
      </c>
      <c r="M875" t="b">
        <v>0</v>
      </c>
      <c r="N875">
        <v>65</v>
      </c>
      <c r="O875" t="b">
        <v>1</v>
      </c>
      <c r="P875" t="s">
        <v>8264</v>
      </c>
      <c r="Q875" s="12">
        <f t="shared" si="130"/>
        <v>128</v>
      </c>
      <c r="R875">
        <f t="shared" si="131"/>
        <v>117.92</v>
      </c>
      <c r="S875" s="14" t="s">
        <v>8329</v>
      </c>
      <c r="T875" t="s">
        <v>8349</v>
      </c>
    </row>
    <row r="876" spans="1:20" ht="60" x14ac:dyDescent="0.2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 s="18">
        <f t="shared" si="129"/>
        <v>41950.854247685187</v>
      </c>
      <c r="K876">
        <v>1411500606</v>
      </c>
      <c r="L876" s="18">
        <f t="shared" si="127"/>
        <v>41905.812569444446</v>
      </c>
      <c r="M876" t="b">
        <v>0</v>
      </c>
      <c r="N876">
        <v>81</v>
      </c>
      <c r="O876" t="b">
        <v>0</v>
      </c>
      <c r="P876" t="s">
        <v>8265</v>
      </c>
      <c r="Q876" s="12">
        <f t="shared" si="130"/>
        <v>10</v>
      </c>
      <c r="R876">
        <f t="shared" si="131"/>
        <v>94.51</v>
      </c>
      <c r="S876" s="14" t="s">
        <v>8329</v>
      </c>
      <c r="T876" t="s">
        <v>8343</v>
      </c>
    </row>
    <row r="877" spans="1:20" ht="60" x14ac:dyDescent="0.2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 s="18">
        <f t="shared" si="129"/>
        <v>41591.725219907406</v>
      </c>
      <c r="K877">
        <v>1381767858</v>
      </c>
      <c r="L877" s="18">
        <f t="shared" si="127"/>
        <v>41561.683541666665</v>
      </c>
      <c r="M877" t="b">
        <v>1</v>
      </c>
      <c r="N877">
        <v>31</v>
      </c>
      <c r="O877" t="b">
        <v>1</v>
      </c>
      <c r="P877" t="s">
        <v>8274</v>
      </c>
      <c r="Q877" s="12">
        <f t="shared" si="130"/>
        <v>102</v>
      </c>
      <c r="R877">
        <f t="shared" si="131"/>
        <v>246.29</v>
      </c>
      <c r="S877" s="14" t="s">
        <v>8333</v>
      </c>
      <c r="T877" t="s">
        <v>8337</v>
      </c>
    </row>
    <row r="878" spans="1:20" ht="45" x14ac:dyDescent="0.2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 s="18">
        <f t="shared" si="129"/>
        <v>41994.1875</v>
      </c>
      <c r="K878">
        <v>1416338556</v>
      </c>
      <c r="L878" s="18">
        <f t="shared" si="127"/>
        <v>41961.80736111111</v>
      </c>
      <c r="M878" t="b">
        <v>0</v>
      </c>
      <c r="N878">
        <v>43</v>
      </c>
      <c r="O878" t="b">
        <v>1</v>
      </c>
      <c r="P878" t="s">
        <v>8298</v>
      </c>
      <c r="Q878" s="12">
        <f t="shared" si="130"/>
        <v>102</v>
      </c>
      <c r="R878">
        <f t="shared" si="131"/>
        <v>177.21</v>
      </c>
      <c r="S878" s="14" t="s">
        <v>8333</v>
      </c>
      <c r="T878" t="s">
        <v>8347</v>
      </c>
    </row>
    <row r="879" spans="1:20" ht="60" x14ac:dyDescent="0.2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 s="18">
        <v>1462545358</v>
      </c>
      <c r="J879" s="18">
        <f t="shared" si="129"/>
        <v>42496.608310185184</v>
      </c>
      <c r="K879">
        <v>1459953357</v>
      </c>
      <c r="L879" s="18">
        <f t="shared" si="127"/>
        <v>42466.608298611114</v>
      </c>
      <c r="M879" t="b">
        <v>1</v>
      </c>
      <c r="N879">
        <v>117</v>
      </c>
      <c r="O879" t="b">
        <v>1</v>
      </c>
      <c r="P879" t="s">
        <v>8269</v>
      </c>
      <c r="Q879" s="12">
        <f t="shared" si="130"/>
        <v>109</v>
      </c>
      <c r="R879">
        <f t="shared" ref="R879" si="138">IFERROR(ROUND(E879/N879,2),0)</f>
        <v>65.099999999999994</v>
      </c>
      <c r="S879" s="14" t="s">
        <v>8307</v>
      </c>
      <c r="T879" t="s">
        <v>8308</v>
      </c>
    </row>
    <row r="880" spans="1:20" ht="30" x14ac:dyDescent="0.2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 s="18">
        <f t="shared" si="129"/>
        <v>41269.83625</v>
      </c>
      <c r="K880">
        <v>1353960251</v>
      </c>
      <c r="L880" s="18">
        <f t="shared" si="127"/>
        <v>41239.836238425924</v>
      </c>
      <c r="M880" t="b">
        <v>0</v>
      </c>
      <c r="N880">
        <v>104</v>
      </c>
      <c r="O880" t="b">
        <v>1</v>
      </c>
      <c r="P880" t="s">
        <v>8301</v>
      </c>
      <c r="Q880" s="12">
        <f t="shared" si="130"/>
        <v>109</v>
      </c>
      <c r="R880">
        <f t="shared" si="131"/>
        <v>73.03</v>
      </c>
      <c r="S880" s="14" t="s">
        <v>8307</v>
      </c>
      <c r="T880" t="s">
        <v>8331</v>
      </c>
    </row>
    <row r="881" spans="1:20" ht="60" x14ac:dyDescent="0.2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 s="18">
        <f t="shared" si="129"/>
        <v>41173.81821759259</v>
      </c>
      <c r="K881">
        <v>1345664293</v>
      </c>
      <c r="L881" s="18">
        <f t="shared" si="127"/>
        <v>41143.818206018521</v>
      </c>
      <c r="M881" t="b">
        <v>1</v>
      </c>
      <c r="N881">
        <v>28</v>
      </c>
      <c r="O881" t="b">
        <v>1</v>
      </c>
      <c r="P881" t="s">
        <v>8299</v>
      </c>
      <c r="Q881" s="12">
        <f t="shared" si="130"/>
        <v>101</v>
      </c>
      <c r="R881">
        <f t="shared" si="131"/>
        <v>270.57</v>
      </c>
      <c r="S881" s="14" t="s">
        <v>8316</v>
      </c>
      <c r="T881" t="s">
        <v>8323</v>
      </c>
    </row>
    <row r="882" spans="1:20" ht="45" x14ac:dyDescent="0.2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 s="18">
        <f t="shared" si="129"/>
        <v>41811.717268518521</v>
      </c>
      <c r="K882">
        <v>1400778771</v>
      </c>
      <c r="L882" s="18">
        <f t="shared" si="127"/>
        <v>41781.717256944445</v>
      </c>
      <c r="M882" t="b">
        <v>0</v>
      </c>
      <c r="N882">
        <v>264</v>
      </c>
      <c r="O882" t="b">
        <v>1</v>
      </c>
      <c r="P882" t="s">
        <v>8272</v>
      </c>
      <c r="Q882" s="12">
        <f t="shared" si="130"/>
        <v>126</v>
      </c>
      <c r="R882">
        <f t="shared" si="131"/>
        <v>28.63</v>
      </c>
      <c r="S882" s="14" t="s">
        <v>8319</v>
      </c>
      <c r="T882" t="s">
        <v>8339</v>
      </c>
    </row>
    <row r="883" spans="1:20" ht="45" x14ac:dyDescent="0.2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 s="18">
        <f t="shared" si="129"/>
        <v>41789.666666666664</v>
      </c>
      <c r="K883">
        <v>1399032812</v>
      </c>
      <c r="L883" s="18">
        <f t="shared" si="127"/>
        <v>41761.509398148148</v>
      </c>
      <c r="M883" t="b">
        <v>0</v>
      </c>
      <c r="N883">
        <v>145</v>
      </c>
      <c r="O883" t="b">
        <v>1</v>
      </c>
      <c r="P883" t="s">
        <v>8301</v>
      </c>
      <c r="Q883" s="12">
        <f t="shared" si="130"/>
        <v>302</v>
      </c>
      <c r="R883">
        <f t="shared" si="131"/>
        <v>52.1</v>
      </c>
      <c r="S883" s="14" t="s">
        <v>8307</v>
      </c>
      <c r="T883" t="s">
        <v>8331</v>
      </c>
    </row>
    <row r="884" spans="1:20" ht="60" x14ac:dyDescent="0.2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 s="18">
        <v>1489903200</v>
      </c>
      <c r="J884" s="18">
        <f t="shared" si="129"/>
        <v>42813.25</v>
      </c>
      <c r="K884">
        <v>1488459306</v>
      </c>
      <c r="L884" s="18">
        <f t="shared" si="127"/>
        <v>42796.538263888884</v>
      </c>
      <c r="M884" t="b">
        <v>0</v>
      </c>
      <c r="N884">
        <v>30</v>
      </c>
      <c r="O884" t="b">
        <v>0</v>
      </c>
      <c r="P884" t="s">
        <v>8269</v>
      </c>
      <c r="Q884" s="12">
        <f t="shared" si="130"/>
        <v>75</v>
      </c>
      <c r="R884">
        <f t="shared" ref="R884" si="139">IFERROR(ROUND(E884/N884,2),0)</f>
        <v>251.33</v>
      </c>
      <c r="S884" s="14" t="s">
        <v>8307</v>
      </c>
      <c r="T884" t="s">
        <v>8308</v>
      </c>
    </row>
    <row r="885" spans="1:20" ht="60" x14ac:dyDescent="0.2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 s="18">
        <f t="shared" si="129"/>
        <v>41303.197592592594</v>
      </c>
      <c r="K885">
        <v>1354250671</v>
      </c>
      <c r="L885" s="18">
        <f t="shared" si="127"/>
        <v>41243.197581018518</v>
      </c>
      <c r="M885" t="b">
        <v>0</v>
      </c>
      <c r="N885">
        <v>147</v>
      </c>
      <c r="O885" t="b">
        <v>0</v>
      </c>
      <c r="P885" t="s">
        <v>8268</v>
      </c>
      <c r="Q885" s="12">
        <f t="shared" si="130"/>
        <v>50</v>
      </c>
      <c r="R885">
        <f t="shared" si="131"/>
        <v>51.22</v>
      </c>
      <c r="S885" s="14" t="s">
        <v>8329</v>
      </c>
      <c r="T885" t="s">
        <v>8345</v>
      </c>
    </row>
    <row r="886" spans="1:20" ht="45" x14ac:dyDescent="0.2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 s="18">
        <f t="shared" si="129"/>
        <v>41862.249305555553</v>
      </c>
      <c r="K886">
        <v>1405453353</v>
      </c>
      <c r="L886" s="18">
        <f t="shared" si="127"/>
        <v>41835.821215277778</v>
      </c>
      <c r="M886" t="b">
        <v>0</v>
      </c>
      <c r="N886">
        <v>57</v>
      </c>
      <c r="O886" t="b">
        <v>1</v>
      </c>
      <c r="P886" t="s">
        <v>8264</v>
      </c>
      <c r="Q886" s="12">
        <f t="shared" si="130"/>
        <v>108</v>
      </c>
      <c r="R886">
        <f t="shared" si="131"/>
        <v>132.05000000000001</v>
      </c>
      <c r="S886" s="14" t="s">
        <v>8329</v>
      </c>
      <c r="T886" t="s">
        <v>8349</v>
      </c>
    </row>
    <row r="887" spans="1:20" ht="60" x14ac:dyDescent="0.2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 s="18">
        <f t="shared" si="129"/>
        <v>41256.928842592592</v>
      </c>
      <c r="K887">
        <v>1352845051</v>
      </c>
      <c r="L887" s="18">
        <f t="shared" si="127"/>
        <v>41226.928831018522</v>
      </c>
      <c r="M887" t="b">
        <v>0</v>
      </c>
      <c r="N887">
        <v>48</v>
      </c>
      <c r="O887" t="b">
        <v>1</v>
      </c>
      <c r="P887" t="s">
        <v>8290</v>
      </c>
      <c r="Q887" s="12">
        <f t="shared" si="130"/>
        <v>100</v>
      </c>
      <c r="R887">
        <f t="shared" si="131"/>
        <v>156.77000000000001</v>
      </c>
      <c r="S887" s="14" t="s">
        <v>8333</v>
      </c>
      <c r="T887" t="s">
        <v>8344</v>
      </c>
    </row>
    <row r="888" spans="1:20" ht="60" x14ac:dyDescent="0.2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 s="18">
        <f t="shared" si="129"/>
        <v>42079.691574074073</v>
      </c>
      <c r="K888">
        <v>1423935351</v>
      </c>
      <c r="L888" s="18">
        <f t="shared" si="127"/>
        <v>42049.733229166668</v>
      </c>
      <c r="M888" t="b">
        <v>0</v>
      </c>
      <c r="N888">
        <v>92</v>
      </c>
      <c r="O888" t="b">
        <v>1</v>
      </c>
      <c r="P888" t="s">
        <v>8274</v>
      </c>
      <c r="Q888" s="12">
        <f t="shared" si="130"/>
        <v>100</v>
      </c>
      <c r="R888">
        <f t="shared" si="131"/>
        <v>81.739999999999995</v>
      </c>
      <c r="S888" s="14" t="s">
        <v>8333</v>
      </c>
      <c r="T888" t="s">
        <v>8337</v>
      </c>
    </row>
    <row r="889" spans="1:20" ht="60" x14ac:dyDescent="0.2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 s="18">
        <f t="shared" si="129"/>
        <v>42718.875902777778</v>
      </c>
      <c r="K889">
        <v>1479157277</v>
      </c>
      <c r="L889" s="18">
        <f t="shared" si="127"/>
        <v>42688.875891203701</v>
      </c>
      <c r="M889" t="b">
        <v>0</v>
      </c>
      <c r="N889">
        <v>128</v>
      </c>
      <c r="O889" t="b">
        <v>1</v>
      </c>
      <c r="P889" t="s">
        <v>8295</v>
      </c>
      <c r="Q889" s="12">
        <f t="shared" si="130"/>
        <v>107</v>
      </c>
      <c r="R889">
        <f t="shared" si="131"/>
        <v>58.63</v>
      </c>
      <c r="S889" s="14" t="s">
        <v>8324</v>
      </c>
      <c r="T889" t="s">
        <v>8325</v>
      </c>
    </row>
    <row r="890" spans="1:20" ht="60" x14ac:dyDescent="0.2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 s="18">
        <v>1487613600</v>
      </c>
      <c r="J890" s="18">
        <f t="shared" si="129"/>
        <v>42786.75</v>
      </c>
      <c r="K890">
        <v>1482444294</v>
      </c>
      <c r="L890" s="18">
        <f t="shared" si="127"/>
        <v>42726.920069444444</v>
      </c>
      <c r="M890" t="b">
        <v>0</v>
      </c>
      <c r="N890">
        <v>15</v>
      </c>
      <c r="O890" t="b">
        <v>0</v>
      </c>
      <c r="P890" t="s">
        <v>8269</v>
      </c>
      <c r="Q890" s="12">
        <f t="shared" si="130"/>
        <v>20</v>
      </c>
      <c r="R890">
        <f t="shared" ref="R890" si="140">IFERROR(ROUND(E890/N890,2),0)</f>
        <v>500</v>
      </c>
      <c r="S890" s="14" t="s">
        <v>8307</v>
      </c>
      <c r="T890" t="s">
        <v>8308</v>
      </c>
    </row>
    <row r="891" spans="1:20" ht="60" x14ac:dyDescent="0.2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 s="18">
        <f t="shared" si="129"/>
        <v>42131.758587962962</v>
      </c>
      <c r="K891">
        <v>1428430341</v>
      </c>
      <c r="L891" s="18">
        <f t="shared" si="127"/>
        <v>42101.758576388893</v>
      </c>
      <c r="M891" t="b">
        <v>0</v>
      </c>
      <c r="N891">
        <v>70</v>
      </c>
      <c r="O891" t="b">
        <v>1</v>
      </c>
      <c r="P891" t="s">
        <v>8274</v>
      </c>
      <c r="Q891" s="12">
        <f t="shared" si="130"/>
        <v>107</v>
      </c>
      <c r="R891">
        <f t="shared" si="131"/>
        <v>107.07</v>
      </c>
      <c r="S891" s="14" t="s">
        <v>8333</v>
      </c>
      <c r="T891" t="s">
        <v>8337</v>
      </c>
    </row>
    <row r="892" spans="1:20" ht="30" x14ac:dyDescent="0.2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 s="18">
        <f t="shared" si="129"/>
        <v>41593.968784722223</v>
      </c>
      <c r="K892">
        <v>1383257702</v>
      </c>
      <c r="L892" s="18">
        <f t="shared" si="127"/>
        <v>41578.927106481482</v>
      </c>
      <c r="M892" t="b">
        <v>1</v>
      </c>
      <c r="N892">
        <v>271</v>
      </c>
      <c r="O892" t="b">
        <v>1</v>
      </c>
      <c r="P892" t="s">
        <v>8293</v>
      </c>
      <c r="Q892" s="12">
        <f t="shared" si="130"/>
        <v>248</v>
      </c>
      <c r="R892">
        <f t="shared" si="131"/>
        <v>27.47</v>
      </c>
      <c r="S892" s="14" t="s">
        <v>8316</v>
      </c>
      <c r="T892" t="s">
        <v>8317</v>
      </c>
    </row>
    <row r="893" spans="1:20" ht="60" x14ac:dyDescent="0.2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 s="18">
        <f t="shared" si="129"/>
        <v>41864.980462962965</v>
      </c>
      <c r="K893">
        <v>1405380711</v>
      </c>
      <c r="L893" s="18">
        <f t="shared" si="127"/>
        <v>41834.980451388888</v>
      </c>
      <c r="M893" t="b">
        <v>1</v>
      </c>
      <c r="N893">
        <v>103</v>
      </c>
      <c r="O893" t="b">
        <v>0</v>
      </c>
      <c r="P893" t="s">
        <v>8283</v>
      </c>
      <c r="Q893" s="12">
        <f t="shared" si="130"/>
        <v>59</v>
      </c>
      <c r="R893">
        <f t="shared" si="131"/>
        <v>72.17</v>
      </c>
      <c r="S893" s="14" t="s">
        <v>8321</v>
      </c>
      <c r="T893" t="s">
        <v>8322</v>
      </c>
    </row>
    <row r="894" spans="1:20" ht="60" x14ac:dyDescent="0.2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 s="18">
        <f t="shared" si="129"/>
        <v>41431.814317129625</v>
      </c>
      <c r="K894">
        <v>1368646356</v>
      </c>
      <c r="L894" s="18">
        <f t="shared" si="127"/>
        <v>41409.814305555556</v>
      </c>
      <c r="M894" t="b">
        <v>0</v>
      </c>
      <c r="N894">
        <v>23</v>
      </c>
      <c r="O894" t="b">
        <v>1</v>
      </c>
      <c r="P894" t="s">
        <v>8264</v>
      </c>
      <c r="Q894" s="12">
        <f t="shared" si="130"/>
        <v>148</v>
      </c>
      <c r="R894">
        <f t="shared" si="131"/>
        <v>322.39</v>
      </c>
      <c r="S894" s="14" t="s">
        <v>8329</v>
      </c>
      <c r="T894" t="s">
        <v>8349</v>
      </c>
    </row>
    <row r="895" spans="1:20" ht="60" x14ac:dyDescent="0.2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 s="18">
        <f t="shared" si="129"/>
        <v>41105.835497685184</v>
      </c>
      <c r="K895">
        <v>1339790586</v>
      </c>
      <c r="L895" s="18">
        <f t="shared" si="127"/>
        <v>41075.835486111115</v>
      </c>
      <c r="M895" t="b">
        <v>0</v>
      </c>
      <c r="N895">
        <v>83</v>
      </c>
      <c r="O895" t="b">
        <v>1</v>
      </c>
      <c r="P895" t="s">
        <v>8277</v>
      </c>
      <c r="Q895" s="12">
        <f t="shared" si="130"/>
        <v>124</v>
      </c>
      <c r="R895">
        <f t="shared" si="131"/>
        <v>89.3</v>
      </c>
      <c r="S895" s="14" t="s">
        <v>8333</v>
      </c>
      <c r="T895" t="s">
        <v>8334</v>
      </c>
    </row>
    <row r="896" spans="1:20" ht="45" x14ac:dyDescent="0.2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 s="18">
        <f t="shared" si="129"/>
        <v>42680.143564814818</v>
      </c>
      <c r="K896">
        <v>1473218803</v>
      </c>
      <c r="L896" s="18">
        <f t="shared" si="127"/>
        <v>42620.143553240741</v>
      </c>
      <c r="M896" t="b">
        <v>0</v>
      </c>
      <c r="N896">
        <v>15</v>
      </c>
      <c r="O896" t="b">
        <v>1</v>
      </c>
      <c r="P896" t="s">
        <v>8293</v>
      </c>
      <c r="Q896" s="12">
        <f t="shared" si="130"/>
        <v>148</v>
      </c>
      <c r="R896">
        <f t="shared" si="131"/>
        <v>493.13</v>
      </c>
      <c r="S896" s="14" t="s">
        <v>8316</v>
      </c>
      <c r="T896" t="s">
        <v>8317</v>
      </c>
    </row>
    <row r="897" spans="1:20" ht="60" x14ac:dyDescent="0.2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 s="18">
        <f t="shared" si="129"/>
        <v>40724.638460648144</v>
      </c>
      <c r="K897">
        <v>1306855162</v>
      </c>
      <c r="L897" s="18">
        <f t="shared" si="127"/>
        <v>40694.638449074075</v>
      </c>
      <c r="M897" t="b">
        <v>0</v>
      </c>
      <c r="N897">
        <v>143</v>
      </c>
      <c r="O897" t="b">
        <v>1</v>
      </c>
      <c r="P897" t="s">
        <v>8272</v>
      </c>
      <c r="Q897" s="12">
        <f t="shared" si="130"/>
        <v>105</v>
      </c>
      <c r="R897">
        <f t="shared" si="131"/>
        <v>51.63</v>
      </c>
      <c r="S897" s="14" t="s">
        <v>8319</v>
      </c>
      <c r="T897" t="s">
        <v>8339</v>
      </c>
    </row>
    <row r="898" spans="1:20" ht="45" x14ac:dyDescent="0.2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 s="18">
        <v>1420751861</v>
      </c>
      <c r="J898" s="18">
        <f t="shared" si="129"/>
        <v>42012.887280092589</v>
      </c>
      <c r="K898">
        <v>1418159860</v>
      </c>
      <c r="L898" s="18">
        <f t="shared" si="127"/>
        <v>41982.88726851852</v>
      </c>
      <c r="M898" t="b">
        <v>1</v>
      </c>
      <c r="N898">
        <v>75</v>
      </c>
      <c r="O898" t="b">
        <v>1</v>
      </c>
      <c r="P898" t="s">
        <v>8269</v>
      </c>
      <c r="Q898" s="12">
        <f t="shared" si="130"/>
        <v>105</v>
      </c>
      <c r="R898">
        <f t="shared" ref="R898" si="141">IFERROR(ROUND(E898/N898,2),0)</f>
        <v>98.2</v>
      </c>
      <c r="S898" s="14" t="s">
        <v>8307</v>
      </c>
      <c r="T898" t="s">
        <v>8308</v>
      </c>
    </row>
    <row r="899" spans="1:20" ht="45" x14ac:dyDescent="0.2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 s="18">
        <f t="shared" si="129"/>
        <v>42383.16679398148</v>
      </c>
      <c r="K899">
        <v>1450152010</v>
      </c>
      <c r="L899" s="18">
        <f t="shared" ref="L899:L962" si="142">(K899/86400)+25569</f>
        <v>42353.16678240741</v>
      </c>
      <c r="M899" t="b">
        <v>0</v>
      </c>
      <c r="N899">
        <v>167</v>
      </c>
      <c r="O899" t="b">
        <v>0</v>
      </c>
      <c r="P899" t="s">
        <v>8280</v>
      </c>
      <c r="Q899" s="12">
        <f t="shared" si="130"/>
        <v>29</v>
      </c>
      <c r="R899">
        <f t="shared" ref="R899:R962" si="143">ROUND(E899/N899,2)</f>
        <v>43.98</v>
      </c>
      <c r="S899" s="14" t="s">
        <v>8324</v>
      </c>
      <c r="T899" t="s">
        <v>8340</v>
      </c>
    </row>
    <row r="900" spans="1:20" ht="30" x14ac:dyDescent="0.2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 s="18">
        <f t="shared" ref="J900:J963" si="144">(I900/86400)+25569</f>
        <v>41905.86546296296</v>
      </c>
      <c r="K900">
        <v>1408481175</v>
      </c>
      <c r="L900" s="18">
        <f t="shared" si="142"/>
        <v>41870.865451388891</v>
      </c>
      <c r="M900" t="b">
        <v>0</v>
      </c>
      <c r="N900">
        <v>107</v>
      </c>
      <c r="O900" t="b">
        <v>1</v>
      </c>
      <c r="P900" t="s">
        <v>8277</v>
      </c>
      <c r="Q900" s="12">
        <f t="shared" ref="Q900:Q963" si="145">ROUND(E900/D900*100,0)</f>
        <v>105</v>
      </c>
      <c r="R900">
        <f t="shared" si="143"/>
        <v>68.599999999999994</v>
      </c>
      <c r="S900" s="14" t="s">
        <v>8333</v>
      </c>
      <c r="T900" t="s">
        <v>8334</v>
      </c>
    </row>
    <row r="901" spans="1:20" ht="60" x14ac:dyDescent="0.2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 s="18">
        <f t="shared" si="144"/>
        <v>41346.833333333336</v>
      </c>
      <c r="K901">
        <v>1360551249</v>
      </c>
      <c r="L901" s="18">
        <f t="shared" si="142"/>
        <v>41316.120937500003</v>
      </c>
      <c r="M901" t="b">
        <v>0</v>
      </c>
      <c r="N901">
        <v>339</v>
      </c>
      <c r="O901" t="b">
        <v>1</v>
      </c>
      <c r="P901" t="s">
        <v>8293</v>
      </c>
      <c r="Q901" s="12">
        <f t="shared" si="145"/>
        <v>978</v>
      </c>
      <c r="R901">
        <f t="shared" si="143"/>
        <v>21.64</v>
      </c>
      <c r="S901" s="14" t="s">
        <v>8316</v>
      </c>
      <c r="T901" t="s">
        <v>8317</v>
      </c>
    </row>
    <row r="902" spans="1:20" ht="60" x14ac:dyDescent="0.2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 s="18">
        <f t="shared" si="144"/>
        <v>42231.32707175926</v>
      </c>
      <c r="K902">
        <v>1436860258</v>
      </c>
      <c r="L902" s="18">
        <f t="shared" si="142"/>
        <v>42199.327060185184</v>
      </c>
      <c r="M902" t="b">
        <v>0</v>
      </c>
      <c r="N902">
        <v>1019</v>
      </c>
      <c r="O902" t="b">
        <v>1</v>
      </c>
      <c r="P902" t="s">
        <v>8293</v>
      </c>
      <c r="Q902" s="12">
        <f t="shared" si="145"/>
        <v>297</v>
      </c>
      <c r="R902">
        <f t="shared" si="143"/>
        <v>7.19</v>
      </c>
      <c r="S902" s="14" t="s">
        <v>8316</v>
      </c>
      <c r="T902" t="s">
        <v>8317</v>
      </c>
    </row>
    <row r="903" spans="1:20" ht="60" x14ac:dyDescent="0.2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 s="18">
        <f t="shared" si="144"/>
        <v>41294.72314814815</v>
      </c>
      <c r="K903">
        <v>1356110479</v>
      </c>
      <c r="L903" s="18">
        <f t="shared" si="142"/>
        <v>41264.723136574074</v>
      </c>
      <c r="M903" t="b">
        <v>0</v>
      </c>
      <c r="N903">
        <v>112</v>
      </c>
      <c r="O903" t="b">
        <v>1</v>
      </c>
      <c r="P903" t="s">
        <v>8274</v>
      </c>
      <c r="Q903" s="12">
        <f t="shared" si="145"/>
        <v>146</v>
      </c>
      <c r="R903">
        <f t="shared" si="143"/>
        <v>65.209999999999994</v>
      </c>
      <c r="S903" s="14" t="s">
        <v>8333</v>
      </c>
      <c r="T903" t="s">
        <v>8337</v>
      </c>
    </row>
    <row r="904" spans="1:20" ht="60" x14ac:dyDescent="0.2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 s="18">
        <f t="shared" si="144"/>
        <v>41468.75</v>
      </c>
      <c r="K904">
        <v>1370568559</v>
      </c>
      <c r="L904" s="18">
        <f t="shared" si="142"/>
        <v>41432.062025462961</v>
      </c>
      <c r="M904" t="b">
        <v>1</v>
      </c>
      <c r="N904">
        <v>143</v>
      </c>
      <c r="O904" t="b">
        <v>1</v>
      </c>
      <c r="P904" t="s">
        <v>8301</v>
      </c>
      <c r="Q904" s="12">
        <f t="shared" si="145"/>
        <v>131</v>
      </c>
      <c r="R904">
        <f t="shared" si="143"/>
        <v>50.53</v>
      </c>
      <c r="S904" s="14" t="s">
        <v>8307</v>
      </c>
      <c r="T904" t="s">
        <v>8331</v>
      </c>
    </row>
    <row r="905" spans="1:20" ht="45" x14ac:dyDescent="0.2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 s="18">
        <v>1402334811</v>
      </c>
      <c r="J905" s="18">
        <f t="shared" si="144"/>
        <v>41799.726979166662</v>
      </c>
      <c r="K905">
        <v>1401470810</v>
      </c>
      <c r="L905" s="18">
        <f t="shared" si="142"/>
        <v>41789.726967592593</v>
      </c>
      <c r="M905" t="b">
        <v>0</v>
      </c>
      <c r="N905">
        <v>57</v>
      </c>
      <c r="O905" t="b">
        <v>1</v>
      </c>
      <c r="P905" t="s">
        <v>8269</v>
      </c>
      <c r="Q905" s="12">
        <f t="shared" si="145"/>
        <v>144</v>
      </c>
      <c r="R905">
        <f t="shared" ref="R905" si="146">IFERROR(ROUND(E905/N905,2),0)</f>
        <v>126.67</v>
      </c>
      <c r="S905" s="14" t="s">
        <v>8307</v>
      </c>
      <c r="T905" t="s">
        <v>8308</v>
      </c>
    </row>
    <row r="906" spans="1:20" ht="45" x14ac:dyDescent="0.2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 s="18">
        <f t="shared" si="144"/>
        <v>41452.075821759259</v>
      </c>
      <c r="K906">
        <v>1369705750</v>
      </c>
      <c r="L906" s="18">
        <f t="shared" si="142"/>
        <v>41422.075810185182</v>
      </c>
      <c r="M906" t="b">
        <v>0</v>
      </c>
      <c r="N906">
        <v>149</v>
      </c>
      <c r="O906" t="b">
        <v>1</v>
      </c>
      <c r="P906" t="s">
        <v>8272</v>
      </c>
      <c r="Q906" s="12">
        <f t="shared" si="145"/>
        <v>147</v>
      </c>
      <c r="R906">
        <f t="shared" si="143"/>
        <v>48.45</v>
      </c>
      <c r="S906" s="14" t="s">
        <v>8319</v>
      </c>
      <c r="T906" t="s">
        <v>8339</v>
      </c>
    </row>
    <row r="907" spans="1:20" ht="60" x14ac:dyDescent="0.2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 s="18">
        <f t="shared" si="144"/>
        <v>41456.165972222225</v>
      </c>
      <c r="K907">
        <v>1369770291</v>
      </c>
      <c r="L907" s="18">
        <f t="shared" si="142"/>
        <v>41422.822812500002</v>
      </c>
      <c r="M907" t="b">
        <v>0</v>
      </c>
      <c r="N907">
        <v>75</v>
      </c>
      <c r="O907" t="b">
        <v>1</v>
      </c>
      <c r="P907" t="s">
        <v>8274</v>
      </c>
      <c r="Q907" s="12">
        <f t="shared" si="145"/>
        <v>131</v>
      </c>
      <c r="R907">
        <f t="shared" si="143"/>
        <v>96.08</v>
      </c>
      <c r="S907" s="14" t="s">
        <v>8333</v>
      </c>
      <c r="T907" t="s">
        <v>8337</v>
      </c>
    </row>
    <row r="908" spans="1:20" ht="45" x14ac:dyDescent="0.2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 s="18">
        <f t="shared" si="144"/>
        <v>42026.782060185185</v>
      </c>
      <c r="K908">
        <v>1418064369</v>
      </c>
      <c r="L908" s="18">
        <f t="shared" si="142"/>
        <v>41981.782048611116</v>
      </c>
      <c r="M908" t="b">
        <v>1</v>
      </c>
      <c r="N908">
        <v>46</v>
      </c>
      <c r="O908" t="b">
        <v>1</v>
      </c>
      <c r="P908" t="s">
        <v>8283</v>
      </c>
      <c r="Q908" s="12">
        <f t="shared" si="145"/>
        <v>103</v>
      </c>
      <c r="R908">
        <f t="shared" si="143"/>
        <v>156.16999999999999</v>
      </c>
      <c r="S908" s="14" t="s">
        <v>8321</v>
      </c>
      <c r="T908" t="s">
        <v>8322</v>
      </c>
    </row>
    <row r="909" spans="1:20" ht="45" x14ac:dyDescent="0.2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 s="18">
        <f t="shared" si="144"/>
        <v>42115.249305555553</v>
      </c>
      <c r="K909">
        <v>1428082480</v>
      </c>
      <c r="L909" s="18">
        <f t="shared" si="142"/>
        <v>42097.732407407406</v>
      </c>
      <c r="M909" t="b">
        <v>0</v>
      </c>
      <c r="N909">
        <v>117</v>
      </c>
      <c r="O909" t="b">
        <v>0</v>
      </c>
      <c r="P909" t="s">
        <v>8301</v>
      </c>
      <c r="Q909" s="12">
        <f t="shared" si="145"/>
        <v>60</v>
      </c>
      <c r="R909">
        <f t="shared" si="143"/>
        <v>61.31</v>
      </c>
      <c r="S909" s="14" t="s">
        <v>8307</v>
      </c>
      <c r="T909" t="s">
        <v>8331</v>
      </c>
    </row>
    <row r="910" spans="1:20" ht="30" x14ac:dyDescent="0.2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 s="18">
        <v>1450328340</v>
      </c>
      <c r="J910" s="18">
        <f t="shared" si="144"/>
        <v>42355.207638888889</v>
      </c>
      <c r="K910">
        <v>1447606883</v>
      </c>
      <c r="L910" s="18">
        <f t="shared" si="142"/>
        <v>42323.709293981483</v>
      </c>
      <c r="M910" t="b">
        <v>1</v>
      </c>
      <c r="N910">
        <v>37</v>
      </c>
      <c r="O910" t="b">
        <v>1</v>
      </c>
      <c r="P910" t="s">
        <v>8269</v>
      </c>
      <c r="Q910" s="12">
        <f t="shared" si="145"/>
        <v>102</v>
      </c>
      <c r="R910">
        <f t="shared" ref="R910" si="147">IFERROR(ROUND(E910/N910,2),0)</f>
        <v>193.62</v>
      </c>
      <c r="S910" s="14" t="s">
        <v>8307</v>
      </c>
      <c r="T910" t="s">
        <v>8308</v>
      </c>
    </row>
    <row r="911" spans="1:20" ht="60" x14ac:dyDescent="0.2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 s="18">
        <f t="shared" si="144"/>
        <v>40923.551724537036</v>
      </c>
      <c r="K911">
        <v>1324041268</v>
      </c>
      <c r="L911" s="18">
        <f t="shared" si="142"/>
        <v>40893.551712962959</v>
      </c>
      <c r="M911" t="b">
        <v>0</v>
      </c>
      <c r="N911">
        <v>167</v>
      </c>
      <c r="O911" t="b">
        <v>1</v>
      </c>
      <c r="P911" t="s">
        <v>8267</v>
      </c>
      <c r="Q911" s="12">
        <f t="shared" si="145"/>
        <v>110</v>
      </c>
      <c r="R911">
        <f t="shared" si="143"/>
        <v>42.87</v>
      </c>
      <c r="S911" s="14" t="s">
        <v>8329</v>
      </c>
      <c r="T911" t="s">
        <v>8330</v>
      </c>
    </row>
    <row r="912" spans="1:20" ht="45" x14ac:dyDescent="0.25">
      <c r="A912">
        <v>2784</v>
      </c>
      <c r="B912" s="9" t="s">
        <v>2784</v>
      </c>
      <c r="C912" s="3" t="s">
        <v>6894</v>
      </c>
      <c r="D912" s="5">
        <v>6000</v>
      </c>
      <c r="E912" s="7">
        <v>7140</v>
      </c>
      <c r="F912" t="s">
        <v>8218</v>
      </c>
      <c r="G912" t="s">
        <v>8223</v>
      </c>
      <c r="H912" t="s">
        <v>8245</v>
      </c>
      <c r="I912" s="18">
        <v>1414608843</v>
      </c>
      <c r="J912" s="18">
        <f t="shared" si="144"/>
        <v>41941.787534722222</v>
      </c>
      <c r="K912">
        <v>1412794442</v>
      </c>
      <c r="L912" s="18">
        <f t="shared" si="142"/>
        <v>41920.787523148145</v>
      </c>
      <c r="M912" t="b">
        <v>0</v>
      </c>
      <c r="N912">
        <v>108</v>
      </c>
      <c r="O912" t="b">
        <v>1</v>
      </c>
      <c r="P912" t="s">
        <v>8269</v>
      </c>
      <c r="Q912" s="12">
        <f t="shared" si="145"/>
        <v>119</v>
      </c>
      <c r="R912">
        <f t="shared" ref="R912" si="148">IFERROR(ROUND(E912/N912,2),0)</f>
        <v>66.11</v>
      </c>
      <c r="S912" s="14" t="s">
        <v>8307</v>
      </c>
      <c r="T912" t="s">
        <v>8308</v>
      </c>
    </row>
    <row r="913" spans="1:20" ht="45" x14ac:dyDescent="0.25">
      <c r="A913">
        <v>786</v>
      </c>
      <c r="B913" s="9" t="s">
        <v>787</v>
      </c>
      <c r="C913" s="3" t="s">
        <v>4896</v>
      </c>
      <c r="D913" s="5">
        <v>5000</v>
      </c>
      <c r="E913" s="7">
        <v>7140</v>
      </c>
      <c r="F913" t="s">
        <v>8218</v>
      </c>
      <c r="G913" t="s">
        <v>8223</v>
      </c>
      <c r="H913" t="s">
        <v>8245</v>
      </c>
      <c r="I913">
        <v>1336751220</v>
      </c>
      <c r="J913" s="18">
        <f t="shared" si="144"/>
        <v>41040.657638888893</v>
      </c>
      <c r="K913">
        <v>1331774433</v>
      </c>
      <c r="L913" s="18">
        <f t="shared" si="142"/>
        <v>40983.055937500001</v>
      </c>
      <c r="M913" t="b">
        <v>0</v>
      </c>
      <c r="N913">
        <v>44</v>
      </c>
      <c r="O913" t="b">
        <v>1</v>
      </c>
      <c r="P913" t="s">
        <v>8274</v>
      </c>
      <c r="Q913" s="12">
        <f t="shared" si="145"/>
        <v>143</v>
      </c>
      <c r="R913">
        <f t="shared" si="143"/>
        <v>162.27000000000001</v>
      </c>
      <c r="S913" s="14" t="s">
        <v>8333</v>
      </c>
      <c r="T913" t="s">
        <v>8337</v>
      </c>
    </row>
    <row r="914" spans="1:20" ht="60" x14ac:dyDescent="0.2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 s="18">
        <v>1328029200</v>
      </c>
      <c r="J914" s="18">
        <f t="shared" si="144"/>
        <v>40939.708333333336</v>
      </c>
      <c r="K914">
        <v>1323211620</v>
      </c>
      <c r="L914" s="18">
        <f t="shared" si="142"/>
        <v>40883.949305555558</v>
      </c>
      <c r="M914" t="b">
        <v>1</v>
      </c>
      <c r="N914">
        <v>151</v>
      </c>
      <c r="O914" t="b">
        <v>1</v>
      </c>
      <c r="P914" t="s">
        <v>8269</v>
      </c>
      <c r="Q914" s="12">
        <f t="shared" si="145"/>
        <v>101</v>
      </c>
      <c r="R914">
        <f t="shared" ref="R914" si="149">IFERROR(ROUND(E914/N914,2),0)</f>
        <v>46.77</v>
      </c>
      <c r="S914" s="14" t="s">
        <v>8307</v>
      </c>
      <c r="T914" t="s">
        <v>8308</v>
      </c>
    </row>
    <row r="915" spans="1:20" ht="60" x14ac:dyDescent="0.2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 s="18">
        <f t="shared" si="144"/>
        <v>40890.152731481481</v>
      </c>
      <c r="K915">
        <v>1320287995</v>
      </c>
      <c r="L915" s="18">
        <f t="shared" si="142"/>
        <v>40850.11105324074</v>
      </c>
      <c r="M915" t="b">
        <v>1</v>
      </c>
      <c r="N915">
        <v>103</v>
      </c>
      <c r="O915" t="b">
        <v>1</v>
      </c>
      <c r="P915" t="s">
        <v>8277</v>
      </c>
      <c r="Q915" s="12">
        <f t="shared" si="145"/>
        <v>109</v>
      </c>
      <c r="R915">
        <f t="shared" si="143"/>
        <v>68.48</v>
      </c>
      <c r="S915" s="14" t="s">
        <v>8333</v>
      </c>
      <c r="T915" t="s">
        <v>8334</v>
      </c>
    </row>
    <row r="916" spans="1:20" ht="30" x14ac:dyDescent="0.2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 s="18">
        <f t="shared" si="144"/>
        <v>40761.625</v>
      </c>
      <c r="K916">
        <v>1311963127</v>
      </c>
      <c r="L916" s="18">
        <f t="shared" si="142"/>
        <v>40753.758414351854</v>
      </c>
      <c r="M916" t="b">
        <v>0</v>
      </c>
      <c r="N916">
        <v>78</v>
      </c>
      <c r="O916" t="b">
        <v>1</v>
      </c>
      <c r="P916" t="s">
        <v>8264</v>
      </c>
      <c r="Q916" s="12">
        <f t="shared" si="145"/>
        <v>141</v>
      </c>
      <c r="R916">
        <f t="shared" si="143"/>
        <v>90.38</v>
      </c>
      <c r="S916" s="14" t="s">
        <v>8329</v>
      </c>
      <c r="T916" t="s">
        <v>8349</v>
      </c>
    </row>
    <row r="917" spans="1:20" ht="60" x14ac:dyDescent="0.2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 s="18">
        <f t="shared" si="144"/>
        <v>42230.846446759257</v>
      </c>
      <c r="K917">
        <v>1434399532</v>
      </c>
      <c r="L917" s="18">
        <f t="shared" si="142"/>
        <v>42170.846435185187</v>
      </c>
      <c r="M917" t="b">
        <v>0</v>
      </c>
      <c r="N917">
        <v>30</v>
      </c>
      <c r="O917" t="b">
        <v>1</v>
      </c>
      <c r="P917" t="s">
        <v>8301</v>
      </c>
      <c r="Q917" s="12">
        <f t="shared" si="145"/>
        <v>101</v>
      </c>
      <c r="R917">
        <f t="shared" si="143"/>
        <v>234.67</v>
      </c>
      <c r="S917" s="14" t="s">
        <v>8307</v>
      </c>
      <c r="T917" t="s">
        <v>8331</v>
      </c>
    </row>
    <row r="918" spans="1:20" ht="45" x14ac:dyDescent="0.2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 s="18">
        <f t="shared" si="144"/>
        <v>41990.332638888889</v>
      </c>
      <c r="K918">
        <v>1415343873</v>
      </c>
      <c r="L918" s="18">
        <f t="shared" si="142"/>
        <v>41950.29482638889</v>
      </c>
      <c r="M918" t="b">
        <v>0</v>
      </c>
      <c r="N918">
        <v>65</v>
      </c>
      <c r="O918" t="b">
        <v>1</v>
      </c>
      <c r="P918" t="s">
        <v>8274</v>
      </c>
      <c r="Q918" s="12">
        <f t="shared" si="145"/>
        <v>102</v>
      </c>
      <c r="R918">
        <f t="shared" si="143"/>
        <v>107.98</v>
      </c>
      <c r="S918" s="14" t="s">
        <v>8333</v>
      </c>
      <c r="T918" t="s">
        <v>8337</v>
      </c>
    </row>
    <row r="919" spans="1:20" ht="60" x14ac:dyDescent="0.2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 s="18">
        <v>1436587140</v>
      </c>
      <c r="J919" s="18">
        <f t="shared" si="144"/>
        <v>42196.165972222225</v>
      </c>
      <c r="K919">
        <v>1434069204</v>
      </c>
      <c r="L919" s="18">
        <f t="shared" si="142"/>
        <v>42167.023194444446</v>
      </c>
      <c r="M919" t="b">
        <v>0</v>
      </c>
      <c r="N919">
        <v>86</v>
      </c>
      <c r="O919" t="b">
        <v>1</v>
      </c>
      <c r="P919" t="s">
        <v>8269</v>
      </c>
      <c r="Q919" s="12">
        <f t="shared" si="145"/>
        <v>117</v>
      </c>
      <c r="R919">
        <f t="shared" ref="R919" si="150">IFERROR(ROUND(E919/N919,2),0)</f>
        <v>81.569999999999993</v>
      </c>
      <c r="S919" s="14" t="s">
        <v>8307</v>
      </c>
      <c r="T919" t="s">
        <v>8308</v>
      </c>
    </row>
    <row r="920" spans="1:20" ht="60" x14ac:dyDescent="0.2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 s="18">
        <f t="shared" si="144"/>
        <v>42715.207638888889</v>
      </c>
      <c r="K920">
        <v>1476764076</v>
      </c>
      <c r="L920" s="18">
        <f t="shared" si="142"/>
        <v>42661.176805555559</v>
      </c>
      <c r="M920" t="b">
        <v>0</v>
      </c>
      <c r="N920">
        <v>193</v>
      </c>
      <c r="O920" t="b">
        <v>1</v>
      </c>
      <c r="P920" t="s">
        <v>8293</v>
      </c>
      <c r="Q920" s="12">
        <f t="shared" si="145"/>
        <v>506</v>
      </c>
      <c r="R920">
        <f t="shared" si="143"/>
        <v>36.33</v>
      </c>
      <c r="S920" s="14" t="s">
        <v>8316</v>
      </c>
      <c r="T920" t="s">
        <v>8317</v>
      </c>
    </row>
    <row r="921" spans="1:20" ht="60" x14ac:dyDescent="0.2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 s="18">
        <f t="shared" si="144"/>
        <v>42019.454166666663</v>
      </c>
      <c r="K921">
        <v>1418649018</v>
      </c>
      <c r="L921" s="18">
        <f t="shared" si="142"/>
        <v>41988.548819444448</v>
      </c>
      <c r="M921" t="b">
        <v>0</v>
      </c>
      <c r="N921">
        <v>55</v>
      </c>
      <c r="O921" t="b">
        <v>1</v>
      </c>
      <c r="P921" t="s">
        <v>8272</v>
      </c>
      <c r="Q921" s="12">
        <f t="shared" si="145"/>
        <v>100</v>
      </c>
      <c r="R921">
        <f t="shared" si="143"/>
        <v>127.33</v>
      </c>
      <c r="S921" s="14" t="s">
        <v>8319</v>
      </c>
      <c r="T921" t="s">
        <v>8339</v>
      </c>
    </row>
    <row r="922" spans="1:20" ht="60" x14ac:dyDescent="0.2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 s="18">
        <f t="shared" si="144"/>
        <v>42460.365925925929</v>
      </c>
      <c r="K922">
        <v>1456480015</v>
      </c>
      <c r="L922" s="18">
        <f t="shared" si="142"/>
        <v>42426.407581018517</v>
      </c>
      <c r="M922" t="b">
        <v>1</v>
      </c>
      <c r="N922">
        <v>122</v>
      </c>
      <c r="O922" t="b">
        <v>1</v>
      </c>
      <c r="P922" t="s">
        <v>8278</v>
      </c>
      <c r="Q922" s="12">
        <f t="shared" si="145"/>
        <v>100</v>
      </c>
      <c r="R922">
        <f t="shared" si="143"/>
        <v>57.38</v>
      </c>
      <c r="S922" s="14" t="s">
        <v>8333</v>
      </c>
      <c r="T922" t="s">
        <v>8335</v>
      </c>
    </row>
    <row r="923" spans="1:20" ht="45" x14ac:dyDescent="0.2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 s="18">
        <f t="shared" si="144"/>
        <v>42597.291666666672</v>
      </c>
      <c r="K923">
        <v>1467387704</v>
      </c>
      <c r="L923" s="18">
        <f t="shared" si="142"/>
        <v>42552.653981481482</v>
      </c>
      <c r="M923" t="b">
        <v>0</v>
      </c>
      <c r="N923">
        <v>68</v>
      </c>
      <c r="O923" t="b">
        <v>0</v>
      </c>
      <c r="P923" t="s">
        <v>8268</v>
      </c>
      <c r="Q923" s="12">
        <f t="shared" si="145"/>
        <v>14</v>
      </c>
      <c r="R923">
        <f t="shared" si="143"/>
        <v>102.38</v>
      </c>
      <c r="S923" s="14" t="s">
        <v>8329</v>
      </c>
      <c r="T923" t="s">
        <v>8345</v>
      </c>
    </row>
    <row r="924" spans="1:20" ht="45" x14ac:dyDescent="0.2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 s="18">
        <f t="shared" si="144"/>
        <v>41886.290972222225</v>
      </c>
      <c r="K924">
        <v>1407271597</v>
      </c>
      <c r="L924" s="18">
        <f t="shared" si="142"/>
        <v>41856.865706018521</v>
      </c>
      <c r="M924" t="b">
        <v>0</v>
      </c>
      <c r="N924">
        <v>45</v>
      </c>
      <c r="O924" t="b">
        <v>0</v>
      </c>
      <c r="P924" t="s">
        <v>8271</v>
      </c>
      <c r="Q924" s="12">
        <f t="shared" si="145"/>
        <v>35</v>
      </c>
      <c r="R924">
        <f t="shared" si="143"/>
        <v>153.88999999999999</v>
      </c>
      <c r="S924" s="14" t="s">
        <v>8316</v>
      </c>
      <c r="T924" t="s">
        <v>8318</v>
      </c>
    </row>
    <row r="925" spans="1:20" ht="45" x14ac:dyDescent="0.2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 s="18">
        <f t="shared" si="144"/>
        <v>41427.752222222218</v>
      </c>
      <c r="K925">
        <v>1368036191</v>
      </c>
      <c r="L925" s="18">
        <f t="shared" si="142"/>
        <v>41402.752210648148</v>
      </c>
      <c r="M925" t="b">
        <v>0</v>
      </c>
      <c r="N925">
        <v>56</v>
      </c>
      <c r="O925" t="b">
        <v>1</v>
      </c>
      <c r="P925" t="s">
        <v>8264</v>
      </c>
      <c r="Q925" s="12">
        <f t="shared" si="145"/>
        <v>115</v>
      </c>
      <c r="R925">
        <f t="shared" si="143"/>
        <v>123.29</v>
      </c>
      <c r="S925" s="14" t="s">
        <v>8329</v>
      </c>
      <c r="T925" t="s">
        <v>8349</v>
      </c>
    </row>
    <row r="926" spans="1:20" ht="60" x14ac:dyDescent="0.2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 s="18">
        <f t="shared" si="144"/>
        <v>41582.041666666664</v>
      </c>
      <c r="K926">
        <v>1380650176</v>
      </c>
      <c r="L926" s="18">
        <f t="shared" si="142"/>
        <v>41548.747407407405</v>
      </c>
      <c r="M926" t="b">
        <v>0</v>
      </c>
      <c r="N926">
        <v>123</v>
      </c>
      <c r="O926" t="b">
        <v>1</v>
      </c>
      <c r="P926" t="s">
        <v>8278</v>
      </c>
      <c r="Q926" s="12">
        <f t="shared" si="145"/>
        <v>114</v>
      </c>
      <c r="R926">
        <f t="shared" si="143"/>
        <v>55.8</v>
      </c>
      <c r="S926" s="14" t="s">
        <v>8333</v>
      </c>
      <c r="T926" t="s">
        <v>8335</v>
      </c>
    </row>
    <row r="927" spans="1:20" ht="60" x14ac:dyDescent="0.2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 s="18">
        <f t="shared" si="144"/>
        <v>42750.066192129627</v>
      </c>
      <c r="K927">
        <v>1481852118</v>
      </c>
      <c r="L927" s="18">
        <f t="shared" si="142"/>
        <v>42720.066180555557</v>
      </c>
      <c r="M927" t="b">
        <v>0</v>
      </c>
      <c r="N927">
        <v>109</v>
      </c>
      <c r="O927" t="b">
        <v>1</v>
      </c>
      <c r="P927" t="s">
        <v>8274</v>
      </c>
      <c r="Q927" s="12">
        <f t="shared" si="145"/>
        <v>171</v>
      </c>
      <c r="R927">
        <f t="shared" si="143"/>
        <v>62.87</v>
      </c>
      <c r="S927" s="14" t="s">
        <v>8333</v>
      </c>
      <c r="T927" t="s">
        <v>8337</v>
      </c>
    </row>
    <row r="928" spans="1:20" ht="30" x14ac:dyDescent="0.2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 s="18">
        <f t="shared" si="144"/>
        <v>42625.483206018514</v>
      </c>
      <c r="K928">
        <v>1472470548</v>
      </c>
      <c r="L928" s="18">
        <f t="shared" si="142"/>
        <v>42611.483194444445</v>
      </c>
      <c r="M928" t="b">
        <v>0</v>
      </c>
      <c r="N928">
        <v>159</v>
      </c>
      <c r="O928" t="b">
        <v>1</v>
      </c>
      <c r="P928" t="s">
        <v>8278</v>
      </c>
      <c r="Q928" s="12">
        <f t="shared" si="145"/>
        <v>342</v>
      </c>
      <c r="R928">
        <f t="shared" si="143"/>
        <v>43.03</v>
      </c>
      <c r="S928" s="14" t="s">
        <v>8333</v>
      </c>
      <c r="T928" t="s">
        <v>8335</v>
      </c>
    </row>
    <row r="929" spans="1:20" ht="60" x14ac:dyDescent="0.2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 s="18">
        <f t="shared" si="144"/>
        <v>42148.346435185187</v>
      </c>
      <c r="K929">
        <v>1429863531</v>
      </c>
      <c r="L929" s="18">
        <f t="shared" si="142"/>
        <v>42118.34642361111</v>
      </c>
      <c r="M929" t="b">
        <v>0</v>
      </c>
      <c r="N929">
        <v>19</v>
      </c>
      <c r="O929" t="b">
        <v>0</v>
      </c>
      <c r="P929" t="s">
        <v>8303</v>
      </c>
      <c r="Q929" s="12">
        <f t="shared" si="145"/>
        <v>12</v>
      </c>
      <c r="R929">
        <f t="shared" si="143"/>
        <v>356.84</v>
      </c>
      <c r="S929" s="14" t="s">
        <v>8307</v>
      </c>
      <c r="T929" t="s">
        <v>8341</v>
      </c>
    </row>
    <row r="930" spans="1:20" ht="45" x14ac:dyDescent="0.2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 s="18">
        <f t="shared" si="144"/>
        <v>42719.56931712963</v>
      </c>
      <c r="K930">
        <v>1479217188</v>
      </c>
      <c r="L930" s="18">
        <f t="shared" si="142"/>
        <v>42689.56930555556</v>
      </c>
      <c r="M930" t="b">
        <v>1</v>
      </c>
      <c r="N930">
        <v>140</v>
      </c>
      <c r="O930" t="b">
        <v>0</v>
      </c>
      <c r="P930" t="s">
        <v>8283</v>
      </c>
      <c r="Q930" s="12">
        <f t="shared" si="145"/>
        <v>68</v>
      </c>
      <c r="R930">
        <f t="shared" si="143"/>
        <v>48.25</v>
      </c>
      <c r="S930" s="14" t="s">
        <v>8321</v>
      </c>
      <c r="T930" t="s">
        <v>8322</v>
      </c>
    </row>
    <row r="931" spans="1:20" ht="60" x14ac:dyDescent="0.2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 s="18">
        <f t="shared" si="144"/>
        <v>42660.676388888889</v>
      </c>
      <c r="K931">
        <v>1474469116</v>
      </c>
      <c r="L931" s="18">
        <f t="shared" si="142"/>
        <v>42634.614768518513</v>
      </c>
      <c r="M931" t="b">
        <v>0</v>
      </c>
      <c r="N931">
        <v>112</v>
      </c>
      <c r="O931" t="b">
        <v>1</v>
      </c>
      <c r="P931" t="s">
        <v>8274</v>
      </c>
      <c r="Q931" s="12">
        <f t="shared" si="145"/>
        <v>135</v>
      </c>
      <c r="R931">
        <f t="shared" si="143"/>
        <v>60.18</v>
      </c>
      <c r="S931" s="14" t="s">
        <v>8333</v>
      </c>
      <c r="T931" t="s">
        <v>8337</v>
      </c>
    </row>
    <row r="932" spans="1:20" ht="60" x14ac:dyDescent="0.2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 s="18">
        <f t="shared" si="144"/>
        <v>40467.152083333334</v>
      </c>
      <c r="K932">
        <v>1284042613</v>
      </c>
      <c r="L932" s="18">
        <f t="shared" si="142"/>
        <v>40430.604317129633</v>
      </c>
      <c r="M932" t="b">
        <v>1</v>
      </c>
      <c r="N932">
        <v>62</v>
      </c>
      <c r="O932" t="b">
        <v>1</v>
      </c>
      <c r="P932" t="s">
        <v>8267</v>
      </c>
      <c r="Q932" s="12">
        <f t="shared" si="145"/>
        <v>134</v>
      </c>
      <c r="R932">
        <f t="shared" si="143"/>
        <v>108.15</v>
      </c>
      <c r="S932" s="14" t="s">
        <v>8329</v>
      </c>
      <c r="T932" t="s">
        <v>8330</v>
      </c>
    </row>
    <row r="933" spans="1:20" ht="45" x14ac:dyDescent="0.2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 s="18">
        <f t="shared" si="144"/>
        <v>42476.249305555553</v>
      </c>
      <c r="K933">
        <v>1455615975</v>
      </c>
      <c r="L933" s="18">
        <f t="shared" si="142"/>
        <v>42416.407118055555</v>
      </c>
      <c r="M933" t="b">
        <v>0</v>
      </c>
      <c r="N933">
        <v>42</v>
      </c>
      <c r="O933" t="b">
        <v>1</v>
      </c>
      <c r="P933" t="s">
        <v>8290</v>
      </c>
      <c r="Q933" s="12">
        <f t="shared" si="145"/>
        <v>112</v>
      </c>
      <c r="R933">
        <f t="shared" si="143"/>
        <v>159.52000000000001</v>
      </c>
      <c r="S933" s="14" t="s">
        <v>8333</v>
      </c>
      <c r="T933" t="s">
        <v>8344</v>
      </c>
    </row>
    <row r="934" spans="1:20" x14ac:dyDescent="0.2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 s="18">
        <f t="shared" si="144"/>
        <v>42054.888692129629</v>
      </c>
      <c r="K934">
        <v>1421788782</v>
      </c>
      <c r="L934" s="18">
        <f t="shared" si="142"/>
        <v>42024.888680555552</v>
      </c>
      <c r="M934" t="b">
        <v>0</v>
      </c>
      <c r="N934">
        <v>17</v>
      </c>
      <c r="O934" t="b">
        <v>0</v>
      </c>
      <c r="P934" t="s">
        <v>8268</v>
      </c>
      <c r="Q934" s="12">
        <f t="shared" si="145"/>
        <v>39</v>
      </c>
      <c r="R934">
        <f t="shared" si="143"/>
        <v>393.59</v>
      </c>
      <c r="S934" s="14" t="s">
        <v>8329</v>
      </c>
      <c r="T934" t="s">
        <v>8345</v>
      </c>
    </row>
    <row r="935" spans="1:20" ht="60" x14ac:dyDescent="0.2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 s="18">
        <f t="shared" si="144"/>
        <v>42277.75</v>
      </c>
      <c r="K935">
        <v>1441111891</v>
      </c>
      <c r="L935" s="18">
        <f t="shared" si="142"/>
        <v>42248.535775462966</v>
      </c>
      <c r="M935" t="b">
        <v>0</v>
      </c>
      <c r="N935">
        <v>67</v>
      </c>
      <c r="O935" t="b">
        <v>0</v>
      </c>
      <c r="P935" t="s">
        <v>8301</v>
      </c>
      <c r="Q935" s="12">
        <f t="shared" si="145"/>
        <v>67</v>
      </c>
      <c r="R935">
        <f t="shared" si="143"/>
        <v>99.76</v>
      </c>
      <c r="S935" s="14" t="s">
        <v>8307</v>
      </c>
      <c r="T935" t="s">
        <v>8331</v>
      </c>
    </row>
    <row r="936" spans="1:20" ht="30" x14ac:dyDescent="0.2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 s="18">
        <f t="shared" si="144"/>
        <v>41446.146944444445</v>
      </c>
      <c r="K936">
        <v>1369193495</v>
      </c>
      <c r="L936" s="18">
        <f t="shared" si="142"/>
        <v>41416.146932870368</v>
      </c>
      <c r="M936" t="b">
        <v>1</v>
      </c>
      <c r="N936">
        <v>211</v>
      </c>
      <c r="O936" t="b">
        <v>1</v>
      </c>
      <c r="P936" t="s">
        <v>8277</v>
      </c>
      <c r="Q936" s="12">
        <f t="shared" si="145"/>
        <v>134</v>
      </c>
      <c r="R936">
        <f t="shared" si="143"/>
        <v>31.66</v>
      </c>
      <c r="S936" s="14" t="s">
        <v>8333</v>
      </c>
      <c r="T936" t="s">
        <v>8334</v>
      </c>
    </row>
    <row r="937" spans="1:20" ht="45" x14ac:dyDescent="0.2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 s="18">
        <f t="shared" si="144"/>
        <v>42478.583333333328</v>
      </c>
      <c r="K937">
        <v>1458050449</v>
      </c>
      <c r="L937" s="18">
        <f t="shared" si="142"/>
        <v>42444.583900462967</v>
      </c>
      <c r="M937" t="b">
        <v>0</v>
      </c>
      <c r="N937">
        <v>96</v>
      </c>
      <c r="O937" t="b">
        <v>0</v>
      </c>
      <c r="P937" t="s">
        <v>8271</v>
      </c>
      <c r="Q937" s="12">
        <f t="shared" si="145"/>
        <v>13</v>
      </c>
      <c r="R937">
        <f t="shared" si="143"/>
        <v>69.41</v>
      </c>
      <c r="S937" s="14" t="s">
        <v>8316</v>
      </c>
      <c r="T937" t="s">
        <v>8318</v>
      </c>
    </row>
    <row r="938" spans="1:20" ht="45" x14ac:dyDescent="0.2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 s="18">
        <f t="shared" si="144"/>
        <v>42517.037905092591</v>
      </c>
      <c r="K938">
        <v>1461718474</v>
      </c>
      <c r="L938" s="18">
        <f t="shared" si="142"/>
        <v>42487.037893518514</v>
      </c>
      <c r="M938" t="b">
        <v>0</v>
      </c>
      <c r="N938">
        <v>71</v>
      </c>
      <c r="O938" t="b">
        <v>1</v>
      </c>
      <c r="P938" t="s">
        <v>8303</v>
      </c>
      <c r="Q938" s="12">
        <f t="shared" si="145"/>
        <v>111</v>
      </c>
      <c r="R938">
        <f t="shared" si="143"/>
        <v>93.77</v>
      </c>
      <c r="S938" s="14" t="s">
        <v>8307</v>
      </c>
      <c r="T938" t="s">
        <v>8341</v>
      </c>
    </row>
    <row r="939" spans="1:20" ht="60" x14ac:dyDescent="0.2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 s="18">
        <f t="shared" si="144"/>
        <v>42725.332638888889</v>
      </c>
      <c r="K939">
        <v>1479886965</v>
      </c>
      <c r="L939" s="18">
        <f t="shared" si="142"/>
        <v>42697.321354166663</v>
      </c>
      <c r="M939" t="b">
        <v>1</v>
      </c>
      <c r="N939">
        <v>58</v>
      </c>
      <c r="O939" t="b">
        <v>1</v>
      </c>
      <c r="P939" t="s">
        <v>8267</v>
      </c>
      <c r="Q939" s="12">
        <f t="shared" si="145"/>
        <v>123</v>
      </c>
      <c r="R939">
        <f t="shared" si="143"/>
        <v>114.59</v>
      </c>
      <c r="S939" s="14" t="s">
        <v>8329</v>
      </c>
      <c r="T939" t="s">
        <v>8330</v>
      </c>
    </row>
    <row r="940" spans="1:20" ht="60" x14ac:dyDescent="0.2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 s="18">
        <f t="shared" si="144"/>
        <v>42766.755787037036</v>
      </c>
      <c r="K940">
        <v>1482862099</v>
      </c>
      <c r="L940" s="18">
        <f t="shared" si="142"/>
        <v>42731.755775462967</v>
      </c>
      <c r="M940" t="b">
        <v>0</v>
      </c>
      <c r="N940">
        <v>108</v>
      </c>
      <c r="O940" t="b">
        <v>1</v>
      </c>
      <c r="P940" t="s">
        <v>8283</v>
      </c>
      <c r="Q940" s="12">
        <f t="shared" si="145"/>
        <v>102</v>
      </c>
      <c r="R940">
        <f t="shared" si="143"/>
        <v>61.53</v>
      </c>
      <c r="S940" s="14" t="s">
        <v>8321</v>
      </c>
      <c r="T940" t="s">
        <v>8322</v>
      </c>
    </row>
    <row r="941" spans="1:20" ht="60" x14ac:dyDescent="0.2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 s="18">
        <f t="shared" si="144"/>
        <v>41879.125115740739</v>
      </c>
      <c r="K941">
        <v>1406170809</v>
      </c>
      <c r="L941" s="18">
        <f t="shared" si="142"/>
        <v>41844.125104166669</v>
      </c>
      <c r="M941" t="b">
        <v>0</v>
      </c>
      <c r="N941">
        <v>114</v>
      </c>
      <c r="O941" t="b">
        <v>0</v>
      </c>
      <c r="P941" t="s">
        <v>8301</v>
      </c>
      <c r="Q941" s="12">
        <f t="shared" si="145"/>
        <v>25</v>
      </c>
      <c r="R941">
        <f t="shared" si="143"/>
        <v>58.18</v>
      </c>
      <c r="S941" s="14" t="s">
        <v>8307</v>
      </c>
      <c r="T941" t="s">
        <v>8331</v>
      </c>
    </row>
    <row r="942" spans="1:20" ht="60" x14ac:dyDescent="0.2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 s="18">
        <f t="shared" si="144"/>
        <v>40035.80972222222</v>
      </c>
      <c r="K942">
        <v>1242532512</v>
      </c>
      <c r="L942" s="18">
        <f t="shared" si="142"/>
        <v>39950.16333333333</v>
      </c>
      <c r="M942" t="b">
        <v>1</v>
      </c>
      <c r="N942">
        <v>79</v>
      </c>
      <c r="O942" t="b">
        <v>1</v>
      </c>
      <c r="P942" t="s">
        <v>8267</v>
      </c>
      <c r="Q942" s="12">
        <f t="shared" si="145"/>
        <v>121</v>
      </c>
      <c r="R942">
        <f t="shared" si="143"/>
        <v>83.95</v>
      </c>
      <c r="S942" s="14" t="s">
        <v>8329</v>
      </c>
      <c r="T942" t="s">
        <v>8330</v>
      </c>
    </row>
    <row r="943" spans="1:20" ht="60" x14ac:dyDescent="0.2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 s="18">
        <v>1459474059</v>
      </c>
      <c r="J943" s="18">
        <f t="shared" si="144"/>
        <v>42461.06086805556</v>
      </c>
      <c r="K943">
        <v>1456885658</v>
      </c>
      <c r="L943" s="18">
        <f t="shared" si="142"/>
        <v>42431.102523148147</v>
      </c>
      <c r="M943" t="b">
        <v>0</v>
      </c>
      <c r="N943">
        <v>63</v>
      </c>
      <c r="O943" t="b">
        <v>1</v>
      </c>
      <c r="P943" t="s">
        <v>8269</v>
      </c>
      <c r="Q943" s="12">
        <f t="shared" si="145"/>
        <v>114</v>
      </c>
      <c r="R943">
        <f t="shared" ref="R943" si="151">IFERROR(ROUND(E943/N943,2),0)</f>
        <v>105.21</v>
      </c>
      <c r="S943" s="14" t="s">
        <v>8307</v>
      </c>
      <c r="T943" t="s">
        <v>8308</v>
      </c>
    </row>
    <row r="944" spans="1:20" ht="45" x14ac:dyDescent="0.2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 s="18">
        <f t="shared" si="144"/>
        <v>41813.294560185182</v>
      </c>
      <c r="K944">
        <v>1400051049</v>
      </c>
      <c r="L944" s="18">
        <f t="shared" si="142"/>
        <v>41773.294548611113</v>
      </c>
      <c r="M944" t="b">
        <v>0</v>
      </c>
      <c r="N944">
        <v>41</v>
      </c>
      <c r="O944" t="b">
        <v>0</v>
      </c>
      <c r="P944" t="s">
        <v>8271</v>
      </c>
      <c r="Q944" s="12">
        <f t="shared" si="145"/>
        <v>13</v>
      </c>
      <c r="R944">
        <f t="shared" si="143"/>
        <v>161.22</v>
      </c>
      <c r="S944" s="14" t="s">
        <v>8316</v>
      </c>
      <c r="T944" t="s">
        <v>8318</v>
      </c>
    </row>
    <row r="945" spans="1:20" ht="60" x14ac:dyDescent="0.2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 s="18">
        <f t="shared" si="144"/>
        <v>41003.731516203705</v>
      </c>
      <c r="K945">
        <v>1330972402</v>
      </c>
      <c r="L945" s="18">
        <f t="shared" si="142"/>
        <v>40973.7731712963</v>
      </c>
      <c r="M945" t="b">
        <v>0</v>
      </c>
      <c r="N945">
        <v>134</v>
      </c>
      <c r="O945" t="b">
        <v>1</v>
      </c>
      <c r="P945" t="s">
        <v>8298</v>
      </c>
      <c r="Q945" s="12">
        <f t="shared" si="145"/>
        <v>120</v>
      </c>
      <c r="R945">
        <f t="shared" si="143"/>
        <v>49.19</v>
      </c>
      <c r="S945" s="14" t="s">
        <v>8333</v>
      </c>
      <c r="T945" t="s">
        <v>8347</v>
      </c>
    </row>
    <row r="946" spans="1:20" ht="60" x14ac:dyDescent="0.2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 s="18">
        <f t="shared" si="144"/>
        <v>42540.604699074072</v>
      </c>
      <c r="K946">
        <v>1463754645</v>
      </c>
      <c r="L946" s="18">
        <f t="shared" si="142"/>
        <v>42510.604687500003</v>
      </c>
      <c r="M946" t="b">
        <v>0</v>
      </c>
      <c r="N946">
        <v>101</v>
      </c>
      <c r="O946" t="b">
        <v>0</v>
      </c>
      <c r="P946" t="s">
        <v>8271</v>
      </c>
      <c r="Q946" s="12">
        <f t="shared" si="145"/>
        <v>13</v>
      </c>
      <c r="R946">
        <f t="shared" si="143"/>
        <v>65</v>
      </c>
      <c r="S946" s="14" t="s">
        <v>8316</v>
      </c>
      <c r="T946" t="s">
        <v>8318</v>
      </c>
    </row>
    <row r="947" spans="1:20" ht="60" x14ac:dyDescent="0.2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 s="18">
        <f t="shared" si="144"/>
        <v>42285.165972222225</v>
      </c>
      <c r="K947">
        <v>1439392405</v>
      </c>
      <c r="L947" s="18">
        <f t="shared" si="142"/>
        <v>42228.634317129632</v>
      </c>
      <c r="M947" t="b">
        <v>0</v>
      </c>
      <c r="N947">
        <v>150</v>
      </c>
      <c r="O947" t="b">
        <v>1</v>
      </c>
      <c r="P947" t="s">
        <v>8298</v>
      </c>
      <c r="Q947" s="12">
        <f t="shared" si="145"/>
        <v>101</v>
      </c>
      <c r="R947">
        <f t="shared" si="143"/>
        <v>43.7</v>
      </c>
      <c r="S947" s="14" t="s">
        <v>8333</v>
      </c>
      <c r="T947" t="s">
        <v>8347</v>
      </c>
    </row>
    <row r="948" spans="1:20" ht="60" x14ac:dyDescent="0.2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 s="18">
        <f t="shared" si="144"/>
        <v>41748.680312500001</v>
      </c>
      <c r="K948">
        <v>1394039978</v>
      </c>
      <c r="L948" s="18">
        <f t="shared" si="142"/>
        <v>41703.721967592595</v>
      </c>
      <c r="M948" t="b">
        <v>0</v>
      </c>
      <c r="N948">
        <v>170</v>
      </c>
      <c r="O948" t="b">
        <v>0</v>
      </c>
      <c r="P948" t="s">
        <v>8268</v>
      </c>
      <c r="Q948" s="12">
        <f t="shared" si="145"/>
        <v>12</v>
      </c>
      <c r="R948">
        <f t="shared" si="143"/>
        <v>38.479999999999997</v>
      </c>
      <c r="S948" s="14" t="s">
        <v>8329</v>
      </c>
      <c r="T948" t="s">
        <v>8345</v>
      </c>
    </row>
    <row r="949" spans="1:20" ht="60" x14ac:dyDescent="0.2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 s="18">
        <f t="shared" si="144"/>
        <v>42477.98951388889</v>
      </c>
      <c r="K949">
        <v>1455756293</v>
      </c>
      <c r="L949" s="18">
        <f t="shared" si="142"/>
        <v>42418.031168981484</v>
      </c>
      <c r="M949" t="b">
        <v>0</v>
      </c>
      <c r="N949">
        <v>69</v>
      </c>
      <c r="O949" t="b">
        <v>1</v>
      </c>
      <c r="P949" t="s">
        <v>8301</v>
      </c>
      <c r="Q949" s="12">
        <f t="shared" si="145"/>
        <v>109</v>
      </c>
      <c r="R949">
        <f t="shared" si="143"/>
        <v>94.64</v>
      </c>
      <c r="S949" s="14" t="s">
        <v>8307</v>
      </c>
      <c r="T949" t="s">
        <v>8331</v>
      </c>
    </row>
    <row r="950" spans="1:20" ht="60" x14ac:dyDescent="0.2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 s="18">
        <f t="shared" si="144"/>
        <v>42071.563391203701</v>
      </c>
      <c r="K950">
        <v>1421937076</v>
      </c>
      <c r="L950" s="18">
        <f t="shared" si="142"/>
        <v>42026.605046296296</v>
      </c>
      <c r="M950" t="b">
        <v>0</v>
      </c>
      <c r="N950">
        <v>70</v>
      </c>
      <c r="O950" t="b">
        <v>1</v>
      </c>
      <c r="P950" t="s">
        <v>8283</v>
      </c>
      <c r="Q950" s="12">
        <f t="shared" si="145"/>
        <v>118</v>
      </c>
      <c r="R950">
        <f t="shared" si="143"/>
        <v>93.07</v>
      </c>
      <c r="S950" s="14" t="s">
        <v>8321</v>
      </c>
      <c r="T950" t="s">
        <v>8322</v>
      </c>
    </row>
    <row r="951" spans="1:20" ht="45" x14ac:dyDescent="0.2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 s="18">
        <f t="shared" si="144"/>
        <v>42236.833784722221</v>
      </c>
      <c r="K951">
        <v>1436472038</v>
      </c>
      <c r="L951" s="18">
        <f t="shared" si="142"/>
        <v>42194.833773148144</v>
      </c>
      <c r="M951" t="b">
        <v>0</v>
      </c>
      <c r="N951">
        <v>73</v>
      </c>
      <c r="O951" t="b">
        <v>0</v>
      </c>
      <c r="P951" t="s">
        <v>8271</v>
      </c>
      <c r="Q951" s="12">
        <f t="shared" si="145"/>
        <v>43</v>
      </c>
      <c r="R951">
        <f t="shared" si="143"/>
        <v>89.19</v>
      </c>
      <c r="S951" s="14" t="s">
        <v>8316</v>
      </c>
      <c r="T951" t="s">
        <v>8318</v>
      </c>
    </row>
    <row r="952" spans="1:20" ht="60" x14ac:dyDescent="0.2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 s="18">
        <f t="shared" si="144"/>
        <v>41702.875</v>
      </c>
      <c r="K952">
        <v>1392040805</v>
      </c>
      <c r="L952" s="18">
        <f t="shared" si="142"/>
        <v>41680.583391203705</v>
      </c>
      <c r="M952" t="b">
        <v>0</v>
      </c>
      <c r="N952">
        <v>183</v>
      </c>
      <c r="O952" t="b">
        <v>1</v>
      </c>
      <c r="P952" t="s">
        <v>8277</v>
      </c>
      <c r="Q952" s="12">
        <f t="shared" si="145"/>
        <v>102</v>
      </c>
      <c r="R952">
        <f t="shared" si="143"/>
        <v>35.549999999999997</v>
      </c>
      <c r="S952" s="14" t="s">
        <v>8333</v>
      </c>
      <c r="T952" t="s">
        <v>8334</v>
      </c>
    </row>
    <row r="953" spans="1:20" ht="45" x14ac:dyDescent="0.2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 s="18">
        <v>1444169825</v>
      </c>
      <c r="J953" s="18">
        <f t="shared" si="144"/>
        <v>42283.928530092591</v>
      </c>
      <c r="K953">
        <v>1441577824</v>
      </c>
      <c r="L953" s="18">
        <f t="shared" si="142"/>
        <v>42253.928518518514</v>
      </c>
      <c r="M953" t="b">
        <v>0</v>
      </c>
      <c r="N953">
        <v>31</v>
      </c>
      <c r="O953" t="b">
        <v>1</v>
      </c>
      <c r="P953" t="s">
        <v>8269</v>
      </c>
      <c r="Q953" s="12">
        <f t="shared" si="145"/>
        <v>100</v>
      </c>
      <c r="R953">
        <f t="shared" ref="R953" si="152">IFERROR(ROUND(E953/N953,2),0)</f>
        <v>209.84</v>
      </c>
      <c r="S953" s="14" t="s">
        <v>8307</v>
      </c>
      <c r="T953" t="s">
        <v>8308</v>
      </c>
    </row>
    <row r="954" spans="1:20" ht="45" x14ac:dyDescent="0.2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 s="18">
        <f t="shared" si="144"/>
        <v>42587.165972222225</v>
      </c>
      <c r="K954">
        <v>1467604803</v>
      </c>
      <c r="L954" s="18">
        <f t="shared" si="142"/>
        <v>42555.166701388887</v>
      </c>
      <c r="M954" t="b">
        <v>0</v>
      </c>
      <c r="N954">
        <v>166</v>
      </c>
      <c r="O954" t="b">
        <v>1</v>
      </c>
      <c r="P954" t="s">
        <v>8278</v>
      </c>
      <c r="Q954" s="12">
        <f t="shared" si="145"/>
        <v>130</v>
      </c>
      <c r="R954">
        <f t="shared" si="143"/>
        <v>39.159999999999997</v>
      </c>
      <c r="S954" s="14" t="s">
        <v>8333</v>
      </c>
      <c r="T954" t="s">
        <v>8335</v>
      </c>
    </row>
    <row r="955" spans="1:20" ht="45" x14ac:dyDescent="0.2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 s="18">
        <f t="shared" si="144"/>
        <v>42114.201388888891</v>
      </c>
      <c r="K955">
        <v>1426711504</v>
      </c>
      <c r="L955" s="18">
        <f t="shared" si="142"/>
        <v>42081.864629629628</v>
      </c>
      <c r="M955" t="b">
        <v>0</v>
      </c>
      <c r="N955">
        <v>48</v>
      </c>
      <c r="O955" t="b">
        <v>1</v>
      </c>
      <c r="P955" t="s">
        <v>8298</v>
      </c>
      <c r="Q955" s="12">
        <f t="shared" si="145"/>
        <v>100</v>
      </c>
      <c r="R955">
        <f t="shared" si="143"/>
        <v>135.41999999999999</v>
      </c>
      <c r="S955" s="14" t="s">
        <v>8333</v>
      </c>
      <c r="T955" t="s">
        <v>8347</v>
      </c>
    </row>
    <row r="956" spans="1:20" ht="45" x14ac:dyDescent="0.2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 s="18">
        <f t="shared" si="144"/>
        <v>42123.760046296295</v>
      </c>
      <c r="K956">
        <v>1427739267</v>
      </c>
      <c r="L956" s="18">
        <f t="shared" si="142"/>
        <v>42093.760034722218</v>
      </c>
      <c r="M956" t="b">
        <v>1</v>
      </c>
      <c r="N956">
        <v>89</v>
      </c>
      <c r="O956" t="b">
        <v>1</v>
      </c>
      <c r="P956" t="s">
        <v>8267</v>
      </c>
      <c r="Q956" s="12">
        <f t="shared" si="145"/>
        <v>108</v>
      </c>
      <c r="R956">
        <f t="shared" si="143"/>
        <v>72.87</v>
      </c>
      <c r="S956" s="14" t="s">
        <v>8329</v>
      </c>
      <c r="T956" t="s">
        <v>8330</v>
      </c>
    </row>
    <row r="957" spans="1:20" ht="60" x14ac:dyDescent="0.2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 s="18">
        <f t="shared" si="144"/>
        <v>42048.99863425926</v>
      </c>
      <c r="K957">
        <v>1421279881</v>
      </c>
      <c r="L957" s="18">
        <f t="shared" si="142"/>
        <v>42018.998622685191</v>
      </c>
      <c r="M957" t="b">
        <v>0</v>
      </c>
      <c r="N957">
        <v>73</v>
      </c>
      <c r="O957" t="b">
        <v>1</v>
      </c>
      <c r="P957" t="s">
        <v>8274</v>
      </c>
      <c r="Q957" s="12">
        <f t="shared" si="145"/>
        <v>107</v>
      </c>
      <c r="R957">
        <f t="shared" si="143"/>
        <v>88.19</v>
      </c>
      <c r="S957" s="14" t="s">
        <v>8333</v>
      </c>
      <c r="T957" t="s">
        <v>8337</v>
      </c>
    </row>
    <row r="958" spans="1:20" ht="45" x14ac:dyDescent="0.2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 s="18">
        <f t="shared" si="144"/>
        <v>41342.987696759257</v>
      </c>
      <c r="K958">
        <v>1359848536</v>
      </c>
      <c r="L958" s="18">
        <f t="shared" si="142"/>
        <v>41307.987685185188</v>
      </c>
      <c r="M958" t="b">
        <v>1</v>
      </c>
      <c r="N958">
        <v>107</v>
      </c>
      <c r="O958" t="b">
        <v>1</v>
      </c>
      <c r="P958" t="s">
        <v>8277</v>
      </c>
      <c r="Q958" s="12">
        <f t="shared" si="145"/>
        <v>107</v>
      </c>
      <c r="R958">
        <f t="shared" si="143"/>
        <v>59.82</v>
      </c>
      <c r="S958" s="14" t="s">
        <v>8333</v>
      </c>
      <c r="T958" t="s">
        <v>8334</v>
      </c>
    </row>
    <row r="959" spans="1:20" ht="75" x14ac:dyDescent="0.2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 s="18">
        <f t="shared" si="144"/>
        <v>42365.59774305555</v>
      </c>
      <c r="K959">
        <v>1444828844</v>
      </c>
      <c r="L959" s="18">
        <f t="shared" si="142"/>
        <v>42291.556064814809</v>
      </c>
      <c r="M959" t="b">
        <v>0</v>
      </c>
      <c r="N959">
        <v>17</v>
      </c>
      <c r="O959" t="b">
        <v>1</v>
      </c>
      <c r="P959" t="s">
        <v>8264</v>
      </c>
      <c r="Q959" s="12">
        <f t="shared" si="145"/>
        <v>106</v>
      </c>
      <c r="R959">
        <f t="shared" si="143"/>
        <v>375.76</v>
      </c>
      <c r="S959" s="14" t="s">
        <v>8329</v>
      </c>
      <c r="T959" t="s">
        <v>8349</v>
      </c>
    </row>
    <row r="960" spans="1:20" ht="45" x14ac:dyDescent="0.2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 s="18">
        <f t="shared" si="144"/>
        <v>42138.538449074069</v>
      </c>
      <c r="K960">
        <v>1429016121</v>
      </c>
      <c r="L960" s="18">
        <f t="shared" si="142"/>
        <v>42108.538437499999</v>
      </c>
      <c r="M960" t="b">
        <v>0</v>
      </c>
      <c r="N960">
        <v>100</v>
      </c>
      <c r="O960" t="b">
        <v>1</v>
      </c>
      <c r="P960" t="s">
        <v>8299</v>
      </c>
      <c r="Q960" s="12">
        <f t="shared" si="145"/>
        <v>128</v>
      </c>
      <c r="R960">
        <f t="shared" si="143"/>
        <v>63.87</v>
      </c>
      <c r="S960" s="14" t="s">
        <v>8316</v>
      </c>
      <c r="T960" t="s">
        <v>8323</v>
      </c>
    </row>
    <row r="961" spans="1:20" ht="45" x14ac:dyDescent="0.2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 s="18">
        <f t="shared" si="144"/>
        <v>41753.799386574072</v>
      </c>
      <c r="K961">
        <v>1395774666</v>
      </c>
      <c r="L961" s="18">
        <f t="shared" si="142"/>
        <v>41723.799375000002</v>
      </c>
      <c r="M961" t="b">
        <v>0</v>
      </c>
      <c r="N961">
        <v>147</v>
      </c>
      <c r="O961" t="b">
        <v>0</v>
      </c>
      <c r="P961" t="s">
        <v>8280</v>
      </c>
      <c r="Q961" s="12">
        <f t="shared" si="145"/>
        <v>14</v>
      </c>
      <c r="R961">
        <f t="shared" si="143"/>
        <v>43.42</v>
      </c>
      <c r="S961" s="14" t="s">
        <v>8324</v>
      </c>
      <c r="T961" t="s">
        <v>8340</v>
      </c>
    </row>
    <row r="962" spans="1:20" ht="45" x14ac:dyDescent="0.2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 s="18">
        <f t="shared" si="144"/>
        <v>42578.916666666672</v>
      </c>
      <c r="K962">
        <v>1467151203</v>
      </c>
      <c r="L962" s="18">
        <f t="shared" si="142"/>
        <v>42549.916701388887</v>
      </c>
      <c r="M962" t="b">
        <v>0</v>
      </c>
      <c r="N962">
        <v>59</v>
      </c>
      <c r="O962" t="b">
        <v>0</v>
      </c>
      <c r="P962" t="s">
        <v>8288</v>
      </c>
      <c r="Q962" s="12">
        <f t="shared" si="145"/>
        <v>21</v>
      </c>
      <c r="R962">
        <f t="shared" si="143"/>
        <v>108.05</v>
      </c>
      <c r="S962" s="14" t="s">
        <v>8319</v>
      </c>
      <c r="T962" t="s">
        <v>8355</v>
      </c>
    </row>
    <row r="963" spans="1:20" ht="30" x14ac:dyDescent="0.2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 s="18">
        <f t="shared" si="144"/>
        <v>40614.166666666664</v>
      </c>
      <c r="K963">
        <v>1297451244</v>
      </c>
      <c r="L963" s="18">
        <f t="shared" ref="L963:L1026" si="153">(K963/86400)+25569</f>
        <v>40585.796805555554</v>
      </c>
      <c r="M963" t="b">
        <v>0</v>
      </c>
      <c r="N963">
        <v>59</v>
      </c>
      <c r="O963" t="b">
        <v>1</v>
      </c>
      <c r="P963" t="s">
        <v>8274</v>
      </c>
      <c r="Q963" s="12">
        <f t="shared" si="145"/>
        <v>106</v>
      </c>
      <c r="R963">
        <f t="shared" ref="R963:R1026" si="154">ROUND(E963/N963,2)</f>
        <v>108.02</v>
      </c>
      <c r="S963" s="14" t="s">
        <v>8333</v>
      </c>
      <c r="T963" t="s">
        <v>8337</v>
      </c>
    </row>
    <row r="964" spans="1:20" ht="60" x14ac:dyDescent="0.2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 s="18">
        <f t="shared" ref="J964:J1027" si="155">(I964/86400)+25569</f>
        <v>42791.846122685187</v>
      </c>
      <c r="K964">
        <v>1485461904</v>
      </c>
      <c r="L964" s="18">
        <f t="shared" si="153"/>
        <v>42761.84611111111</v>
      </c>
      <c r="M964" t="b">
        <v>0</v>
      </c>
      <c r="N964">
        <v>46</v>
      </c>
      <c r="O964" t="b">
        <v>1</v>
      </c>
      <c r="P964" t="s">
        <v>8283</v>
      </c>
      <c r="Q964" s="12">
        <f t="shared" ref="Q964:Q1027" si="156">ROUND(E964/D964*100,0)</f>
        <v>106</v>
      </c>
      <c r="R964">
        <f t="shared" si="154"/>
        <v>138.26</v>
      </c>
      <c r="S964" s="14" t="s">
        <v>8321</v>
      </c>
      <c r="T964" t="s">
        <v>8322</v>
      </c>
    </row>
    <row r="965" spans="1:20" ht="45" x14ac:dyDescent="0.2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 s="18">
        <v>1405699451</v>
      </c>
      <c r="J965" s="18">
        <f t="shared" si="155"/>
        <v>41838.669571759259</v>
      </c>
      <c r="K965">
        <v>1403107450</v>
      </c>
      <c r="L965" s="18">
        <f t="shared" si="153"/>
        <v>41808.669560185182</v>
      </c>
      <c r="M965" t="b">
        <v>0</v>
      </c>
      <c r="N965">
        <v>91</v>
      </c>
      <c r="O965" t="b">
        <v>1</v>
      </c>
      <c r="P965" t="s">
        <v>8269</v>
      </c>
      <c r="Q965" s="12">
        <f t="shared" si="156"/>
        <v>106</v>
      </c>
      <c r="R965">
        <f t="shared" ref="R965" si="157">IFERROR(ROUND(E965/N965,2),0)</f>
        <v>69.89</v>
      </c>
      <c r="S965" s="14" t="s">
        <v>8307</v>
      </c>
      <c r="T965" t="s">
        <v>8308</v>
      </c>
    </row>
    <row r="966" spans="1:20" ht="45" x14ac:dyDescent="0.2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 s="18">
        <f t="shared" si="155"/>
        <v>42579.076157407406</v>
      </c>
      <c r="K966">
        <v>1467078579</v>
      </c>
      <c r="L966" s="18">
        <f t="shared" si="153"/>
        <v>42549.076145833329</v>
      </c>
      <c r="M966" t="b">
        <v>0</v>
      </c>
      <c r="N966">
        <v>71</v>
      </c>
      <c r="O966" t="b">
        <v>1</v>
      </c>
      <c r="P966" t="s">
        <v>8267</v>
      </c>
      <c r="Q966" s="12">
        <f t="shared" si="156"/>
        <v>126</v>
      </c>
      <c r="R966">
        <f t="shared" si="154"/>
        <v>88.85</v>
      </c>
      <c r="S966" s="14" t="s">
        <v>8329</v>
      </c>
      <c r="T966" t="s">
        <v>8330</v>
      </c>
    </row>
    <row r="967" spans="1:20" ht="60" x14ac:dyDescent="0.2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 s="18">
        <v>1475697054</v>
      </c>
      <c r="J967" s="18">
        <f t="shared" si="155"/>
        <v>42648.827013888891</v>
      </c>
      <c r="K967">
        <v>1473105053</v>
      </c>
      <c r="L967" s="18">
        <f t="shared" si="153"/>
        <v>42618.827002314814</v>
      </c>
      <c r="M967" t="b">
        <v>0</v>
      </c>
      <c r="N967">
        <v>60</v>
      </c>
      <c r="O967" t="b">
        <v>0</v>
      </c>
      <c r="P967" t="s">
        <v>8269</v>
      </c>
      <c r="Q967" s="12">
        <f t="shared" si="156"/>
        <v>42</v>
      </c>
      <c r="R967">
        <f t="shared" ref="R967" si="158">IFERROR(ROUND(E967/N967,2),0)</f>
        <v>105.03</v>
      </c>
      <c r="S967" s="14" t="s">
        <v>8307</v>
      </c>
      <c r="T967" t="s">
        <v>8308</v>
      </c>
    </row>
    <row r="968" spans="1:20" ht="45" x14ac:dyDescent="0.2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 s="18">
        <f t="shared" si="155"/>
        <v>42126.633206018523</v>
      </c>
      <c r="K968">
        <v>1427987508</v>
      </c>
      <c r="L968" s="18">
        <f t="shared" si="153"/>
        <v>42096.633194444439</v>
      </c>
      <c r="M968" t="b">
        <v>0</v>
      </c>
      <c r="N968">
        <v>71</v>
      </c>
      <c r="O968" t="b">
        <v>1</v>
      </c>
      <c r="P968" t="s">
        <v>8274</v>
      </c>
      <c r="Q968" s="12">
        <f t="shared" si="156"/>
        <v>126</v>
      </c>
      <c r="R968">
        <f t="shared" si="154"/>
        <v>88.75</v>
      </c>
      <c r="S968" s="14" t="s">
        <v>8333</v>
      </c>
      <c r="T968" t="s">
        <v>8337</v>
      </c>
    </row>
    <row r="969" spans="1:20" ht="45" x14ac:dyDescent="0.2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 s="18">
        <f t="shared" si="155"/>
        <v>40930.25</v>
      </c>
      <c r="K969">
        <v>1322852746</v>
      </c>
      <c r="L969" s="18">
        <f t="shared" si="153"/>
        <v>40879.795671296299</v>
      </c>
      <c r="M969" t="b">
        <v>0</v>
      </c>
      <c r="N969">
        <v>71</v>
      </c>
      <c r="O969" t="b">
        <v>1</v>
      </c>
      <c r="P969" t="s">
        <v>8272</v>
      </c>
      <c r="Q969" s="12">
        <f t="shared" si="156"/>
        <v>126</v>
      </c>
      <c r="R969">
        <f t="shared" si="154"/>
        <v>88.73</v>
      </c>
      <c r="S969" s="14" t="s">
        <v>8319</v>
      </c>
      <c r="T969" t="s">
        <v>8339</v>
      </c>
    </row>
    <row r="970" spans="1:20" ht="30" x14ac:dyDescent="0.2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 s="18">
        <v>1435611438</v>
      </c>
      <c r="J970" s="18">
        <f t="shared" si="155"/>
        <v>42184.873124999998</v>
      </c>
      <c r="K970">
        <v>1433019437</v>
      </c>
      <c r="L970" s="18">
        <f t="shared" si="153"/>
        <v>42154.873113425929</v>
      </c>
      <c r="M970" t="b">
        <v>0</v>
      </c>
      <c r="N970">
        <v>93</v>
      </c>
      <c r="O970" t="b">
        <v>1</v>
      </c>
      <c r="P970" t="s">
        <v>8269</v>
      </c>
      <c r="Q970" s="12">
        <f t="shared" si="156"/>
        <v>126</v>
      </c>
      <c r="R970">
        <f t="shared" ref="R970" si="159">IFERROR(ROUND(E970/N970,2),0)</f>
        <v>67.739999999999995</v>
      </c>
      <c r="S970" s="14" t="s">
        <v>8307</v>
      </c>
      <c r="T970" t="s">
        <v>8308</v>
      </c>
    </row>
    <row r="971" spans="1:20" ht="60" x14ac:dyDescent="0.2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 s="18">
        <f t="shared" si="155"/>
        <v>42605.340486111112</v>
      </c>
      <c r="K971">
        <v>1467619817</v>
      </c>
      <c r="L971" s="18">
        <f t="shared" si="153"/>
        <v>42555.340474537035</v>
      </c>
      <c r="M971" t="b">
        <v>0</v>
      </c>
      <c r="N971">
        <v>90</v>
      </c>
      <c r="O971" t="b">
        <v>0</v>
      </c>
      <c r="P971" t="s">
        <v>8301</v>
      </c>
      <c r="Q971" s="12">
        <f t="shared" si="156"/>
        <v>39</v>
      </c>
      <c r="R971">
        <f t="shared" si="154"/>
        <v>69.53</v>
      </c>
      <c r="S971" s="14" t="s">
        <v>8307</v>
      </c>
      <c r="T971" t="s">
        <v>8331</v>
      </c>
    </row>
    <row r="972" spans="1:20" ht="30" x14ac:dyDescent="0.2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 s="18">
        <f t="shared" si="155"/>
        <v>40993.0390625</v>
      </c>
      <c r="K972">
        <v>1328752574</v>
      </c>
      <c r="L972" s="18">
        <f t="shared" si="153"/>
        <v>40948.080717592595</v>
      </c>
      <c r="M972" t="b">
        <v>0</v>
      </c>
      <c r="N972">
        <v>76</v>
      </c>
      <c r="O972" t="b">
        <v>1</v>
      </c>
      <c r="P972" t="s">
        <v>8298</v>
      </c>
      <c r="Q972" s="12">
        <f t="shared" si="156"/>
        <v>104</v>
      </c>
      <c r="R972">
        <f t="shared" si="154"/>
        <v>82.33</v>
      </c>
      <c r="S972" s="14" t="s">
        <v>8333</v>
      </c>
      <c r="T972" t="s">
        <v>8347</v>
      </c>
    </row>
    <row r="973" spans="1:20" ht="60" x14ac:dyDescent="0.2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 s="18">
        <f t="shared" si="155"/>
        <v>41004.290972222225</v>
      </c>
      <c r="K973">
        <v>1330638828</v>
      </c>
      <c r="L973" s="18">
        <f t="shared" si="153"/>
        <v>40969.912361111114</v>
      </c>
      <c r="M973" t="b">
        <v>1</v>
      </c>
      <c r="N973">
        <v>113</v>
      </c>
      <c r="O973" t="b">
        <v>1</v>
      </c>
      <c r="P973" t="s">
        <v>8267</v>
      </c>
      <c r="Q973" s="12">
        <f t="shared" si="156"/>
        <v>156</v>
      </c>
      <c r="R973">
        <f t="shared" si="154"/>
        <v>55.22</v>
      </c>
      <c r="S973" s="14" t="s">
        <v>8329</v>
      </c>
      <c r="T973" t="s">
        <v>8330</v>
      </c>
    </row>
    <row r="974" spans="1:20" ht="30" x14ac:dyDescent="0.2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 s="18">
        <f t="shared" si="155"/>
        <v>41176.824212962965</v>
      </c>
      <c r="K974">
        <v>1345924011</v>
      </c>
      <c r="L974" s="18">
        <f t="shared" si="153"/>
        <v>41146.824201388888</v>
      </c>
      <c r="M974" t="b">
        <v>0</v>
      </c>
      <c r="N974">
        <v>37</v>
      </c>
      <c r="O974" t="b">
        <v>1</v>
      </c>
      <c r="P974" t="s">
        <v>8290</v>
      </c>
      <c r="Q974" s="12">
        <f t="shared" si="156"/>
        <v>125</v>
      </c>
      <c r="R974">
        <f t="shared" si="154"/>
        <v>168.51</v>
      </c>
      <c r="S974" s="14" t="s">
        <v>8333</v>
      </c>
      <c r="T974" t="s">
        <v>8344</v>
      </c>
    </row>
    <row r="975" spans="1:20" ht="30" x14ac:dyDescent="0.2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 s="18">
        <f t="shared" si="155"/>
        <v>41690.867280092592</v>
      </c>
      <c r="K975">
        <v>1389041332</v>
      </c>
      <c r="L975" s="18">
        <f t="shared" si="153"/>
        <v>41645.867268518516</v>
      </c>
      <c r="M975" t="b">
        <v>0</v>
      </c>
      <c r="N975">
        <v>82</v>
      </c>
      <c r="O975" t="b">
        <v>1</v>
      </c>
      <c r="P975" t="s">
        <v>8274</v>
      </c>
      <c r="Q975" s="12">
        <f t="shared" si="156"/>
        <v>104</v>
      </c>
      <c r="R975">
        <f t="shared" si="154"/>
        <v>75.849999999999994</v>
      </c>
      <c r="S975" s="14" t="s">
        <v>8333</v>
      </c>
      <c r="T975" t="s">
        <v>8337</v>
      </c>
    </row>
    <row r="976" spans="1:20" ht="60" x14ac:dyDescent="0.2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 s="18">
        <f t="shared" si="155"/>
        <v>41460.038888888885</v>
      </c>
      <c r="K976">
        <v>1370393759</v>
      </c>
      <c r="L976" s="18">
        <f t="shared" si="153"/>
        <v>41430.038877314815</v>
      </c>
      <c r="M976" t="b">
        <v>0</v>
      </c>
      <c r="N976">
        <v>87</v>
      </c>
      <c r="O976" t="b">
        <v>1</v>
      </c>
      <c r="P976" t="s">
        <v>8272</v>
      </c>
      <c r="Q976" s="12">
        <f t="shared" si="156"/>
        <v>183</v>
      </c>
      <c r="R976">
        <f t="shared" si="154"/>
        <v>71.44</v>
      </c>
      <c r="S976" s="14" t="s">
        <v>8319</v>
      </c>
      <c r="T976" t="s">
        <v>8339</v>
      </c>
    </row>
    <row r="977" spans="1:20" ht="60" x14ac:dyDescent="0.2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 s="18">
        <v>1423119540</v>
      </c>
      <c r="J977" s="18">
        <f t="shared" si="155"/>
        <v>42040.290972222225</v>
      </c>
      <c r="K977">
        <v>1421252083</v>
      </c>
      <c r="L977" s="18">
        <f t="shared" si="153"/>
        <v>42018.676886574074</v>
      </c>
      <c r="M977" t="b">
        <v>0</v>
      </c>
      <c r="N977">
        <v>76</v>
      </c>
      <c r="O977" t="b">
        <v>1</v>
      </c>
      <c r="P977" t="s">
        <v>8269</v>
      </c>
      <c r="Q977" s="12">
        <f t="shared" si="156"/>
        <v>104</v>
      </c>
      <c r="R977">
        <f t="shared" ref="R977" si="160">IFERROR(ROUND(E977/N977,2),0)</f>
        <v>81.78</v>
      </c>
      <c r="S977" s="14" t="s">
        <v>8307</v>
      </c>
      <c r="T977" t="s">
        <v>8308</v>
      </c>
    </row>
    <row r="978" spans="1:20" ht="45" x14ac:dyDescent="0.2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 s="18">
        <f t="shared" si="155"/>
        <v>42786.501041666663</v>
      </c>
      <c r="K978">
        <v>1485000089</v>
      </c>
      <c r="L978" s="18">
        <f t="shared" si="153"/>
        <v>42756.501030092593</v>
      </c>
      <c r="M978" t="b">
        <v>1</v>
      </c>
      <c r="N978">
        <v>28</v>
      </c>
      <c r="O978" t="b">
        <v>1</v>
      </c>
      <c r="P978" t="s">
        <v>8283</v>
      </c>
      <c r="Q978" s="12">
        <f t="shared" si="156"/>
        <v>207</v>
      </c>
      <c r="R978">
        <f t="shared" si="154"/>
        <v>221.79</v>
      </c>
      <c r="S978" s="14" t="s">
        <v>8321</v>
      </c>
      <c r="T978" t="s">
        <v>8322</v>
      </c>
    </row>
    <row r="979" spans="1:20" ht="60" x14ac:dyDescent="0.2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 s="18">
        <v>1445817540</v>
      </c>
      <c r="J979" s="18">
        <f t="shared" si="155"/>
        <v>42302.999305555553</v>
      </c>
      <c r="K979">
        <v>1443665292</v>
      </c>
      <c r="L979" s="18">
        <f t="shared" si="153"/>
        <v>42278.08902777778</v>
      </c>
      <c r="M979" t="b">
        <v>1</v>
      </c>
      <c r="N979">
        <v>104</v>
      </c>
      <c r="O979" t="b">
        <v>1</v>
      </c>
      <c r="P979" t="s">
        <v>8269</v>
      </c>
      <c r="Q979" s="12">
        <f t="shared" si="156"/>
        <v>106</v>
      </c>
      <c r="R979">
        <f t="shared" ref="R979" si="161">IFERROR(ROUND(E979/N979,2),0)</f>
        <v>59.7</v>
      </c>
      <c r="S979" s="14" t="s">
        <v>8307</v>
      </c>
      <c r="T979" t="s">
        <v>8308</v>
      </c>
    </row>
    <row r="980" spans="1:20" ht="45" x14ac:dyDescent="0.2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 s="18">
        <f t="shared" si="155"/>
        <v>42485.207638888889</v>
      </c>
      <c r="K980">
        <v>1458762716</v>
      </c>
      <c r="L980" s="18">
        <f t="shared" si="153"/>
        <v>42452.827731481477</v>
      </c>
      <c r="M980" t="b">
        <v>0</v>
      </c>
      <c r="N980">
        <v>133</v>
      </c>
      <c r="O980" t="b">
        <v>1</v>
      </c>
      <c r="P980" t="s">
        <v>8275</v>
      </c>
      <c r="Q980" s="12">
        <f t="shared" si="156"/>
        <v>155</v>
      </c>
      <c r="R980">
        <f t="shared" si="154"/>
        <v>46.67</v>
      </c>
      <c r="S980" s="14" t="s">
        <v>8333</v>
      </c>
      <c r="T980" t="s">
        <v>8342</v>
      </c>
    </row>
    <row r="981" spans="1:20" ht="60" x14ac:dyDescent="0.2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 s="18">
        <f t="shared" si="155"/>
        <v>40902.208333333336</v>
      </c>
      <c r="K981">
        <v>1321649320</v>
      </c>
      <c r="L981" s="18">
        <f t="shared" si="153"/>
        <v>40865.867129629631</v>
      </c>
      <c r="M981" t="b">
        <v>0</v>
      </c>
      <c r="N981">
        <v>77</v>
      </c>
      <c r="O981" t="b">
        <v>1</v>
      </c>
      <c r="P981" t="s">
        <v>8277</v>
      </c>
      <c r="Q981" s="12">
        <f t="shared" si="156"/>
        <v>124</v>
      </c>
      <c r="R981">
        <f t="shared" si="154"/>
        <v>80.27</v>
      </c>
      <c r="S981" s="14" t="s">
        <v>8333</v>
      </c>
      <c r="T981" t="s">
        <v>8334</v>
      </c>
    </row>
    <row r="982" spans="1:20" ht="60" x14ac:dyDescent="0.2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 s="18">
        <v>1415921848</v>
      </c>
      <c r="J982" s="18">
        <f t="shared" si="155"/>
        <v>41956.984351851846</v>
      </c>
      <c r="K982">
        <v>1413326247</v>
      </c>
      <c r="L982" s="18">
        <f t="shared" si="153"/>
        <v>41926.942673611113</v>
      </c>
      <c r="M982" t="b">
        <v>0</v>
      </c>
      <c r="N982">
        <v>45</v>
      </c>
      <c r="O982" t="b">
        <v>1</v>
      </c>
      <c r="P982" t="s">
        <v>8269</v>
      </c>
      <c r="Q982" s="12">
        <f t="shared" si="156"/>
        <v>106</v>
      </c>
      <c r="R982">
        <f t="shared" ref="R982" si="162">IFERROR(ROUND(E982/N982,2),0)</f>
        <v>136.78</v>
      </c>
      <c r="S982" s="14" t="s">
        <v>8307</v>
      </c>
      <c r="T982" t="s">
        <v>8308</v>
      </c>
    </row>
    <row r="983" spans="1:20" ht="60" x14ac:dyDescent="0.2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 s="18">
        <f t="shared" si="155"/>
        <v>42566.60701388889</v>
      </c>
      <c r="K983">
        <v>1466001245</v>
      </c>
      <c r="L983" s="18">
        <f t="shared" si="153"/>
        <v>42536.607002314813</v>
      </c>
      <c r="M983" t="b">
        <v>0</v>
      </c>
      <c r="N983">
        <v>111</v>
      </c>
      <c r="O983" t="b">
        <v>1</v>
      </c>
      <c r="P983" t="s">
        <v>8283</v>
      </c>
      <c r="Q983" s="12">
        <f t="shared" si="156"/>
        <v>102</v>
      </c>
      <c r="R983">
        <f t="shared" si="154"/>
        <v>55.37</v>
      </c>
      <c r="S983" s="14" t="s">
        <v>8321</v>
      </c>
      <c r="T983" t="s">
        <v>8322</v>
      </c>
    </row>
    <row r="984" spans="1:20" ht="45" x14ac:dyDescent="0.2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 s="18">
        <v>1475398800</v>
      </c>
      <c r="J984" s="18">
        <f t="shared" si="155"/>
        <v>42645.375</v>
      </c>
      <c r="K984">
        <v>1472711223</v>
      </c>
      <c r="L984" s="18">
        <f t="shared" si="153"/>
        <v>42614.268784722226</v>
      </c>
      <c r="M984" t="b">
        <v>0</v>
      </c>
      <c r="N984">
        <v>94</v>
      </c>
      <c r="O984" t="b">
        <v>0</v>
      </c>
      <c r="P984" t="s">
        <v>8269</v>
      </c>
      <c r="Q984" s="12">
        <f t="shared" si="156"/>
        <v>26</v>
      </c>
      <c r="R984">
        <f t="shared" ref="R984" si="163">IFERROR(ROUND(E984/N984,2),0)</f>
        <v>65.34</v>
      </c>
      <c r="S984" s="14" t="s">
        <v>8307</v>
      </c>
      <c r="T984" t="s">
        <v>8308</v>
      </c>
    </row>
    <row r="985" spans="1:20" ht="45" x14ac:dyDescent="0.2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 s="18">
        <f t="shared" si="155"/>
        <v>42015.043657407412</v>
      </c>
      <c r="K985">
        <v>1418346171</v>
      </c>
      <c r="L985" s="18">
        <f t="shared" si="153"/>
        <v>41985.043645833328</v>
      </c>
      <c r="M985" t="b">
        <v>0</v>
      </c>
      <c r="N985">
        <v>135</v>
      </c>
      <c r="O985" t="b">
        <v>0</v>
      </c>
      <c r="P985" t="s">
        <v>8271</v>
      </c>
      <c r="Q985" s="12">
        <f t="shared" si="156"/>
        <v>15</v>
      </c>
      <c r="R985">
        <f t="shared" si="154"/>
        <v>45.41</v>
      </c>
      <c r="S985" s="14" t="s">
        <v>8316</v>
      </c>
      <c r="T985" t="s">
        <v>8318</v>
      </c>
    </row>
    <row r="986" spans="1:20" ht="60" x14ac:dyDescent="0.2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 s="18">
        <f t="shared" si="155"/>
        <v>41684.833333333336</v>
      </c>
      <c r="K986">
        <v>1390890986</v>
      </c>
      <c r="L986" s="18">
        <f t="shared" si="153"/>
        <v>41667.275300925925</v>
      </c>
      <c r="M986" t="b">
        <v>0</v>
      </c>
      <c r="N986">
        <v>108</v>
      </c>
      <c r="O986" t="b">
        <v>1</v>
      </c>
      <c r="P986" t="s">
        <v>8272</v>
      </c>
      <c r="Q986" s="12">
        <f t="shared" si="156"/>
        <v>122</v>
      </c>
      <c r="R986">
        <f t="shared" si="154"/>
        <v>56.67</v>
      </c>
      <c r="S986" s="14" t="s">
        <v>8319</v>
      </c>
      <c r="T986" t="s">
        <v>8339</v>
      </c>
    </row>
    <row r="987" spans="1:20" ht="60" x14ac:dyDescent="0.2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 s="18">
        <f t="shared" si="155"/>
        <v>41843.662962962961</v>
      </c>
      <c r="K987">
        <v>1403538879</v>
      </c>
      <c r="L987" s="18">
        <f t="shared" si="153"/>
        <v>41813.662951388891</v>
      </c>
      <c r="M987" t="b">
        <v>0</v>
      </c>
      <c r="N987">
        <v>21</v>
      </c>
      <c r="O987" t="b">
        <v>0</v>
      </c>
      <c r="P987" t="s">
        <v>8271</v>
      </c>
      <c r="Q987" s="12">
        <f t="shared" si="156"/>
        <v>27</v>
      </c>
      <c r="R987">
        <f t="shared" si="154"/>
        <v>291.33</v>
      </c>
      <c r="S987" s="14" t="s">
        <v>8316</v>
      </c>
      <c r="T987" t="s">
        <v>8318</v>
      </c>
    </row>
    <row r="988" spans="1:20" ht="60" x14ac:dyDescent="0.2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 s="18">
        <f t="shared" si="155"/>
        <v>42643.185416666667</v>
      </c>
      <c r="K988">
        <v>1473087636</v>
      </c>
      <c r="L988" s="18">
        <f t="shared" si="153"/>
        <v>42618.625416666662</v>
      </c>
      <c r="M988" t="b">
        <v>0</v>
      </c>
      <c r="N988">
        <v>37</v>
      </c>
      <c r="O988" t="b">
        <v>1</v>
      </c>
      <c r="P988" t="s">
        <v>8298</v>
      </c>
      <c r="Q988" s="12">
        <f t="shared" si="156"/>
        <v>102</v>
      </c>
      <c r="R988">
        <f t="shared" si="154"/>
        <v>165.16</v>
      </c>
      <c r="S988" s="14" t="s">
        <v>8333</v>
      </c>
      <c r="T988" t="s">
        <v>8347</v>
      </c>
    </row>
    <row r="989" spans="1:20" ht="45" x14ac:dyDescent="0.2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 s="18">
        <f t="shared" si="155"/>
        <v>40811.814432870371</v>
      </c>
      <c r="K989">
        <v>1311795166</v>
      </c>
      <c r="L989" s="18">
        <f t="shared" si="153"/>
        <v>40751.814421296294</v>
      </c>
      <c r="M989" t="b">
        <v>1</v>
      </c>
      <c r="N989">
        <v>74</v>
      </c>
      <c r="O989" t="b">
        <v>1</v>
      </c>
      <c r="P989" t="s">
        <v>8274</v>
      </c>
      <c r="Q989" s="12">
        <f t="shared" si="156"/>
        <v>102</v>
      </c>
      <c r="R989">
        <f t="shared" si="154"/>
        <v>82.54</v>
      </c>
      <c r="S989" s="14" t="s">
        <v>8333</v>
      </c>
      <c r="T989" t="s">
        <v>8337</v>
      </c>
    </row>
    <row r="990" spans="1:20" x14ac:dyDescent="0.2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 s="18">
        <f t="shared" si="155"/>
        <v>41748.878182870372</v>
      </c>
      <c r="K990">
        <v>1395349474</v>
      </c>
      <c r="L990" s="18">
        <f t="shared" si="153"/>
        <v>41718.878171296295</v>
      </c>
      <c r="M990" t="b">
        <v>0</v>
      </c>
      <c r="N990">
        <v>41</v>
      </c>
      <c r="O990" t="b">
        <v>1</v>
      </c>
      <c r="P990" t="s">
        <v>8274</v>
      </c>
      <c r="Q990" s="12">
        <f t="shared" si="156"/>
        <v>102</v>
      </c>
      <c r="R990">
        <f t="shared" si="154"/>
        <v>148.78</v>
      </c>
      <c r="S990" s="14" t="s">
        <v>8333</v>
      </c>
      <c r="T990" t="s">
        <v>8337</v>
      </c>
    </row>
    <row r="991" spans="1:20" ht="45" x14ac:dyDescent="0.2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 s="18">
        <v>1427864340</v>
      </c>
      <c r="J991" s="18">
        <f t="shared" si="155"/>
        <v>42095.207638888889</v>
      </c>
      <c r="K991">
        <v>1425020809</v>
      </c>
      <c r="L991" s="18">
        <f t="shared" si="153"/>
        <v>42062.296400462961</v>
      </c>
      <c r="M991" t="b">
        <v>0</v>
      </c>
      <c r="N991">
        <v>78</v>
      </c>
      <c r="O991" t="b">
        <v>1</v>
      </c>
      <c r="P991" t="s">
        <v>8269</v>
      </c>
      <c r="Q991" s="12">
        <f t="shared" si="156"/>
        <v>102</v>
      </c>
      <c r="R991">
        <f t="shared" ref="R991" si="164">IFERROR(ROUND(E991/N991,2),0)</f>
        <v>78.209999999999994</v>
      </c>
      <c r="S991" s="14" t="s">
        <v>8307</v>
      </c>
      <c r="T991" t="s">
        <v>8308</v>
      </c>
    </row>
    <row r="992" spans="1:20" ht="45" x14ac:dyDescent="0.2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 s="18">
        <f t="shared" si="155"/>
        <v>41583.777662037035</v>
      </c>
      <c r="K992">
        <v>1380217189</v>
      </c>
      <c r="L992" s="18">
        <f t="shared" si="153"/>
        <v>41543.735983796294</v>
      </c>
      <c r="M992" t="b">
        <v>0</v>
      </c>
      <c r="N992">
        <v>38</v>
      </c>
      <c r="O992" t="b">
        <v>1</v>
      </c>
      <c r="P992" t="s">
        <v>8267</v>
      </c>
      <c r="Q992" s="12">
        <f t="shared" si="156"/>
        <v>101</v>
      </c>
      <c r="R992">
        <f t="shared" si="154"/>
        <v>160.16</v>
      </c>
      <c r="S992" s="14" t="s">
        <v>8329</v>
      </c>
      <c r="T992" t="s">
        <v>8330</v>
      </c>
    </row>
    <row r="993" spans="1:20" ht="60" x14ac:dyDescent="0.2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 s="18">
        <f t="shared" si="155"/>
        <v>41169.170138888891</v>
      </c>
      <c r="K993">
        <v>1343867523</v>
      </c>
      <c r="L993" s="18">
        <f t="shared" si="153"/>
        <v>41123.022256944445</v>
      </c>
      <c r="M993" t="b">
        <v>0</v>
      </c>
      <c r="N993">
        <v>75</v>
      </c>
      <c r="O993" t="b">
        <v>1</v>
      </c>
      <c r="P993" t="s">
        <v>8274</v>
      </c>
      <c r="Q993" s="12">
        <f t="shared" si="156"/>
        <v>101</v>
      </c>
      <c r="R993">
        <f t="shared" si="154"/>
        <v>81.069999999999993</v>
      </c>
      <c r="S993" s="14" t="s">
        <v>8333</v>
      </c>
      <c r="T993" t="s">
        <v>8337</v>
      </c>
    </row>
    <row r="994" spans="1:20" ht="45" x14ac:dyDescent="0.2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 s="18">
        <v>1441153705</v>
      </c>
      <c r="J994" s="18">
        <f t="shared" si="155"/>
        <v>42249.019733796296</v>
      </c>
      <c r="K994">
        <v>1438561704</v>
      </c>
      <c r="L994" s="18">
        <f t="shared" si="153"/>
        <v>42219.01972222222</v>
      </c>
      <c r="M994" t="b">
        <v>0</v>
      </c>
      <c r="N994">
        <v>47</v>
      </c>
      <c r="O994" t="b">
        <v>1</v>
      </c>
      <c r="P994" t="s">
        <v>8269</v>
      </c>
      <c r="Q994" s="12">
        <f t="shared" si="156"/>
        <v>122</v>
      </c>
      <c r="R994">
        <f t="shared" ref="R994" si="165">IFERROR(ROUND(E994/N994,2),0)</f>
        <v>129.36000000000001</v>
      </c>
      <c r="S994" s="14" t="s">
        <v>8307</v>
      </c>
      <c r="T994" t="s">
        <v>8308</v>
      </c>
    </row>
    <row r="995" spans="1:20" ht="45" x14ac:dyDescent="0.2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 s="18">
        <f t="shared" si="155"/>
        <v>40823.707546296297</v>
      </c>
      <c r="K995">
        <v>1312822731</v>
      </c>
      <c r="L995" s="18">
        <f t="shared" si="153"/>
        <v>40763.70753472222</v>
      </c>
      <c r="M995" t="b">
        <v>0</v>
      </c>
      <c r="N995">
        <v>55</v>
      </c>
      <c r="O995" t="b">
        <v>1</v>
      </c>
      <c r="P995" t="s">
        <v>8277</v>
      </c>
      <c r="Q995" s="12">
        <f t="shared" si="156"/>
        <v>101</v>
      </c>
      <c r="R995">
        <f t="shared" si="154"/>
        <v>110.49</v>
      </c>
      <c r="S995" s="14" t="s">
        <v>8333</v>
      </c>
      <c r="T995" t="s">
        <v>8334</v>
      </c>
    </row>
    <row r="996" spans="1:20" ht="45" x14ac:dyDescent="0.2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 s="18">
        <f t="shared" si="155"/>
        <v>41609.887175925927</v>
      </c>
      <c r="K996">
        <v>1383337051</v>
      </c>
      <c r="L996" s="18">
        <f t="shared" si="153"/>
        <v>41579.845497685186</v>
      </c>
      <c r="M996" t="b">
        <v>1</v>
      </c>
      <c r="N996">
        <v>109</v>
      </c>
      <c r="O996" t="b">
        <v>1</v>
      </c>
      <c r="P996" t="s">
        <v>8274</v>
      </c>
      <c r="Q996" s="12">
        <f t="shared" si="156"/>
        <v>202</v>
      </c>
      <c r="R996">
        <f t="shared" si="154"/>
        <v>55.7</v>
      </c>
      <c r="S996" s="14" t="s">
        <v>8333</v>
      </c>
      <c r="T996" t="s">
        <v>8337</v>
      </c>
    </row>
    <row r="997" spans="1:20" ht="45" x14ac:dyDescent="0.2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 s="18">
        <f t="shared" si="155"/>
        <v>42218.916666666672</v>
      </c>
      <c r="K997">
        <v>1435876422</v>
      </c>
      <c r="L997" s="18">
        <f t="shared" si="153"/>
        <v>42187.940069444448</v>
      </c>
      <c r="M997" t="b">
        <v>0</v>
      </c>
      <c r="N997">
        <v>52</v>
      </c>
      <c r="O997" t="b">
        <v>0</v>
      </c>
      <c r="P997" t="s">
        <v>8282</v>
      </c>
      <c r="Q997" s="12">
        <f t="shared" si="156"/>
        <v>26</v>
      </c>
      <c r="R997">
        <f t="shared" si="154"/>
        <v>116.56</v>
      </c>
      <c r="S997" s="14" t="s">
        <v>8327</v>
      </c>
      <c r="T997" t="s">
        <v>8351</v>
      </c>
    </row>
    <row r="998" spans="1:20" ht="45" x14ac:dyDescent="0.2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 s="18">
        <f t="shared" si="155"/>
        <v>41057.165972222225</v>
      </c>
      <c r="K998">
        <v>1333550014</v>
      </c>
      <c r="L998" s="18">
        <f t="shared" si="153"/>
        <v>41003.60664351852</v>
      </c>
      <c r="M998" t="b">
        <v>0</v>
      </c>
      <c r="N998">
        <v>37</v>
      </c>
      <c r="O998" t="b">
        <v>1</v>
      </c>
      <c r="P998" t="s">
        <v>8274</v>
      </c>
      <c r="Q998" s="12">
        <f t="shared" si="156"/>
        <v>121</v>
      </c>
      <c r="R998">
        <f t="shared" si="154"/>
        <v>163.78</v>
      </c>
      <c r="S998" s="14" t="s">
        <v>8333</v>
      </c>
      <c r="T998" t="s">
        <v>8337</v>
      </c>
    </row>
    <row r="999" spans="1:20" ht="30" x14ac:dyDescent="0.2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 s="18">
        <f t="shared" si="155"/>
        <v>41833.582638888889</v>
      </c>
      <c r="K999">
        <v>1403051887</v>
      </c>
      <c r="L999" s="18">
        <f t="shared" si="153"/>
        <v>41808.026469907403</v>
      </c>
      <c r="M999" t="b">
        <v>0</v>
      </c>
      <c r="N999">
        <v>41</v>
      </c>
      <c r="O999" t="b">
        <v>1</v>
      </c>
      <c r="P999" t="s">
        <v>8263</v>
      </c>
      <c r="Q999" s="12">
        <f t="shared" si="156"/>
        <v>101</v>
      </c>
      <c r="R999">
        <f t="shared" si="154"/>
        <v>147.71</v>
      </c>
      <c r="S999" s="14" t="s">
        <v>8329</v>
      </c>
      <c r="T999" t="s">
        <v>8338</v>
      </c>
    </row>
    <row r="1000" spans="1:20" ht="60" x14ac:dyDescent="0.2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 s="18">
        <f t="shared" si="155"/>
        <v>40082.165972222225</v>
      </c>
      <c r="K1000">
        <v>1251214013</v>
      </c>
      <c r="L1000" s="18">
        <f t="shared" si="153"/>
        <v>40050.64366898148</v>
      </c>
      <c r="M1000" t="b">
        <v>1</v>
      </c>
      <c r="N1000">
        <v>163</v>
      </c>
      <c r="O1000" t="b">
        <v>1</v>
      </c>
      <c r="P1000" t="s">
        <v>8277</v>
      </c>
      <c r="Q1000" s="12">
        <f t="shared" si="156"/>
        <v>121</v>
      </c>
      <c r="R1000">
        <f t="shared" si="154"/>
        <v>37.130000000000003</v>
      </c>
      <c r="S1000" s="14" t="s">
        <v>8333</v>
      </c>
      <c r="T1000" t="s">
        <v>8334</v>
      </c>
    </row>
    <row r="1001" spans="1:20" ht="45" x14ac:dyDescent="0.2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 s="18">
        <f t="shared" si="155"/>
        <v>40544.207638888889</v>
      </c>
      <c r="K1001">
        <v>1290281690</v>
      </c>
      <c r="L1001" s="18">
        <f t="shared" si="153"/>
        <v>40502.81585648148</v>
      </c>
      <c r="M1001" t="b">
        <v>1</v>
      </c>
      <c r="N1001">
        <v>113</v>
      </c>
      <c r="O1001" t="b">
        <v>1</v>
      </c>
      <c r="P1001" t="s">
        <v>8277</v>
      </c>
      <c r="Q1001" s="12">
        <f t="shared" si="156"/>
        <v>101</v>
      </c>
      <c r="R1001">
        <f t="shared" si="154"/>
        <v>53.47</v>
      </c>
      <c r="S1001" s="14" t="s">
        <v>8333</v>
      </c>
      <c r="T1001" t="s">
        <v>8334</v>
      </c>
    </row>
    <row r="1002" spans="1:20" ht="60" x14ac:dyDescent="0.2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 s="18">
        <f t="shared" si="155"/>
        <v>40756.291666666664</v>
      </c>
      <c r="K1002">
        <v>1311380312</v>
      </c>
      <c r="L1002" s="18">
        <f t="shared" si="153"/>
        <v>40747.012870370367</v>
      </c>
      <c r="M1002" t="b">
        <v>0</v>
      </c>
      <c r="N1002">
        <v>44</v>
      </c>
      <c r="O1002" t="b">
        <v>1</v>
      </c>
      <c r="P1002" t="s">
        <v>8274</v>
      </c>
      <c r="Q1002" s="12">
        <f t="shared" si="156"/>
        <v>101</v>
      </c>
      <c r="R1002">
        <f t="shared" si="154"/>
        <v>137.31</v>
      </c>
      <c r="S1002" s="14" t="s">
        <v>8333</v>
      </c>
      <c r="T1002" t="s">
        <v>8337</v>
      </c>
    </row>
    <row r="1003" spans="1:20" ht="60" x14ac:dyDescent="0.2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 s="18">
        <f t="shared" si="155"/>
        <v>40893.242141203707</v>
      </c>
      <c r="K1003">
        <v>1318826920</v>
      </c>
      <c r="L1003" s="18">
        <f t="shared" si="153"/>
        <v>40833.200462962966</v>
      </c>
      <c r="M1003" t="b">
        <v>0</v>
      </c>
      <c r="N1003">
        <v>149</v>
      </c>
      <c r="O1003" t="b">
        <v>1</v>
      </c>
      <c r="P1003" t="s">
        <v>8274</v>
      </c>
      <c r="Q1003" s="12">
        <f t="shared" si="156"/>
        <v>109</v>
      </c>
      <c r="R1003">
        <f t="shared" si="154"/>
        <v>40.549999999999997</v>
      </c>
      <c r="S1003" s="14" t="s">
        <v>8333</v>
      </c>
      <c r="T1003" t="s">
        <v>8337</v>
      </c>
    </row>
    <row r="1004" spans="1:20" ht="60" x14ac:dyDescent="0.2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 s="18">
        <f t="shared" si="155"/>
        <v>42481.916666666672</v>
      </c>
      <c r="K1004">
        <v>1460055299</v>
      </c>
      <c r="L1004" s="18">
        <f t="shared" si="153"/>
        <v>42467.788182870368</v>
      </c>
      <c r="M1004" t="b">
        <v>0</v>
      </c>
      <c r="N1004">
        <v>88</v>
      </c>
      <c r="O1004" t="b">
        <v>1</v>
      </c>
      <c r="P1004" t="s">
        <v>8295</v>
      </c>
      <c r="Q1004" s="12">
        <f t="shared" si="156"/>
        <v>503</v>
      </c>
      <c r="R1004">
        <f t="shared" si="154"/>
        <v>68.63</v>
      </c>
      <c r="S1004" s="14" t="s">
        <v>8324</v>
      </c>
      <c r="T1004" t="s">
        <v>8325</v>
      </c>
    </row>
    <row r="1005" spans="1:20" ht="60" x14ac:dyDescent="0.2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 s="18">
        <v>1442805076</v>
      </c>
      <c r="J1005" s="18">
        <f t="shared" si="155"/>
        <v>42268.13282407407</v>
      </c>
      <c r="K1005">
        <v>1440213075</v>
      </c>
      <c r="L1005" s="18">
        <f t="shared" si="153"/>
        <v>42238.1328125</v>
      </c>
      <c r="M1005" t="b">
        <v>0</v>
      </c>
      <c r="N1005">
        <v>84</v>
      </c>
      <c r="O1005" t="b">
        <v>1</v>
      </c>
      <c r="P1005" t="s">
        <v>8269</v>
      </c>
      <c r="Q1005" s="12">
        <f t="shared" si="156"/>
        <v>121</v>
      </c>
      <c r="R1005">
        <f t="shared" ref="R1005" si="166">IFERROR(ROUND(E1005/N1005,2),0)</f>
        <v>71.790000000000006</v>
      </c>
      <c r="S1005" s="14" t="s">
        <v>8307</v>
      </c>
      <c r="T1005" t="s">
        <v>8308</v>
      </c>
    </row>
    <row r="1006" spans="1:20" ht="60" x14ac:dyDescent="0.2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 s="18">
        <f t="shared" si="155"/>
        <v>42110.477500000001</v>
      </c>
      <c r="K1006">
        <v>1427369255</v>
      </c>
      <c r="L1006" s="18">
        <f t="shared" si="153"/>
        <v>42089.477488425924</v>
      </c>
      <c r="M1006" t="b">
        <v>0</v>
      </c>
      <c r="N1006">
        <v>103</v>
      </c>
      <c r="O1006" t="b">
        <v>1</v>
      </c>
      <c r="P1006" t="s">
        <v>8283</v>
      </c>
      <c r="Q1006" s="12">
        <f t="shared" si="156"/>
        <v>126</v>
      </c>
      <c r="R1006">
        <f t="shared" si="154"/>
        <v>58.53</v>
      </c>
      <c r="S1006" s="14" t="s">
        <v>8321</v>
      </c>
      <c r="T1006" t="s">
        <v>8322</v>
      </c>
    </row>
    <row r="1007" spans="1:20" ht="105" x14ac:dyDescent="0.2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 s="18">
        <f t="shared" si="155"/>
        <v>42045.332638888889</v>
      </c>
      <c r="K1007">
        <v>1421105607</v>
      </c>
      <c r="L1007" s="18">
        <f t="shared" si="153"/>
        <v>42016.981562500005</v>
      </c>
      <c r="M1007" t="b">
        <v>0</v>
      </c>
      <c r="N1007">
        <v>28</v>
      </c>
      <c r="O1007" t="b">
        <v>1</v>
      </c>
      <c r="P1007" t="s">
        <v>8303</v>
      </c>
      <c r="Q1007" s="12">
        <f t="shared" si="156"/>
        <v>100</v>
      </c>
      <c r="R1007">
        <f t="shared" si="154"/>
        <v>215.25</v>
      </c>
      <c r="S1007" s="14" t="s">
        <v>8307</v>
      </c>
      <c r="T1007" t="s">
        <v>8341</v>
      </c>
    </row>
    <row r="1008" spans="1:20" ht="45" x14ac:dyDescent="0.25">
      <c r="A1008">
        <v>1743</v>
      </c>
      <c r="B1008" s="9" t="s">
        <v>1744</v>
      </c>
      <c r="C1008" s="3" t="s">
        <v>5853</v>
      </c>
      <c r="D1008" s="5">
        <v>6000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 s="18">
        <f t="shared" si="155"/>
        <v>42609.165972222225</v>
      </c>
      <c r="K1008">
        <v>1470348774</v>
      </c>
      <c r="L1008" s="18">
        <f t="shared" si="153"/>
        <v>42586.925625000003</v>
      </c>
      <c r="M1008" t="b">
        <v>0</v>
      </c>
      <c r="N1008">
        <v>67</v>
      </c>
      <c r="O1008" t="b">
        <v>1</v>
      </c>
      <c r="P1008" t="s">
        <v>8283</v>
      </c>
      <c r="Q1008" s="12">
        <f t="shared" si="156"/>
        <v>100</v>
      </c>
      <c r="R1008">
        <f t="shared" si="154"/>
        <v>89.93</v>
      </c>
      <c r="S1008" s="14" t="s">
        <v>8321</v>
      </c>
      <c r="T1008" t="s">
        <v>8322</v>
      </c>
    </row>
    <row r="1009" spans="1:20" ht="60" x14ac:dyDescent="0.25">
      <c r="A1009">
        <v>11</v>
      </c>
      <c r="B1009" s="9" t="s">
        <v>13</v>
      </c>
      <c r="C1009" s="3" t="s">
        <v>4122</v>
      </c>
      <c r="D1009" s="5">
        <v>5000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 s="18">
        <f t="shared" si="155"/>
        <v>42604.125</v>
      </c>
      <c r="K1009">
        <v>1469126461</v>
      </c>
      <c r="L1009" s="18">
        <f t="shared" si="153"/>
        <v>42572.778483796297</v>
      </c>
      <c r="M1009" t="b">
        <v>0</v>
      </c>
      <c r="N1009">
        <v>75</v>
      </c>
      <c r="O1009" t="b">
        <v>1</v>
      </c>
      <c r="P1009" t="s">
        <v>8263</v>
      </c>
      <c r="Q1009" s="12">
        <f t="shared" si="156"/>
        <v>121</v>
      </c>
      <c r="R1009">
        <f t="shared" si="154"/>
        <v>80.33</v>
      </c>
      <c r="S1009" s="14" t="s">
        <v>8329</v>
      </c>
      <c r="T1009" t="s">
        <v>8338</v>
      </c>
    </row>
    <row r="1010" spans="1:20" ht="45" x14ac:dyDescent="0.2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 s="18">
        <f t="shared" si="155"/>
        <v>40976.11383101852</v>
      </c>
      <c r="K1010">
        <v>1328582634</v>
      </c>
      <c r="L1010" s="18">
        <f t="shared" si="153"/>
        <v>40946.113819444443</v>
      </c>
      <c r="M1010" t="b">
        <v>0</v>
      </c>
      <c r="N1010">
        <v>32</v>
      </c>
      <c r="O1010" t="b">
        <v>1</v>
      </c>
      <c r="P1010" t="s">
        <v>8277</v>
      </c>
      <c r="Q1010" s="12">
        <f t="shared" si="156"/>
        <v>100</v>
      </c>
      <c r="R1010">
        <f t="shared" si="154"/>
        <v>188.13</v>
      </c>
      <c r="S1010" s="14" t="s">
        <v>8333</v>
      </c>
      <c r="T1010" t="s">
        <v>8334</v>
      </c>
    </row>
    <row r="1011" spans="1:20" ht="45" x14ac:dyDescent="0.2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 s="18">
        <f t="shared" si="155"/>
        <v>42618.165972222225</v>
      </c>
      <c r="K1011">
        <v>1469595395</v>
      </c>
      <c r="L1011" s="18">
        <f t="shared" si="153"/>
        <v>42578.205960648149</v>
      </c>
      <c r="M1011" t="b">
        <v>0</v>
      </c>
      <c r="N1011">
        <v>177</v>
      </c>
      <c r="O1011" t="b">
        <v>1</v>
      </c>
      <c r="P1011" t="s">
        <v>8275</v>
      </c>
      <c r="Q1011" s="12">
        <f t="shared" si="156"/>
        <v>120</v>
      </c>
      <c r="R1011">
        <f t="shared" si="154"/>
        <v>34.01</v>
      </c>
      <c r="S1011" s="14" t="s">
        <v>8333</v>
      </c>
      <c r="T1011" t="s">
        <v>8342</v>
      </c>
    </row>
    <row r="1012" spans="1:20" ht="60" x14ac:dyDescent="0.2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 s="18">
        <f t="shared" si="155"/>
        <v>42727.74927083333</v>
      </c>
      <c r="K1012">
        <v>1479923936</v>
      </c>
      <c r="L1012" s="18">
        <f t="shared" si="153"/>
        <v>42697.749259259261</v>
      </c>
      <c r="M1012" t="b">
        <v>0</v>
      </c>
      <c r="N1012">
        <v>7</v>
      </c>
      <c r="O1012" t="b">
        <v>0</v>
      </c>
      <c r="P1012" t="s">
        <v>8271</v>
      </c>
      <c r="Q1012" s="12">
        <f t="shared" si="156"/>
        <v>1</v>
      </c>
      <c r="R1012">
        <f t="shared" si="154"/>
        <v>859.86</v>
      </c>
      <c r="S1012" s="14" t="s">
        <v>8316</v>
      </c>
      <c r="T1012" t="s">
        <v>8318</v>
      </c>
    </row>
    <row r="1013" spans="1:20" ht="60" x14ac:dyDescent="0.2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 s="18">
        <v>1437934759</v>
      </c>
      <c r="J1013" s="18">
        <f t="shared" si="155"/>
        <v>42211.763414351852</v>
      </c>
      <c r="K1013">
        <v>1434478758</v>
      </c>
      <c r="L1013" s="18">
        <f t="shared" si="153"/>
        <v>42171.763402777782</v>
      </c>
      <c r="M1013" t="b">
        <v>1</v>
      </c>
      <c r="N1013">
        <v>47</v>
      </c>
      <c r="O1013" t="b">
        <v>1</v>
      </c>
      <c r="P1013" t="s">
        <v>8269</v>
      </c>
      <c r="Q1013" s="12">
        <f t="shared" si="156"/>
        <v>100</v>
      </c>
      <c r="R1013">
        <f t="shared" ref="R1013" si="167">IFERROR(ROUND(E1013/N1013,2),0)</f>
        <v>127.81</v>
      </c>
      <c r="S1013" s="14" t="s">
        <v>8307</v>
      </c>
      <c r="T1013" t="s">
        <v>8308</v>
      </c>
    </row>
    <row r="1014" spans="1:20" ht="45" x14ac:dyDescent="0.2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 s="18">
        <f t="shared" si="155"/>
        <v>41395.000694444447</v>
      </c>
      <c r="K1014">
        <v>1365791245</v>
      </c>
      <c r="L1014" s="18">
        <f t="shared" si="153"/>
        <v>41376.76903935185</v>
      </c>
      <c r="M1014" t="b">
        <v>1</v>
      </c>
      <c r="N1014">
        <v>128</v>
      </c>
      <c r="O1014" t="b">
        <v>1</v>
      </c>
      <c r="P1014" t="s">
        <v>8267</v>
      </c>
      <c r="Q1014" s="12">
        <f t="shared" si="156"/>
        <v>120</v>
      </c>
      <c r="R1014">
        <f t="shared" si="154"/>
        <v>46.88</v>
      </c>
      <c r="S1014" s="14" t="s">
        <v>8329</v>
      </c>
      <c r="T1014" t="s">
        <v>8330</v>
      </c>
    </row>
    <row r="1015" spans="1:20" ht="60" x14ac:dyDescent="0.2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 s="18">
        <v>1448074800</v>
      </c>
      <c r="J1015" s="18">
        <f t="shared" si="155"/>
        <v>42329.125</v>
      </c>
      <c r="K1015">
        <v>1444874767</v>
      </c>
      <c r="L1015" s="18">
        <f t="shared" si="153"/>
        <v>42292.087581018517</v>
      </c>
      <c r="M1015" t="b">
        <v>0</v>
      </c>
      <c r="N1015">
        <v>64</v>
      </c>
      <c r="O1015" t="b">
        <v>1</v>
      </c>
      <c r="P1015" t="s">
        <v>8269</v>
      </c>
      <c r="Q1015" s="12">
        <f t="shared" si="156"/>
        <v>100</v>
      </c>
      <c r="R1015">
        <f t="shared" ref="R1015" si="168">IFERROR(ROUND(E1015/N1015,2),0)</f>
        <v>93.76</v>
      </c>
      <c r="S1015" s="14" t="s">
        <v>8307</v>
      </c>
      <c r="T1015" t="s">
        <v>8308</v>
      </c>
    </row>
    <row r="1016" spans="1:20" ht="30" x14ac:dyDescent="0.25">
      <c r="A1016">
        <v>2496</v>
      </c>
      <c r="B1016" s="9" t="s">
        <v>2496</v>
      </c>
      <c r="C1016" s="3" t="s">
        <v>6606</v>
      </c>
      <c r="D1016" s="5">
        <v>6000</v>
      </c>
      <c r="E1016" s="7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 s="18">
        <f t="shared" si="155"/>
        <v>41362.954768518517</v>
      </c>
      <c r="K1016">
        <v>1361577291</v>
      </c>
      <c r="L1016" s="18">
        <f t="shared" si="153"/>
        <v>41327.996423611112</v>
      </c>
      <c r="M1016" t="b">
        <v>0</v>
      </c>
      <c r="N1016">
        <v>10</v>
      </c>
      <c r="O1016" t="b">
        <v>1</v>
      </c>
      <c r="P1016" t="s">
        <v>8277</v>
      </c>
      <c r="Q1016" s="12">
        <f t="shared" si="156"/>
        <v>100</v>
      </c>
      <c r="R1016">
        <f t="shared" si="154"/>
        <v>600</v>
      </c>
      <c r="S1016" s="14" t="s">
        <v>8333</v>
      </c>
      <c r="T1016" t="s">
        <v>8334</v>
      </c>
    </row>
    <row r="1017" spans="1:20" ht="60" x14ac:dyDescent="0.25">
      <c r="A1017">
        <v>2822</v>
      </c>
      <c r="B1017" s="9" t="s">
        <v>2822</v>
      </c>
      <c r="C1017" s="3" t="s">
        <v>6932</v>
      </c>
      <c r="D1017" s="5">
        <v>6000</v>
      </c>
      <c r="E1017" s="7">
        <v>6000</v>
      </c>
      <c r="F1017" t="s">
        <v>8218</v>
      </c>
      <c r="G1017" t="s">
        <v>8223</v>
      </c>
      <c r="H1017" t="s">
        <v>8245</v>
      </c>
      <c r="I1017" s="18">
        <v>1427469892</v>
      </c>
      <c r="J1017" s="18">
        <f t="shared" si="155"/>
        <v>42090.642268518517</v>
      </c>
      <c r="K1017">
        <v>1424881491</v>
      </c>
      <c r="L1017" s="18">
        <f t="shared" si="153"/>
        <v>42060.683923611112</v>
      </c>
      <c r="M1017" t="b">
        <v>0</v>
      </c>
      <c r="N1017">
        <v>94</v>
      </c>
      <c r="O1017" t="b">
        <v>1</v>
      </c>
      <c r="P1017" t="s">
        <v>8269</v>
      </c>
      <c r="Q1017" s="12">
        <f t="shared" si="156"/>
        <v>100</v>
      </c>
      <c r="R1017">
        <f t="shared" ref="R1017:R1018" si="169">IFERROR(ROUND(E1017/N1017,2),0)</f>
        <v>63.83</v>
      </c>
      <c r="S1017" s="14" t="s">
        <v>8307</v>
      </c>
      <c r="T1017" t="s">
        <v>8308</v>
      </c>
    </row>
    <row r="1018" spans="1:20" ht="45" x14ac:dyDescent="0.25">
      <c r="A1018">
        <v>3332</v>
      </c>
      <c r="B1018" s="9" t="s">
        <v>3332</v>
      </c>
      <c r="C1018" s="3" t="s">
        <v>7442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 s="18">
        <v>1405802330</v>
      </c>
      <c r="J1018" s="18">
        <f t="shared" si="155"/>
        <v>41839.860300925924</v>
      </c>
      <c r="K1018">
        <v>1403210329</v>
      </c>
      <c r="L1018" s="18">
        <f t="shared" si="153"/>
        <v>41809.860289351855</v>
      </c>
      <c r="M1018" t="b">
        <v>0</v>
      </c>
      <c r="N1018">
        <v>83</v>
      </c>
      <c r="O1018" t="b">
        <v>1</v>
      </c>
      <c r="P1018" t="s">
        <v>8269</v>
      </c>
      <c r="Q1018" s="12">
        <f t="shared" si="156"/>
        <v>100</v>
      </c>
      <c r="R1018">
        <f t="shared" si="169"/>
        <v>72.290000000000006</v>
      </c>
      <c r="S1018" s="14" t="s">
        <v>8307</v>
      </c>
      <c r="T1018" t="s">
        <v>8308</v>
      </c>
    </row>
    <row r="1019" spans="1:20" ht="45" x14ac:dyDescent="0.25">
      <c r="A1019">
        <v>45</v>
      </c>
      <c r="B1019" s="9" t="s">
        <v>47</v>
      </c>
      <c r="C1019" s="3" t="s">
        <v>4156</v>
      </c>
      <c r="D1019" s="5">
        <v>5000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 s="18">
        <f t="shared" si="155"/>
        <v>42487.623923611114</v>
      </c>
      <c r="K1019">
        <v>1459177106</v>
      </c>
      <c r="L1019" s="18">
        <f t="shared" si="153"/>
        <v>42457.623912037037</v>
      </c>
      <c r="M1019" t="b">
        <v>0</v>
      </c>
      <c r="N1019">
        <v>61</v>
      </c>
      <c r="O1019" t="b">
        <v>1</v>
      </c>
      <c r="P1019" t="s">
        <v>8263</v>
      </c>
      <c r="Q1019" s="12">
        <f t="shared" si="156"/>
        <v>120</v>
      </c>
      <c r="R1019">
        <f t="shared" si="154"/>
        <v>98.36</v>
      </c>
      <c r="S1019" s="14" t="s">
        <v>8329</v>
      </c>
      <c r="T1019" t="s">
        <v>8338</v>
      </c>
    </row>
    <row r="1020" spans="1:20" ht="30" x14ac:dyDescent="0.25">
      <c r="A1020">
        <v>262</v>
      </c>
      <c r="B1020" s="9" t="s">
        <v>263</v>
      </c>
      <c r="C1020" s="3" t="s">
        <v>4372</v>
      </c>
      <c r="D1020" s="5">
        <v>2500</v>
      </c>
      <c r="E1020" s="7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 s="18">
        <f t="shared" si="155"/>
        <v>40600.24800925926</v>
      </c>
      <c r="K1020">
        <v>1294811827</v>
      </c>
      <c r="L1020" s="18">
        <f t="shared" si="153"/>
        <v>40555.247997685183</v>
      </c>
      <c r="M1020" t="b">
        <v>1</v>
      </c>
      <c r="N1020">
        <v>145</v>
      </c>
      <c r="O1020" t="b">
        <v>1</v>
      </c>
      <c r="P1020" t="s">
        <v>8267</v>
      </c>
      <c r="Q1020" s="12">
        <f t="shared" si="156"/>
        <v>240</v>
      </c>
      <c r="R1020">
        <f t="shared" si="154"/>
        <v>41.38</v>
      </c>
      <c r="S1020" s="14" t="s">
        <v>8329</v>
      </c>
      <c r="T1020" t="s">
        <v>8330</v>
      </c>
    </row>
    <row r="1021" spans="1:20" ht="60" x14ac:dyDescent="0.2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 s="18">
        <f t="shared" si="155"/>
        <v>41991.506168981483</v>
      </c>
      <c r="K1021">
        <v>1416485332</v>
      </c>
      <c r="L1021" s="18">
        <f t="shared" si="153"/>
        <v>41963.506157407406</v>
      </c>
      <c r="M1021" t="b">
        <v>0</v>
      </c>
      <c r="N1021">
        <v>26</v>
      </c>
      <c r="O1021" t="b">
        <v>1</v>
      </c>
      <c r="P1021" t="s">
        <v>8272</v>
      </c>
      <c r="Q1021" s="12">
        <f t="shared" si="156"/>
        <v>102</v>
      </c>
      <c r="R1021">
        <f t="shared" si="154"/>
        <v>230.19</v>
      </c>
      <c r="S1021" s="14" t="s">
        <v>8319</v>
      </c>
      <c r="T1021" t="s">
        <v>8339</v>
      </c>
    </row>
    <row r="1022" spans="1:20" ht="45" x14ac:dyDescent="0.2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 s="18">
        <v>1488482355</v>
      </c>
      <c r="J1022" s="18">
        <f t="shared" si="155"/>
        <v>42796.805034722223</v>
      </c>
      <c r="K1022">
        <v>1485890354</v>
      </c>
      <c r="L1022" s="18">
        <f t="shared" si="153"/>
        <v>42766.805023148147</v>
      </c>
      <c r="M1022" t="b">
        <v>0</v>
      </c>
      <c r="N1022">
        <v>61</v>
      </c>
      <c r="O1022" t="b">
        <v>1</v>
      </c>
      <c r="P1022" t="s">
        <v>8269</v>
      </c>
      <c r="Q1022" s="12">
        <f t="shared" si="156"/>
        <v>119</v>
      </c>
      <c r="R1022">
        <f t="shared" ref="R1022" si="170">IFERROR(ROUND(E1022/N1022,2),0)</f>
        <v>97.38</v>
      </c>
      <c r="S1022" s="14" t="s">
        <v>8307</v>
      </c>
      <c r="T1022" t="s">
        <v>8308</v>
      </c>
    </row>
    <row r="1023" spans="1:20" ht="45" x14ac:dyDescent="0.2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 s="18">
        <f t="shared" si="155"/>
        <v>42505.73265046296</v>
      </c>
      <c r="K1023">
        <v>1460482500</v>
      </c>
      <c r="L1023" s="18">
        <f t="shared" si="153"/>
        <v>42472.732638888891</v>
      </c>
      <c r="M1023" t="b">
        <v>0</v>
      </c>
      <c r="N1023">
        <v>49</v>
      </c>
      <c r="O1023" t="b">
        <v>1</v>
      </c>
      <c r="P1023" t="s">
        <v>8293</v>
      </c>
      <c r="Q1023" s="12">
        <f t="shared" si="156"/>
        <v>148</v>
      </c>
      <c r="R1023">
        <f t="shared" si="154"/>
        <v>120.86</v>
      </c>
      <c r="S1023" s="14" t="s">
        <v>8316</v>
      </c>
      <c r="T1023" t="s">
        <v>8317</v>
      </c>
    </row>
    <row r="1024" spans="1:20" ht="60" x14ac:dyDescent="0.2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 s="18">
        <f t="shared" si="155"/>
        <v>41040.620312500003</v>
      </c>
      <c r="K1024">
        <v>1334155994</v>
      </c>
      <c r="L1024" s="18">
        <f t="shared" si="153"/>
        <v>41010.620300925926</v>
      </c>
      <c r="M1024" t="b">
        <v>1</v>
      </c>
      <c r="N1024">
        <v>91</v>
      </c>
      <c r="O1024" t="b">
        <v>1</v>
      </c>
      <c r="P1024" t="s">
        <v>8267</v>
      </c>
      <c r="Q1024" s="12">
        <f t="shared" si="156"/>
        <v>118</v>
      </c>
      <c r="R1024">
        <f t="shared" si="154"/>
        <v>64.95</v>
      </c>
      <c r="S1024" s="14" t="s">
        <v>8329</v>
      </c>
      <c r="T1024" t="s">
        <v>8330</v>
      </c>
    </row>
    <row r="1025" spans="1:20" ht="45" x14ac:dyDescent="0.2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 s="18">
        <f t="shared" si="155"/>
        <v>41366.661631944444</v>
      </c>
      <c r="K1025">
        <v>1362329564</v>
      </c>
      <c r="L1025" s="18">
        <f t="shared" si="153"/>
        <v>41336.703287037039</v>
      </c>
      <c r="M1025" t="b">
        <v>0</v>
      </c>
      <c r="N1025">
        <v>180</v>
      </c>
      <c r="O1025" t="b">
        <v>1</v>
      </c>
      <c r="P1025" t="s">
        <v>8295</v>
      </c>
      <c r="Q1025" s="12">
        <f t="shared" si="156"/>
        <v>169</v>
      </c>
      <c r="R1025">
        <f t="shared" si="154"/>
        <v>32.82</v>
      </c>
      <c r="S1025" s="14" t="s">
        <v>8324</v>
      </c>
      <c r="T1025" t="s">
        <v>8325</v>
      </c>
    </row>
    <row r="1026" spans="1:20" ht="60" x14ac:dyDescent="0.2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 s="18">
        <f t="shared" si="155"/>
        <v>41027.040208333332</v>
      </c>
      <c r="K1026">
        <v>1330394273</v>
      </c>
      <c r="L1026" s="18">
        <f t="shared" si="153"/>
        <v>40967.081863425927</v>
      </c>
      <c r="M1026" t="b">
        <v>1</v>
      </c>
      <c r="N1026">
        <v>62</v>
      </c>
      <c r="O1026" t="b">
        <v>1</v>
      </c>
      <c r="P1026" t="s">
        <v>8267</v>
      </c>
      <c r="Q1026" s="12">
        <f t="shared" si="156"/>
        <v>148</v>
      </c>
      <c r="R1026">
        <f t="shared" si="154"/>
        <v>95.23</v>
      </c>
      <c r="S1026" s="14" t="s">
        <v>8329</v>
      </c>
      <c r="T1026" t="s">
        <v>8330</v>
      </c>
    </row>
    <row r="1027" spans="1:20" ht="45" x14ac:dyDescent="0.2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 s="18">
        <f t="shared" si="155"/>
        <v>42063.314074074078</v>
      </c>
      <c r="K1027">
        <v>1422516735</v>
      </c>
      <c r="L1027" s="18">
        <f t="shared" ref="L1027:L1090" si="171">(K1027/86400)+25569</f>
        <v>42033.314062500001</v>
      </c>
      <c r="M1027" t="b">
        <v>0</v>
      </c>
      <c r="N1027">
        <v>140</v>
      </c>
      <c r="O1027" t="b">
        <v>0</v>
      </c>
      <c r="P1027" t="s">
        <v>8283</v>
      </c>
      <c r="Q1027" s="12">
        <f t="shared" si="156"/>
        <v>49</v>
      </c>
      <c r="R1027">
        <f t="shared" ref="R1027:R1089" si="172">ROUND(E1027/N1027,2)</f>
        <v>42.16</v>
      </c>
      <c r="S1027" s="14" t="s">
        <v>8321</v>
      </c>
      <c r="T1027" t="s">
        <v>8322</v>
      </c>
    </row>
    <row r="1028" spans="1:20" ht="45" x14ac:dyDescent="0.2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 s="18">
        <f t="shared" ref="J1028:J1091" si="173">(I1028/86400)+25569</f>
        <v>41803.166666666664</v>
      </c>
      <c r="K1028">
        <v>1399909126</v>
      </c>
      <c r="L1028" s="18">
        <f t="shared" si="171"/>
        <v>41771.651921296296</v>
      </c>
      <c r="M1028" t="b">
        <v>0</v>
      </c>
      <c r="N1028">
        <v>70</v>
      </c>
      <c r="O1028" t="b">
        <v>0</v>
      </c>
      <c r="P1028" t="s">
        <v>8299</v>
      </c>
      <c r="Q1028" s="12">
        <f t="shared" ref="Q1028:Q1091" si="174">ROUND(E1028/D1028*100,0)</f>
        <v>12</v>
      </c>
      <c r="R1028">
        <f t="shared" si="172"/>
        <v>83.94</v>
      </c>
      <c r="S1028" s="14" t="s">
        <v>8316</v>
      </c>
      <c r="T1028" t="s">
        <v>8323</v>
      </c>
    </row>
    <row r="1029" spans="1:20" ht="45" x14ac:dyDescent="0.2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 s="18">
        <f t="shared" si="173"/>
        <v>41818.806875000002</v>
      </c>
      <c r="K1029">
        <v>1400786513</v>
      </c>
      <c r="L1029" s="18">
        <f t="shared" si="171"/>
        <v>41781.806863425925</v>
      </c>
      <c r="M1029" t="b">
        <v>0</v>
      </c>
      <c r="N1029">
        <v>85</v>
      </c>
      <c r="O1029" t="b">
        <v>0</v>
      </c>
      <c r="P1029" t="s">
        <v>8282</v>
      </c>
      <c r="Q1029" s="12">
        <f t="shared" si="174"/>
        <v>12</v>
      </c>
      <c r="R1029">
        <f t="shared" si="172"/>
        <v>69.12</v>
      </c>
      <c r="S1029" s="14" t="s">
        <v>8327</v>
      </c>
      <c r="T1029" t="s">
        <v>8351</v>
      </c>
    </row>
    <row r="1030" spans="1:20" x14ac:dyDescent="0.2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 s="18">
        <f t="shared" si="173"/>
        <v>42544.666956018518</v>
      </c>
      <c r="K1030">
        <v>1464105624</v>
      </c>
      <c r="L1030" s="18">
        <f t="shared" si="171"/>
        <v>42514.666944444441</v>
      </c>
      <c r="M1030" t="b">
        <v>0</v>
      </c>
      <c r="N1030">
        <v>96</v>
      </c>
      <c r="O1030" t="b">
        <v>1</v>
      </c>
      <c r="P1030" t="s">
        <v>8278</v>
      </c>
      <c r="Q1030" s="12">
        <f t="shared" si="174"/>
        <v>108</v>
      </c>
      <c r="R1030">
        <f t="shared" si="172"/>
        <v>61.03</v>
      </c>
      <c r="S1030" s="14" t="s">
        <v>8333</v>
      </c>
      <c r="T1030" t="s">
        <v>8335</v>
      </c>
    </row>
    <row r="1031" spans="1:20" ht="45" x14ac:dyDescent="0.2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 s="18">
        <f t="shared" si="173"/>
        <v>42560.082638888889</v>
      </c>
      <c r="K1031">
        <v>1465304482</v>
      </c>
      <c r="L1031" s="18">
        <f t="shared" si="171"/>
        <v>42528.542615740742</v>
      </c>
      <c r="M1031" t="b">
        <v>0</v>
      </c>
      <c r="N1031">
        <v>45</v>
      </c>
      <c r="O1031" t="b">
        <v>0</v>
      </c>
      <c r="P1031" t="s">
        <v>8301</v>
      </c>
      <c r="Q1031" s="12">
        <f t="shared" si="174"/>
        <v>23</v>
      </c>
      <c r="R1031">
        <f t="shared" si="172"/>
        <v>130.09</v>
      </c>
      <c r="S1031" s="14" t="s">
        <v>8307</v>
      </c>
      <c r="T1031" t="s">
        <v>8331</v>
      </c>
    </row>
    <row r="1032" spans="1:20" ht="60" x14ac:dyDescent="0.2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 s="18">
        <v>1439337600</v>
      </c>
      <c r="J1032" s="18">
        <f t="shared" si="173"/>
        <v>42228</v>
      </c>
      <c r="K1032">
        <v>1436575279</v>
      </c>
      <c r="L1032" s="18">
        <f t="shared" si="171"/>
        <v>42196.028692129628</v>
      </c>
      <c r="M1032" t="b">
        <v>0</v>
      </c>
      <c r="N1032">
        <v>104</v>
      </c>
      <c r="O1032" t="b">
        <v>1</v>
      </c>
      <c r="P1032" t="s">
        <v>8269</v>
      </c>
      <c r="Q1032" s="12">
        <f t="shared" si="174"/>
        <v>106</v>
      </c>
      <c r="R1032">
        <f t="shared" ref="R1032:R1033" si="175">IFERROR(ROUND(E1032/N1032,2),0)</f>
        <v>56.2</v>
      </c>
      <c r="S1032" s="14" t="s">
        <v>8307</v>
      </c>
      <c r="T1032" t="s">
        <v>8308</v>
      </c>
    </row>
    <row r="1033" spans="1:20" ht="60" x14ac:dyDescent="0.2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 s="18">
        <v>1466179200</v>
      </c>
      <c r="J1033" s="18">
        <f t="shared" si="173"/>
        <v>42538.666666666672</v>
      </c>
      <c r="K1033">
        <v>1463466069</v>
      </c>
      <c r="L1033" s="18">
        <f t="shared" si="171"/>
        <v>42507.264687499999</v>
      </c>
      <c r="M1033" t="b">
        <v>0</v>
      </c>
      <c r="N1033">
        <v>130</v>
      </c>
      <c r="O1033" t="b">
        <v>1</v>
      </c>
      <c r="P1033" t="s">
        <v>8269</v>
      </c>
      <c r="Q1033" s="12">
        <f t="shared" si="174"/>
        <v>117</v>
      </c>
      <c r="R1033">
        <f t="shared" si="175"/>
        <v>44.86</v>
      </c>
      <c r="S1033" s="14" t="s">
        <v>8307</v>
      </c>
      <c r="T1033" t="s">
        <v>8308</v>
      </c>
    </row>
    <row r="1034" spans="1:20" ht="45" x14ac:dyDescent="0.2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 s="18">
        <f t="shared" si="173"/>
        <v>41174.763379629629</v>
      </c>
      <c r="K1034">
        <v>1345745955</v>
      </c>
      <c r="L1034" s="18">
        <f t="shared" si="171"/>
        <v>41144.763368055559</v>
      </c>
      <c r="M1034" t="b">
        <v>0</v>
      </c>
      <c r="N1034">
        <v>96</v>
      </c>
      <c r="O1034" t="b">
        <v>1</v>
      </c>
      <c r="P1034" t="s">
        <v>8274</v>
      </c>
      <c r="Q1034" s="12">
        <f t="shared" si="174"/>
        <v>117</v>
      </c>
      <c r="R1034">
        <f t="shared" si="172"/>
        <v>60.74</v>
      </c>
      <c r="S1034" s="14" t="s">
        <v>8333</v>
      </c>
      <c r="T1034" t="s">
        <v>8337</v>
      </c>
    </row>
    <row r="1035" spans="1:20" ht="60" x14ac:dyDescent="0.2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 s="18">
        <f t="shared" si="173"/>
        <v>41944.207638888889</v>
      </c>
      <c r="K1035">
        <v>1411489551</v>
      </c>
      <c r="L1035" s="18">
        <f t="shared" si="171"/>
        <v>41905.684618055559</v>
      </c>
      <c r="M1035" t="b">
        <v>1</v>
      </c>
      <c r="N1035">
        <v>159</v>
      </c>
      <c r="O1035" t="b">
        <v>1</v>
      </c>
      <c r="P1035" t="s">
        <v>8275</v>
      </c>
      <c r="Q1035" s="12">
        <f t="shared" si="174"/>
        <v>194</v>
      </c>
      <c r="R1035">
        <f t="shared" si="172"/>
        <v>36.630000000000003</v>
      </c>
      <c r="S1035" s="14" t="s">
        <v>8333</v>
      </c>
      <c r="T1035" t="s">
        <v>8342</v>
      </c>
    </row>
    <row r="1036" spans="1:20" ht="60" x14ac:dyDescent="0.2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 s="18">
        <v>1437202740</v>
      </c>
      <c r="J1036" s="18">
        <f t="shared" si="173"/>
        <v>42203.290972222225</v>
      </c>
      <c r="K1036">
        <v>1434654997</v>
      </c>
      <c r="L1036" s="18">
        <f t="shared" si="171"/>
        <v>42173.803206018521</v>
      </c>
      <c r="M1036" t="b">
        <v>0</v>
      </c>
      <c r="N1036">
        <v>79</v>
      </c>
      <c r="O1036" t="b">
        <v>1</v>
      </c>
      <c r="P1036" t="s">
        <v>8269</v>
      </c>
      <c r="Q1036" s="12">
        <f t="shared" si="174"/>
        <v>116</v>
      </c>
      <c r="R1036">
        <f t="shared" ref="R1036" si="176">IFERROR(ROUND(E1036/N1036,2),0)</f>
        <v>73.58</v>
      </c>
      <c r="S1036" s="14" t="s">
        <v>8307</v>
      </c>
      <c r="T1036" t="s">
        <v>8308</v>
      </c>
    </row>
    <row r="1037" spans="1:20" ht="45" x14ac:dyDescent="0.2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 s="18">
        <f t="shared" si="173"/>
        <v>42763.811805555553</v>
      </c>
      <c r="K1037">
        <v>1483041082</v>
      </c>
      <c r="L1037" s="18">
        <f t="shared" si="171"/>
        <v>42733.827337962968</v>
      </c>
      <c r="M1037" t="b">
        <v>0</v>
      </c>
      <c r="N1037">
        <v>14</v>
      </c>
      <c r="O1037" t="b">
        <v>1</v>
      </c>
      <c r="P1037" t="s">
        <v>8283</v>
      </c>
      <c r="Q1037" s="12">
        <f t="shared" si="174"/>
        <v>116</v>
      </c>
      <c r="R1037">
        <f t="shared" si="172"/>
        <v>414.29</v>
      </c>
      <c r="S1037" s="14" t="s">
        <v>8321</v>
      </c>
      <c r="T1037" t="s">
        <v>8322</v>
      </c>
    </row>
    <row r="1038" spans="1:20" ht="60" x14ac:dyDescent="0.2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 s="18">
        <v>1434822914</v>
      </c>
      <c r="J1038" s="18">
        <f t="shared" si="173"/>
        <v>42175.746689814812</v>
      </c>
      <c r="K1038">
        <v>1432230913</v>
      </c>
      <c r="L1038" s="18">
        <f t="shared" si="171"/>
        <v>42145.746678240743</v>
      </c>
      <c r="M1038" t="b">
        <v>1</v>
      </c>
      <c r="N1038">
        <v>88</v>
      </c>
      <c r="O1038" t="b">
        <v>1</v>
      </c>
      <c r="P1038" t="s">
        <v>8269</v>
      </c>
      <c r="Q1038" s="12">
        <f t="shared" si="174"/>
        <v>105</v>
      </c>
      <c r="R1038">
        <f t="shared" ref="R1038" si="177">IFERROR(ROUND(E1038/N1038,2),0)</f>
        <v>65.58</v>
      </c>
      <c r="S1038" s="14" t="s">
        <v>8307</v>
      </c>
      <c r="T1038" t="s">
        <v>8308</v>
      </c>
    </row>
    <row r="1039" spans="1:20" ht="30" x14ac:dyDescent="0.2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 s="18">
        <f t="shared" si="173"/>
        <v>42417.503229166672</v>
      </c>
      <c r="K1039">
        <v>1453118678</v>
      </c>
      <c r="L1039" s="18">
        <f t="shared" si="171"/>
        <v>42387.503217592588</v>
      </c>
      <c r="M1039" t="b">
        <v>0</v>
      </c>
      <c r="N1039">
        <v>45</v>
      </c>
      <c r="O1039" t="b">
        <v>0</v>
      </c>
      <c r="P1039" t="s">
        <v>8271</v>
      </c>
      <c r="Q1039" s="12">
        <f t="shared" si="174"/>
        <v>12</v>
      </c>
      <c r="R1039">
        <f t="shared" si="172"/>
        <v>127.93</v>
      </c>
      <c r="S1039" s="14" t="s">
        <v>8316</v>
      </c>
      <c r="T1039" t="s">
        <v>8318</v>
      </c>
    </row>
    <row r="1040" spans="1:20" ht="60" x14ac:dyDescent="0.2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 s="18">
        <v>1406876340</v>
      </c>
      <c r="J1040" s="18">
        <f t="shared" si="173"/>
        <v>41852.290972222225</v>
      </c>
      <c r="K1040">
        <v>1404190566</v>
      </c>
      <c r="L1040" s="18">
        <f t="shared" si="171"/>
        <v>41821.205625000002</v>
      </c>
      <c r="M1040" t="b">
        <v>0</v>
      </c>
      <c r="N1040">
        <v>16</v>
      </c>
      <c r="O1040" t="b">
        <v>1</v>
      </c>
      <c r="P1040" t="s">
        <v>8269</v>
      </c>
      <c r="Q1040" s="12">
        <f t="shared" si="174"/>
        <v>191</v>
      </c>
      <c r="R1040">
        <f t="shared" ref="R1040" si="178">IFERROR(ROUND(E1040/N1040,2),0)</f>
        <v>358.69</v>
      </c>
      <c r="S1040" s="14" t="s">
        <v>8307</v>
      </c>
      <c r="T1040" t="s">
        <v>8308</v>
      </c>
    </row>
    <row r="1041" spans="1:20" ht="45" x14ac:dyDescent="0.2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 s="18">
        <f t="shared" si="173"/>
        <v>42322.044560185182</v>
      </c>
      <c r="K1041">
        <v>1444867449</v>
      </c>
      <c r="L1041" s="18">
        <f t="shared" si="171"/>
        <v>42292.002881944441</v>
      </c>
      <c r="M1041" t="b">
        <v>0</v>
      </c>
      <c r="N1041">
        <v>90</v>
      </c>
      <c r="O1041" t="b">
        <v>1</v>
      </c>
      <c r="P1041" t="s">
        <v>8274</v>
      </c>
      <c r="Q1041" s="12">
        <f t="shared" si="174"/>
        <v>114</v>
      </c>
      <c r="R1041">
        <f t="shared" si="172"/>
        <v>63.48</v>
      </c>
      <c r="S1041" s="14" t="s">
        <v>8333</v>
      </c>
      <c r="T1041" t="s">
        <v>8337</v>
      </c>
    </row>
    <row r="1042" spans="1:20" ht="30" x14ac:dyDescent="0.2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 s="18">
        <v>1374523752</v>
      </c>
      <c r="J1042" s="18">
        <f t="shared" si="173"/>
        <v>41477.839722222227</v>
      </c>
      <c r="K1042">
        <v>1371931751</v>
      </c>
      <c r="L1042" s="18">
        <f t="shared" si="171"/>
        <v>41447.83971064815</v>
      </c>
      <c r="M1042" t="b">
        <v>1</v>
      </c>
      <c r="N1042">
        <v>69</v>
      </c>
      <c r="O1042" t="b">
        <v>1</v>
      </c>
      <c r="P1042" t="s">
        <v>8269</v>
      </c>
      <c r="Q1042" s="12">
        <f t="shared" si="174"/>
        <v>114</v>
      </c>
      <c r="R1042">
        <f t="shared" ref="R1042:R1043" si="179">IFERROR(ROUND(E1042/N1042,2),0)</f>
        <v>82.61</v>
      </c>
      <c r="S1042" s="14" t="s">
        <v>8307</v>
      </c>
      <c r="T1042" t="s">
        <v>8308</v>
      </c>
    </row>
    <row r="1043" spans="1:20" ht="45" x14ac:dyDescent="0.2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 s="18">
        <v>1425872692</v>
      </c>
      <c r="J1043" s="18">
        <f t="shared" si="173"/>
        <v>42072.156157407408</v>
      </c>
      <c r="K1043">
        <v>1423284291</v>
      </c>
      <c r="L1043" s="18">
        <f t="shared" si="171"/>
        <v>42042.197812500002</v>
      </c>
      <c r="M1043" t="b">
        <v>0</v>
      </c>
      <c r="N1043">
        <v>71</v>
      </c>
      <c r="O1043" t="b">
        <v>1</v>
      </c>
      <c r="P1043" t="s">
        <v>8269</v>
      </c>
      <c r="Q1043" s="12">
        <f t="shared" si="174"/>
        <v>114</v>
      </c>
      <c r="R1043">
        <f t="shared" si="179"/>
        <v>80.23</v>
      </c>
      <c r="S1043" s="14" t="s">
        <v>8307</v>
      </c>
      <c r="T1043" t="s">
        <v>8308</v>
      </c>
    </row>
    <row r="1044" spans="1:20" ht="45" x14ac:dyDescent="0.2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 s="18">
        <f t="shared" si="173"/>
        <v>41913.530011574076</v>
      </c>
      <c r="K1044">
        <v>1409143392</v>
      </c>
      <c r="L1044" s="18">
        <f t="shared" si="171"/>
        <v>41878.53</v>
      </c>
      <c r="M1044" t="b">
        <v>0</v>
      </c>
      <c r="N1044">
        <v>30</v>
      </c>
      <c r="O1044" t="b">
        <v>0</v>
      </c>
      <c r="P1044" t="s">
        <v>8276</v>
      </c>
      <c r="Q1044" s="12">
        <f t="shared" si="174"/>
        <v>21</v>
      </c>
      <c r="R1044">
        <f t="shared" si="172"/>
        <v>189.33</v>
      </c>
      <c r="S1044" s="14" t="s">
        <v>8333</v>
      </c>
      <c r="T1044" t="s">
        <v>8356</v>
      </c>
    </row>
    <row r="1045" spans="1:20" ht="60" x14ac:dyDescent="0.2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 s="18">
        <v>1409587140</v>
      </c>
      <c r="J1045" s="18">
        <f t="shared" si="173"/>
        <v>41883.665972222225</v>
      </c>
      <c r="K1045">
        <v>1408062989</v>
      </c>
      <c r="L1045" s="18">
        <f t="shared" si="171"/>
        <v>41866.025335648148</v>
      </c>
      <c r="M1045" t="b">
        <v>0</v>
      </c>
      <c r="N1045">
        <v>68</v>
      </c>
      <c r="O1045" t="b">
        <v>1</v>
      </c>
      <c r="P1045" t="s">
        <v>8269</v>
      </c>
      <c r="Q1045" s="12">
        <f t="shared" si="174"/>
        <v>113</v>
      </c>
      <c r="R1045">
        <f t="shared" ref="R1045:R1046" si="180">IFERROR(ROUND(E1045/N1045,2),0)</f>
        <v>83.43</v>
      </c>
      <c r="S1045" s="14" t="s">
        <v>8307</v>
      </c>
      <c r="T1045" t="s">
        <v>8308</v>
      </c>
    </row>
    <row r="1046" spans="1:20" ht="45" x14ac:dyDescent="0.2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 s="18">
        <v>1423674000</v>
      </c>
      <c r="J1046" s="18">
        <f t="shared" si="173"/>
        <v>42046.708333333328</v>
      </c>
      <c r="K1046">
        <v>1421025158</v>
      </c>
      <c r="L1046" s="18">
        <f t="shared" si="171"/>
        <v>42016.050439814819</v>
      </c>
      <c r="M1046" t="b">
        <v>0</v>
      </c>
      <c r="N1046">
        <v>53</v>
      </c>
      <c r="O1046" t="b">
        <v>1</v>
      </c>
      <c r="P1046" t="s">
        <v>8269</v>
      </c>
      <c r="Q1046" s="12">
        <f t="shared" si="174"/>
        <v>113</v>
      </c>
      <c r="R1046">
        <f t="shared" si="180"/>
        <v>107</v>
      </c>
      <c r="S1046" s="14" t="s">
        <v>8307</v>
      </c>
      <c r="T1046" t="s">
        <v>8308</v>
      </c>
    </row>
    <row r="1047" spans="1:20" ht="60" x14ac:dyDescent="0.2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 s="18">
        <f t="shared" si="173"/>
        <v>42551.789803240739</v>
      </c>
      <c r="K1047">
        <v>1464807438</v>
      </c>
      <c r="L1047" s="18">
        <f t="shared" si="171"/>
        <v>42522.78979166667</v>
      </c>
      <c r="M1047" t="b">
        <v>0</v>
      </c>
      <c r="N1047">
        <v>139</v>
      </c>
      <c r="O1047" t="b">
        <v>1</v>
      </c>
      <c r="P1047" t="s">
        <v>8272</v>
      </c>
      <c r="Q1047" s="12">
        <f t="shared" si="174"/>
        <v>378</v>
      </c>
      <c r="R1047">
        <f t="shared" si="172"/>
        <v>40.76</v>
      </c>
      <c r="S1047" s="14" t="s">
        <v>8319</v>
      </c>
      <c r="T1047" t="s">
        <v>8339</v>
      </c>
    </row>
    <row r="1048" spans="1:20" ht="45" x14ac:dyDescent="0.2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 s="18">
        <v>1428292800</v>
      </c>
      <c r="J1048" s="18">
        <f t="shared" si="173"/>
        <v>42100.166666666672</v>
      </c>
      <c r="K1048">
        <v>1424368297</v>
      </c>
      <c r="L1048" s="18">
        <f t="shared" si="171"/>
        <v>42054.74417824074</v>
      </c>
      <c r="M1048" t="b">
        <v>0</v>
      </c>
      <c r="N1048">
        <v>83</v>
      </c>
      <c r="O1048" t="b">
        <v>1</v>
      </c>
      <c r="P1048" t="s">
        <v>8269</v>
      </c>
      <c r="Q1048" s="12">
        <f t="shared" si="174"/>
        <v>113</v>
      </c>
      <c r="R1048">
        <f t="shared" ref="R1048" si="181">IFERROR(ROUND(E1048/N1048,2),0)</f>
        <v>68.25</v>
      </c>
      <c r="S1048" s="14" t="s">
        <v>8307</v>
      </c>
      <c r="T1048" t="s">
        <v>8308</v>
      </c>
    </row>
    <row r="1049" spans="1:20" ht="60" x14ac:dyDescent="0.2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 s="18">
        <f t="shared" si="173"/>
        <v>42392.719814814816</v>
      </c>
      <c r="K1049">
        <v>1451409391</v>
      </c>
      <c r="L1049" s="18">
        <f t="shared" si="171"/>
        <v>42367.71980324074</v>
      </c>
      <c r="M1049" t="b">
        <v>0</v>
      </c>
      <c r="N1049">
        <v>49</v>
      </c>
      <c r="O1049" t="b">
        <v>1</v>
      </c>
      <c r="P1049" t="s">
        <v>8267</v>
      </c>
      <c r="Q1049" s="12">
        <f t="shared" si="174"/>
        <v>142</v>
      </c>
      <c r="R1049">
        <f t="shared" si="172"/>
        <v>115.51</v>
      </c>
      <c r="S1049" s="14" t="s">
        <v>8329</v>
      </c>
      <c r="T1049" t="s">
        <v>8330</v>
      </c>
    </row>
    <row r="1050" spans="1:20" ht="45" x14ac:dyDescent="0.2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 s="18">
        <f t="shared" si="173"/>
        <v>42611.167465277773</v>
      </c>
      <c r="K1050">
        <v>1468987268</v>
      </c>
      <c r="L1050" s="18">
        <f t="shared" si="171"/>
        <v>42571.167453703703</v>
      </c>
      <c r="M1050" t="b">
        <v>0</v>
      </c>
      <c r="N1050">
        <v>120</v>
      </c>
      <c r="O1050" t="b">
        <v>1</v>
      </c>
      <c r="P1050" t="s">
        <v>8283</v>
      </c>
      <c r="Q1050" s="12">
        <f t="shared" si="174"/>
        <v>103</v>
      </c>
      <c r="R1050">
        <f t="shared" si="172"/>
        <v>47.13</v>
      </c>
      <c r="S1050" s="14" t="s">
        <v>8321</v>
      </c>
      <c r="T1050" t="s">
        <v>8322</v>
      </c>
    </row>
    <row r="1051" spans="1:20" ht="45" x14ac:dyDescent="0.2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 s="18">
        <f t="shared" si="173"/>
        <v>40753.053657407407</v>
      </c>
      <c r="K1051">
        <v>1309310235</v>
      </c>
      <c r="L1051" s="18">
        <f t="shared" si="171"/>
        <v>40723.053645833337</v>
      </c>
      <c r="M1051" t="b">
        <v>0</v>
      </c>
      <c r="N1051">
        <v>39</v>
      </c>
      <c r="O1051" t="b">
        <v>1</v>
      </c>
      <c r="P1051" t="s">
        <v>8264</v>
      </c>
      <c r="Q1051" s="12">
        <f t="shared" si="174"/>
        <v>113</v>
      </c>
      <c r="R1051">
        <f t="shared" si="172"/>
        <v>144.91</v>
      </c>
      <c r="S1051" s="14" t="s">
        <v>8329</v>
      </c>
      <c r="T1051" t="s">
        <v>8349</v>
      </c>
    </row>
    <row r="1052" spans="1:20" ht="30" x14ac:dyDescent="0.2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 s="18">
        <f t="shared" si="173"/>
        <v>42546.165972222225</v>
      </c>
      <c r="K1052">
        <v>1464196413</v>
      </c>
      <c r="L1052" s="18">
        <f t="shared" si="171"/>
        <v>42515.71774305556</v>
      </c>
      <c r="M1052" t="b">
        <v>0</v>
      </c>
      <c r="N1052">
        <v>83</v>
      </c>
      <c r="O1052" t="b">
        <v>1</v>
      </c>
      <c r="P1052" t="s">
        <v>8274</v>
      </c>
      <c r="Q1052" s="12">
        <f t="shared" si="174"/>
        <v>103</v>
      </c>
      <c r="R1052">
        <f t="shared" si="172"/>
        <v>68.010000000000005</v>
      </c>
      <c r="S1052" s="14" t="s">
        <v>8333</v>
      </c>
      <c r="T1052" t="s">
        <v>8337</v>
      </c>
    </row>
    <row r="1053" spans="1:20" ht="60" x14ac:dyDescent="0.2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 s="18">
        <v>1400965200</v>
      </c>
      <c r="J1053" s="18">
        <f t="shared" si="173"/>
        <v>41783.875</v>
      </c>
      <c r="K1053">
        <v>1398352530</v>
      </c>
      <c r="L1053" s="18">
        <f t="shared" si="171"/>
        <v>41753.635763888888</v>
      </c>
      <c r="M1053" t="b">
        <v>0</v>
      </c>
      <c r="N1053">
        <v>72</v>
      </c>
      <c r="O1053" t="b">
        <v>1</v>
      </c>
      <c r="P1053" t="s">
        <v>8269</v>
      </c>
      <c r="Q1053" s="12">
        <f t="shared" si="174"/>
        <v>113</v>
      </c>
      <c r="R1053">
        <f t="shared" ref="R1053" si="182">IFERROR(ROUND(E1053/N1053,2),0)</f>
        <v>78.260000000000005</v>
      </c>
      <c r="S1053" s="14" t="s">
        <v>8307</v>
      </c>
      <c r="T1053" t="s">
        <v>8308</v>
      </c>
    </row>
    <row r="1054" spans="1:20" ht="60" x14ac:dyDescent="0.2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 s="18">
        <f t="shared" si="173"/>
        <v>40211.332638888889</v>
      </c>
      <c r="K1054">
        <v>1257538028</v>
      </c>
      <c r="L1054" s="18">
        <f t="shared" si="171"/>
        <v>40123.838287037041</v>
      </c>
      <c r="M1054" t="b">
        <v>1</v>
      </c>
      <c r="N1054">
        <v>51</v>
      </c>
      <c r="O1054" t="b">
        <v>1</v>
      </c>
      <c r="P1054" t="s">
        <v>8267</v>
      </c>
      <c r="Q1054" s="12">
        <f t="shared" si="174"/>
        <v>113</v>
      </c>
      <c r="R1054">
        <f t="shared" si="172"/>
        <v>110.47</v>
      </c>
      <c r="S1054" s="14" t="s">
        <v>8329</v>
      </c>
      <c r="T1054" t="s">
        <v>8330</v>
      </c>
    </row>
    <row r="1055" spans="1:20" ht="60" x14ac:dyDescent="0.2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 s="18">
        <v>1410099822</v>
      </c>
      <c r="J1055" s="18">
        <f t="shared" si="173"/>
        <v>41889.599791666667</v>
      </c>
      <c r="K1055">
        <v>1404915821</v>
      </c>
      <c r="L1055" s="18">
        <f t="shared" si="171"/>
        <v>41829.599780092591</v>
      </c>
      <c r="M1055" t="b">
        <v>0</v>
      </c>
      <c r="N1055">
        <v>85</v>
      </c>
      <c r="O1055" t="b">
        <v>1</v>
      </c>
      <c r="P1055" t="s">
        <v>8269</v>
      </c>
      <c r="Q1055" s="12">
        <f t="shared" si="174"/>
        <v>102</v>
      </c>
      <c r="R1055">
        <f t="shared" ref="R1055" si="183">IFERROR(ROUND(E1055/N1055,2),0)</f>
        <v>66.150000000000006</v>
      </c>
      <c r="S1055" s="14" t="s">
        <v>8307</v>
      </c>
      <c r="T1055" t="s">
        <v>8308</v>
      </c>
    </row>
    <row r="1056" spans="1:20" ht="60" x14ac:dyDescent="0.2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 s="18">
        <f t="shared" si="173"/>
        <v>42585.0625</v>
      </c>
      <c r="K1056">
        <v>1467325052</v>
      </c>
      <c r="L1056" s="18">
        <f t="shared" si="171"/>
        <v>42551.928842592592</v>
      </c>
      <c r="M1056" t="b">
        <v>0</v>
      </c>
      <c r="N1056">
        <v>59</v>
      </c>
      <c r="O1056" t="b">
        <v>0</v>
      </c>
      <c r="P1056" t="s">
        <v>8299</v>
      </c>
      <c r="Q1056" s="12">
        <f t="shared" si="174"/>
        <v>19</v>
      </c>
      <c r="R1056">
        <f t="shared" si="172"/>
        <v>95.28</v>
      </c>
      <c r="S1056" s="14" t="s">
        <v>8316</v>
      </c>
      <c r="T1056" t="s">
        <v>8323</v>
      </c>
    </row>
    <row r="1057" spans="1:20" ht="60" x14ac:dyDescent="0.2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 s="18">
        <f t="shared" si="173"/>
        <v>40932.809872685189</v>
      </c>
      <c r="K1057">
        <v>1325618772</v>
      </c>
      <c r="L1057" s="18">
        <f t="shared" si="171"/>
        <v>40911.809861111113</v>
      </c>
      <c r="M1057" t="b">
        <v>0</v>
      </c>
      <c r="N1057">
        <v>80</v>
      </c>
      <c r="O1057" t="b">
        <v>1</v>
      </c>
      <c r="P1057" t="s">
        <v>8277</v>
      </c>
      <c r="Q1057" s="12">
        <f t="shared" si="174"/>
        <v>107</v>
      </c>
      <c r="R1057">
        <f t="shared" si="172"/>
        <v>70.209999999999994</v>
      </c>
      <c r="S1057" s="14" t="s">
        <v>8333</v>
      </c>
      <c r="T1057" t="s">
        <v>8334</v>
      </c>
    </row>
    <row r="1058" spans="1:20" x14ac:dyDescent="0.2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 s="18">
        <v>1488258000</v>
      </c>
      <c r="J1058" s="18">
        <f t="shared" si="173"/>
        <v>42794.208333333328</v>
      </c>
      <c r="K1058">
        <v>1485556625</v>
      </c>
      <c r="L1058" s="18">
        <f t="shared" si="171"/>
        <v>42762.942418981482</v>
      </c>
      <c r="M1058" t="b">
        <v>0</v>
      </c>
      <c r="N1058">
        <v>81</v>
      </c>
      <c r="O1058" t="b">
        <v>1</v>
      </c>
      <c r="P1058" t="s">
        <v>8269</v>
      </c>
      <c r="Q1058" s="12">
        <f t="shared" si="174"/>
        <v>112</v>
      </c>
      <c r="R1058">
        <f t="shared" ref="R1058:R1059" si="184">IFERROR(ROUND(E1058/N1058,2),0)</f>
        <v>69.19</v>
      </c>
      <c r="S1058" s="14" t="s">
        <v>8307</v>
      </c>
      <c r="T1058" t="s">
        <v>8308</v>
      </c>
    </row>
    <row r="1059" spans="1:20" ht="60" x14ac:dyDescent="0.2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 s="18">
        <v>1338591144</v>
      </c>
      <c r="J1059" s="18">
        <f t="shared" si="173"/>
        <v>41061.953055555554</v>
      </c>
      <c r="K1059">
        <v>1335567143</v>
      </c>
      <c r="L1059" s="18">
        <f t="shared" si="171"/>
        <v>41026.953043981484</v>
      </c>
      <c r="M1059" t="b">
        <v>1</v>
      </c>
      <c r="N1059">
        <v>89</v>
      </c>
      <c r="O1059" t="b">
        <v>1</v>
      </c>
      <c r="P1059" t="s">
        <v>8269</v>
      </c>
      <c r="Q1059" s="12">
        <f t="shared" si="174"/>
        <v>102</v>
      </c>
      <c r="R1059">
        <f t="shared" si="184"/>
        <v>62.92</v>
      </c>
      <c r="S1059" s="14" t="s">
        <v>8307</v>
      </c>
      <c r="T1059" t="s">
        <v>8308</v>
      </c>
    </row>
    <row r="1060" spans="1:20" ht="45" x14ac:dyDescent="0.2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 s="18">
        <f t="shared" si="173"/>
        <v>42544.852083333331</v>
      </c>
      <c r="K1060">
        <v>1463588108</v>
      </c>
      <c r="L1060" s="18">
        <f t="shared" si="171"/>
        <v>42508.677175925928</v>
      </c>
      <c r="M1060" t="b">
        <v>0</v>
      </c>
      <c r="N1060">
        <v>51</v>
      </c>
      <c r="O1060" t="b">
        <v>1</v>
      </c>
      <c r="P1060" t="s">
        <v>8263</v>
      </c>
      <c r="Q1060" s="12">
        <f t="shared" si="174"/>
        <v>160</v>
      </c>
      <c r="R1060">
        <f t="shared" si="172"/>
        <v>109.78</v>
      </c>
      <c r="S1060" s="14" t="s">
        <v>8329</v>
      </c>
      <c r="T1060" t="s">
        <v>8338</v>
      </c>
    </row>
    <row r="1061" spans="1:20" ht="60" x14ac:dyDescent="0.2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 s="18">
        <f t="shared" si="173"/>
        <v>42659.458333333328</v>
      </c>
      <c r="K1061">
        <v>1474884416</v>
      </c>
      <c r="L1061" s="18">
        <f t="shared" si="171"/>
        <v>42639.421481481477</v>
      </c>
      <c r="M1061" t="b">
        <v>0</v>
      </c>
      <c r="N1061">
        <v>105</v>
      </c>
      <c r="O1061" t="b">
        <v>1</v>
      </c>
      <c r="P1061" t="s">
        <v>8272</v>
      </c>
      <c r="Q1061" s="12">
        <f t="shared" si="174"/>
        <v>112</v>
      </c>
      <c r="R1061">
        <f t="shared" si="172"/>
        <v>53.19</v>
      </c>
      <c r="S1061" s="14" t="s">
        <v>8319</v>
      </c>
      <c r="T1061" t="s">
        <v>8339</v>
      </c>
    </row>
    <row r="1062" spans="1:20" ht="45" x14ac:dyDescent="0.2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 s="18">
        <f t="shared" si="173"/>
        <v>40993.996874999997</v>
      </c>
      <c r="K1062">
        <v>1330908929</v>
      </c>
      <c r="L1062" s="18">
        <f t="shared" si="171"/>
        <v>40973.038530092592</v>
      </c>
      <c r="M1062" t="b">
        <v>0</v>
      </c>
      <c r="N1062">
        <v>49</v>
      </c>
      <c r="O1062" t="b">
        <v>1</v>
      </c>
      <c r="P1062" t="s">
        <v>8274</v>
      </c>
      <c r="Q1062" s="12">
        <f t="shared" si="174"/>
        <v>101</v>
      </c>
      <c r="R1062">
        <f t="shared" si="172"/>
        <v>113.88</v>
      </c>
      <c r="S1062" s="14" t="s">
        <v>8333</v>
      </c>
      <c r="T1062" t="s">
        <v>8337</v>
      </c>
    </row>
    <row r="1063" spans="1:20" ht="30" x14ac:dyDescent="0.2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 s="18">
        <f t="shared" si="173"/>
        <v>42594.026319444441</v>
      </c>
      <c r="K1063">
        <v>1468370273</v>
      </c>
      <c r="L1063" s="18">
        <f t="shared" si="171"/>
        <v>42564.026307870372</v>
      </c>
      <c r="M1063" t="b">
        <v>0</v>
      </c>
      <c r="N1063">
        <v>237</v>
      </c>
      <c r="O1063" t="b">
        <v>1</v>
      </c>
      <c r="P1063" t="s">
        <v>8271</v>
      </c>
      <c r="Q1063" s="12">
        <f t="shared" si="174"/>
        <v>279</v>
      </c>
      <c r="R1063">
        <f t="shared" si="172"/>
        <v>23.52</v>
      </c>
      <c r="S1063" s="14" t="s">
        <v>8316</v>
      </c>
      <c r="T1063" t="s">
        <v>8318</v>
      </c>
    </row>
    <row r="1064" spans="1:20" ht="60" x14ac:dyDescent="0.2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 s="18">
        <f t="shared" si="173"/>
        <v>40854.194189814814</v>
      </c>
      <c r="K1064">
        <v>1316749177</v>
      </c>
      <c r="L1064" s="18">
        <f t="shared" si="171"/>
        <v>40809.152511574073</v>
      </c>
      <c r="M1064" t="b">
        <v>1</v>
      </c>
      <c r="N1064">
        <v>111</v>
      </c>
      <c r="O1064" t="b">
        <v>1</v>
      </c>
      <c r="P1064" t="s">
        <v>8267</v>
      </c>
      <c r="Q1064" s="12">
        <f t="shared" si="174"/>
        <v>111</v>
      </c>
      <c r="R1064">
        <f t="shared" si="172"/>
        <v>50.18</v>
      </c>
      <c r="S1064" s="14" t="s">
        <v>8329</v>
      </c>
      <c r="T1064" t="s">
        <v>8330</v>
      </c>
    </row>
    <row r="1065" spans="1:20" ht="60" x14ac:dyDescent="0.2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 s="18">
        <f t="shared" si="173"/>
        <v>42105.25</v>
      </c>
      <c r="K1065">
        <v>1426772927</v>
      </c>
      <c r="L1065" s="18">
        <f t="shared" si="171"/>
        <v>42082.575543981482</v>
      </c>
      <c r="M1065" t="b">
        <v>0</v>
      </c>
      <c r="N1065">
        <v>33</v>
      </c>
      <c r="O1065" t="b">
        <v>0</v>
      </c>
      <c r="P1065" t="s">
        <v>8282</v>
      </c>
      <c r="Q1065" s="12">
        <f t="shared" si="174"/>
        <v>25</v>
      </c>
      <c r="R1065">
        <f t="shared" si="172"/>
        <v>168.39</v>
      </c>
      <c r="S1065" s="14" t="s">
        <v>8327</v>
      </c>
      <c r="T1065" t="s">
        <v>8351</v>
      </c>
    </row>
    <row r="1066" spans="1:20" ht="60" x14ac:dyDescent="0.2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 s="18">
        <f t="shared" si="173"/>
        <v>40308.844444444447</v>
      </c>
      <c r="K1066">
        <v>1269928429</v>
      </c>
      <c r="L1066" s="18">
        <f t="shared" si="171"/>
        <v>40267.245706018519</v>
      </c>
      <c r="M1066" t="b">
        <v>1</v>
      </c>
      <c r="N1066">
        <v>58</v>
      </c>
      <c r="O1066" t="b">
        <v>1</v>
      </c>
      <c r="P1066" t="s">
        <v>8267</v>
      </c>
      <c r="Q1066" s="12">
        <f t="shared" si="174"/>
        <v>111</v>
      </c>
      <c r="R1066">
        <f t="shared" si="172"/>
        <v>95.78</v>
      </c>
      <c r="S1066" s="14" t="s">
        <v>8329</v>
      </c>
      <c r="T1066" t="s">
        <v>8330</v>
      </c>
    </row>
    <row r="1067" spans="1:20" ht="45" x14ac:dyDescent="0.2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 s="18">
        <f t="shared" si="173"/>
        <v>41535.617361111115</v>
      </c>
      <c r="K1067">
        <v>1378306139</v>
      </c>
      <c r="L1067" s="18">
        <f t="shared" si="171"/>
        <v>41521.617349537039</v>
      </c>
      <c r="M1067" t="b">
        <v>0</v>
      </c>
      <c r="N1067">
        <v>10</v>
      </c>
      <c r="O1067" t="b">
        <v>1</v>
      </c>
      <c r="P1067" t="s">
        <v>8290</v>
      </c>
      <c r="Q1067" s="12">
        <f t="shared" si="174"/>
        <v>111</v>
      </c>
      <c r="R1067">
        <f t="shared" si="172"/>
        <v>554</v>
      </c>
      <c r="S1067" s="14" t="s">
        <v>8333</v>
      </c>
      <c r="T1067" t="s">
        <v>8344</v>
      </c>
    </row>
    <row r="1068" spans="1:20" ht="45" x14ac:dyDescent="0.2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 s="18">
        <f t="shared" si="173"/>
        <v>42170.190902777773</v>
      </c>
      <c r="K1068">
        <v>1432269293</v>
      </c>
      <c r="L1068" s="18">
        <f t="shared" si="171"/>
        <v>42146.190891203703</v>
      </c>
      <c r="M1068" t="b">
        <v>0</v>
      </c>
      <c r="N1068">
        <v>87</v>
      </c>
      <c r="O1068" t="b">
        <v>1</v>
      </c>
      <c r="P1068" t="s">
        <v>8274</v>
      </c>
      <c r="Q1068" s="12">
        <f t="shared" si="174"/>
        <v>111</v>
      </c>
      <c r="R1068">
        <f t="shared" si="172"/>
        <v>63.62</v>
      </c>
      <c r="S1068" s="14" t="s">
        <v>8333</v>
      </c>
      <c r="T1068" t="s">
        <v>8337</v>
      </c>
    </row>
    <row r="1069" spans="1:20" ht="30" x14ac:dyDescent="0.2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 s="18">
        <f t="shared" si="173"/>
        <v>42227.771990740745</v>
      </c>
      <c r="K1069">
        <v>1436725899</v>
      </c>
      <c r="L1069" s="18">
        <f t="shared" si="171"/>
        <v>42197.771979166668</v>
      </c>
      <c r="M1069" t="b">
        <v>0</v>
      </c>
      <c r="N1069">
        <v>115</v>
      </c>
      <c r="O1069" t="b">
        <v>1</v>
      </c>
      <c r="P1069" t="s">
        <v>8295</v>
      </c>
      <c r="Q1069" s="12">
        <f t="shared" si="174"/>
        <v>120</v>
      </c>
      <c r="R1069">
        <f t="shared" si="172"/>
        <v>48.13</v>
      </c>
      <c r="S1069" s="14" t="s">
        <v>8324</v>
      </c>
      <c r="T1069" t="s">
        <v>8325</v>
      </c>
    </row>
    <row r="1070" spans="1:20" ht="45" x14ac:dyDescent="0.2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 s="18">
        <v>1456946487</v>
      </c>
      <c r="J1070" s="18">
        <f t="shared" si="173"/>
        <v>42431.806562500002</v>
      </c>
      <c r="K1070">
        <v>1454354486</v>
      </c>
      <c r="L1070" s="18">
        <f t="shared" si="171"/>
        <v>42401.806550925925</v>
      </c>
      <c r="M1070" t="b">
        <v>0</v>
      </c>
      <c r="N1070">
        <v>136</v>
      </c>
      <c r="O1070" t="b">
        <v>1</v>
      </c>
      <c r="P1070" t="s">
        <v>8269</v>
      </c>
      <c r="Q1070" s="12">
        <f t="shared" si="174"/>
        <v>111</v>
      </c>
      <c r="R1070">
        <f t="shared" ref="R1070:R1071" si="185">IFERROR(ROUND(E1070/N1070,2),0)</f>
        <v>40.630000000000003</v>
      </c>
      <c r="S1070" s="14" t="s">
        <v>8307</v>
      </c>
      <c r="T1070" t="s">
        <v>8308</v>
      </c>
    </row>
    <row r="1071" spans="1:20" ht="60" x14ac:dyDescent="0.2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 s="18">
        <v>1461988740</v>
      </c>
      <c r="J1071" s="18">
        <f t="shared" si="173"/>
        <v>42490.165972222225</v>
      </c>
      <c r="K1071">
        <v>1459949079</v>
      </c>
      <c r="L1071" s="18">
        <f t="shared" si="171"/>
        <v>42466.55878472222</v>
      </c>
      <c r="M1071" t="b">
        <v>0</v>
      </c>
      <c r="N1071">
        <v>79</v>
      </c>
      <c r="O1071" t="b">
        <v>1</v>
      </c>
      <c r="P1071" t="s">
        <v>8269</v>
      </c>
      <c r="Q1071" s="12">
        <f t="shared" si="174"/>
        <v>100</v>
      </c>
      <c r="R1071">
        <f t="shared" si="185"/>
        <v>69.819999999999993</v>
      </c>
      <c r="S1071" s="14" t="s">
        <v>8307</v>
      </c>
      <c r="T1071" t="s">
        <v>8308</v>
      </c>
    </row>
    <row r="1072" spans="1:20" ht="45" x14ac:dyDescent="0.2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 s="18">
        <f t="shared" si="173"/>
        <v>42703.25</v>
      </c>
      <c r="K1072">
        <v>1478616505</v>
      </c>
      <c r="L1072" s="18">
        <f t="shared" si="171"/>
        <v>42682.616956018523</v>
      </c>
      <c r="M1072" t="b">
        <v>0</v>
      </c>
      <c r="N1072">
        <v>33</v>
      </c>
      <c r="O1072" t="b">
        <v>1</v>
      </c>
      <c r="P1072" t="s">
        <v>8303</v>
      </c>
      <c r="Q1072" s="12">
        <f t="shared" si="174"/>
        <v>110</v>
      </c>
      <c r="R1072">
        <f t="shared" si="172"/>
        <v>166.97</v>
      </c>
      <c r="S1072" s="14" t="s">
        <v>8307</v>
      </c>
      <c r="T1072" t="s">
        <v>8341</v>
      </c>
    </row>
    <row r="1073" spans="1:20" ht="60" x14ac:dyDescent="0.25">
      <c r="A1073">
        <v>2458</v>
      </c>
      <c r="B1073" s="9" t="s">
        <v>2459</v>
      </c>
      <c r="C1073" s="3" t="s">
        <v>6568</v>
      </c>
      <c r="D1073" s="5">
        <v>5000</v>
      </c>
      <c r="E1073" s="7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 s="18">
        <f t="shared" si="173"/>
        <v>42530.791666666672</v>
      </c>
      <c r="K1073">
        <v>1462481717</v>
      </c>
      <c r="L1073" s="18">
        <f t="shared" si="171"/>
        <v>42495.871724537035</v>
      </c>
      <c r="M1073" t="b">
        <v>0</v>
      </c>
      <c r="N1073">
        <v>80</v>
      </c>
      <c r="O1073" t="b">
        <v>1</v>
      </c>
      <c r="P1073" t="s">
        <v>8296</v>
      </c>
      <c r="Q1073" s="12">
        <f t="shared" si="174"/>
        <v>110</v>
      </c>
      <c r="R1073">
        <f t="shared" si="172"/>
        <v>68.86</v>
      </c>
      <c r="S1073" s="14" t="s">
        <v>8327</v>
      </c>
      <c r="T1073" t="s">
        <v>8328</v>
      </c>
    </row>
    <row r="1074" spans="1:20" ht="60" x14ac:dyDescent="0.25">
      <c r="A1074">
        <v>2273</v>
      </c>
      <c r="B1074" s="9" t="s">
        <v>2274</v>
      </c>
      <c r="C1074" s="3" t="s">
        <v>6383</v>
      </c>
      <c r="D1074" s="5">
        <v>2500</v>
      </c>
      <c r="E1074" s="7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 s="18">
        <f t="shared" si="173"/>
        <v>42806.507430555561</v>
      </c>
      <c r="K1074">
        <v>1487164241</v>
      </c>
      <c r="L1074" s="18">
        <f t="shared" si="171"/>
        <v>42781.549085648148</v>
      </c>
      <c r="M1074" t="b">
        <v>0</v>
      </c>
      <c r="N1074">
        <v>147</v>
      </c>
      <c r="O1074" t="b">
        <v>1</v>
      </c>
      <c r="P1074" t="s">
        <v>8295</v>
      </c>
      <c r="Q1074" s="12">
        <f t="shared" si="174"/>
        <v>220</v>
      </c>
      <c r="R1074">
        <f t="shared" si="172"/>
        <v>37.479999999999997</v>
      </c>
      <c r="S1074" s="14" t="s">
        <v>8324</v>
      </c>
      <c r="T1074" t="s">
        <v>8325</v>
      </c>
    </row>
    <row r="1075" spans="1:20" ht="45" x14ac:dyDescent="0.2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 s="18">
        <v>1438037940</v>
      </c>
      <c r="J1075" s="18">
        <f t="shared" si="173"/>
        <v>42212.957638888889</v>
      </c>
      <c r="K1075">
        <v>1436380255</v>
      </c>
      <c r="L1075" s="18">
        <f t="shared" si="171"/>
        <v>42193.771469907406</v>
      </c>
      <c r="M1075" t="b">
        <v>0</v>
      </c>
      <c r="N1075">
        <v>44</v>
      </c>
      <c r="O1075" t="b">
        <v>1</v>
      </c>
      <c r="P1075" t="s">
        <v>8269</v>
      </c>
      <c r="Q1075" s="12">
        <f t="shared" si="174"/>
        <v>100</v>
      </c>
      <c r="R1075">
        <f t="shared" ref="R1075:R1076" si="186">IFERROR(ROUND(E1075/N1075,2),0)</f>
        <v>125.09</v>
      </c>
      <c r="S1075" s="14" t="s">
        <v>8307</v>
      </c>
      <c r="T1075" t="s">
        <v>8308</v>
      </c>
    </row>
    <row r="1076" spans="1:20" ht="60" x14ac:dyDescent="0.2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 s="18">
        <v>1453244340</v>
      </c>
      <c r="J1076" s="18">
        <f t="shared" si="173"/>
        <v>42388.957638888889</v>
      </c>
      <c r="K1076">
        <v>1448136416</v>
      </c>
      <c r="L1076" s="18">
        <f t="shared" si="171"/>
        <v>42329.838148148148</v>
      </c>
      <c r="M1076" t="b">
        <v>0</v>
      </c>
      <c r="N1076">
        <v>76</v>
      </c>
      <c r="O1076" t="b">
        <v>1</v>
      </c>
      <c r="P1076" t="s">
        <v>8269</v>
      </c>
      <c r="Q1076" s="12">
        <f t="shared" si="174"/>
        <v>110</v>
      </c>
      <c r="R1076">
        <f t="shared" si="186"/>
        <v>72.38</v>
      </c>
      <c r="S1076" s="14" t="s">
        <v>8307</v>
      </c>
      <c r="T1076" t="s">
        <v>8308</v>
      </c>
    </row>
    <row r="1077" spans="1:20" ht="60" x14ac:dyDescent="0.2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 s="18">
        <f t="shared" si="173"/>
        <v>40747.165972222225</v>
      </c>
      <c r="K1077">
        <v>1309919525</v>
      </c>
      <c r="L1077" s="18">
        <f t="shared" si="171"/>
        <v>40730.105613425927</v>
      </c>
      <c r="M1077" t="b">
        <v>0</v>
      </c>
      <c r="N1077">
        <v>18</v>
      </c>
      <c r="O1077" t="b">
        <v>1</v>
      </c>
      <c r="P1077" t="s">
        <v>8274</v>
      </c>
      <c r="Q1077" s="12">
        <f t="shared" si="174"/>
        <v>100</v>
      </c>
      <c r="R1077">
        <f t="shared" si="172"/>
        <v>305.56</v>
      </c>
      <c r="S1077" s="14" t="s">
        <v>8333</v>
      </c>
      <c r="T1077" t="s">
        <v>8337</v>
      </c>
    </row>
    <row r="1078" spans="1:20" ht="30" x14ac:dyDescent="0.2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 s="18">
        <f t="shared" si="173"/>
        <v>42804.621712962966</v>
      </c>
      <c r="K1078">
        <v>1486565715</v>
      </c>
      <c r="L1078" s="18">
        <f t="shared" si="171"/>
        <v>42774.621701388889</v>
      </c>
      <c r="M1078" t="b">
        <v>0</v>
      </c>
      <c r="N1078">
        <v>79</v>
      </c>
      <c r="O1078" t="b">
        <v>1</v>
      </c>
      <c r="P1078" t="s">
        <v>8295</v>
      </c>
      <c r="Q1078" s="12">
        <f t="shared" si="174"/>
        <v>137</v>
      </c>
      <c r="R1078">
        <f t="shared" si="172"/>
        <v>69.569999999999993</v>
      </c>
      <c r="S1078" s="14" t="s">
        <v>8324</v>
      </c>
      <c r="T1078" t="s">
        <v>8325</v>
      </c>
    </row>
    <row r="1079" spans="1:20" ht="60" x14ac:dyDescent="0.2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 s="18">
        <v>1427342400</v>
      </c>
      <c r="J1079" s="18">
        <f t="shared" si="173"/>
        <v>42089.166666666672</v>
      </c>
      <c r="K1079">
        <v>1424927158</v>
      </c>
      <c r="L1079" s="18">
        <f t="shared" si="171"/>
        <v>42061.212476851855</v>
      </c>
      <c r="M1079" t="b">
        <v>0</v>
      </c>
      <c r="N1079">
        <v>108</v>
      </c>
      <c r="O1079" t="b">
        <v>1</v>
      </c>
      <c r="P1079" t="s">
        <v>8269</v>
      </c>
      <c r="Q1079" s="12">
        <f t="shared" si="174"/>
        <v>110</v>
      </c>
      <c r="R1079">
        <f t="shared" ref="R1079:R1080" si="187">IFERROR(ROUND(E1079/N1079,2),0)</f>
        <v>50.75</v>
      </c>
      <c r="S1079" s="14" t="s">
        <v>8307</v>
      </c>
      <c r="T1079" t="s">
        <v>8308</v>
      </c>
    </row>
    <row r="1080" spans="1:20" ht="60" x14ac:dyDescent="0.2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 s="18">
        <v>1297977427</v>
      </c>
      <c r="J1080" s="18">
        <f t="shared" si="173"/>
        <v>40591.886886574073</v>
      </c>
      <c r="K1080">
        <v>1292793426</v>
      </c>
      <c r="L1080" s="18">
        <f t="shared" si="171"/>
        <v>40531.886874999997</v>
      </c>
      <c r="M1080" t="b">
        <v>1</v>
      </c>
      <c r="N1080">
        <v>60</v>
      </c>
      <c r="O1080" t="b">
        <v>1</v>
      </c>
      <c r="P1080" t="s">
        <v>8269</v>
      </c>
      <c r="Q1080" s="12">
        <f t="shared" si="174"/>
        <v>110</v>
      </c>
      <c r="R1080">
        <f t="shared" si="187"/>
        <v>91.3</v>
      </c>
      <c r="S1080" s="14" t="s">
        <v>8307</v>
      </c>
      <c r="T1080" t="s">
        <v>8308</v>
      </c>
    </row>
    <row r="1081" spans="1:20" ht="45" x14ac:dyDescent="0.2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 s="18">
        <f t="shared" si="173"/>
        <v>42215.165972222225</v>
      </c>
      <c r="K1081">
        <v>1435606548</v>
      </c>
      <c r="L1081" s="18">
        <f t="shared" si="171"/>
        <v>42184.816527777773</v>
      </c>
      <c r="M1081" t="b">
        <v>0</v>
      </c>
      <c r="N1081">
        <v>100</v>
      </c>
      <c r="O1081" t="b">
        <v>1</v>
      </c>
      <c r="P1081" t="s">
        <v>8272</v>
      </c>
      <c r="Q1081" s="12">
        <f t="shared" si="174"/>
        <v>109</v>
      </c>
      <c r="R1081">
        <f t="shared" si="172"/>
        <v>54.69</v>
      </c>
      <c r="S1081" s="14" t="s">
        <v>8319</v>
      </c>
      <c r="T1081" t="s">
        <v>8339</v>
      </c>
    </row>
    <row r="1082" spans="1:20" ht="60" x14ac:dyDescent="0.2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 s="18">
        <f t="shared" si="173"/>
        <v>42158.1875</v>
      </c>
      <c r="K1082">
        <v>1430604394</v>
      </c>
      <c r="L1082" s="18">
        <f t="shared" si="171"/>
        <v>42126.921226851853</v>
      </c>
      <c r="M1082" t="b">
        <v>0</v>
      </c>
      <c r="N1082">
        <v>78</v>
      </c>
      <c r="O1082" t="b">
        <v>1</v>
      </c>
      <c r="P1082" t="s">
        <v>8274</v>
      </c>
      <c r="Q1082" s="12">
        <f t="shared" si="174"/>
        <v>137</v>
      </c>
      <c r="R1082">
        <f t="shared" si="172"/>
        <v>70.06</v>
      </c>
      <c r="S1082" s="14" t="s">
        <v>8333</v>
      </c>
      <c r="T1082" t="s">
        <v>8337</v>
      </c>
    </row>
    <row r="1083" spans="1:20" ht="45" x14ac:dyDescent="0.2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 s="18">
        <v>1448903318</v>
      </c>
      <c r="J1083" s="18">
        <f t="shared" si="173"/>
        <v>42338.714328703703</v>
      </c>
      <c r="K1083">
        <v>1445875717</v>
      </c>
      <c r="L1083" s="18">
        <f t="shared" si="171"/>
        <v>42303.672650462962</v>
      </c>
      <c r="M1083" t="b">
        <v>1</v>
      </c>
      <c r="N1083">
        <v>73</v>
      </c>
      <c r="O1083" t="b">
        <v>1</v>
      </c>
      <c r="P1083" t="s">
        <v>8269</v>
      </c>
      <c r="Q1083" s="12">
        <f t="shared" si="174"/>
        <v>109</v>
      </c>
      <c r="R1083">
        <f t="shared" ref="R1083" si="188">IFERROR(ROUND(E1083/N1083,2),0)</f>
        <v>74.819999999999993</v>
      </c>
      <c r="S1083" s="14" t="s">
        <v>8307</v>
      </c>
      <c r="T1083" t="s">
        <v>8308</v>
      </c>
    </row>
    <row r="1084" spans="1:20" ht="60" x14ac:dyDescent="0.2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 s="18">
        <f t="shared" si="173"/>
        <v>42085.333333333328</v>
      </c>
      <c r="K1084">
        <v>1424669928</v>
      </c>
      <c r="L1084" s="18">
        <f t="shared" si="171"/>
        <v>42058.235277777778</v>
      </c>
      <c r="M1084" t="b">
        <v>1</v>
      </c>
      <c r="N1084">
        <v>34</v>
      </c>
      <c r="O1084" t="b">
        <v>1</v>
      </c>
      <c r="P1084" t="s">
        <v>8267</v>
      </c>
      <c r="Q1084" s="12">
        <f t="shared" si="174"/>
        <v>136</v>
      </c>
      <c r="R1084">
        <f t="shared" si="172"/>
        <v>160.47</v>
      </c>
      <c r="S1084" s="14" t="s">
        <v>8329</v>
      </c>
      <c r="T1084" t="s">
        <v>8330</v>
      </c>
    </row>
    <row r="1085" spans="1:20" ht="45" x14ac:dyDescent="0.2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 s="18">
        <f t="shared" si="173"/>
        <v>42322.719953703709</v>
      </c>
      <c r="K1085">
        <v>1444061803</v>
      </c>
      <c r="L1085" s="18">
        <f t="shared" si="171"/>
        <v>42282.678275462968</v>
      </c>
      <c r="M1085" t="b">
        <v>1</v>
      </c>
      <c r="N1085">
        <v>52</v>
      </c>
      <c r="O1085" t="b">
        <v>0</v>
      </c>
      <c r="P1085" t="s">
        <v>8283</v>
      </c>
      <c r="Q1085" s="12">
        <f t="shared" si="174"/>
        <v>35</v>
      </c>
      <c r="R1085">
        <f t="shared" si="172"/>
        <v>104.85</v>
      </c>
      <c r="S1085" s="14" t="s">
        <v>8321</v>
      </c>
      <c r="T1085" t="s">
        <v>8322</v>
      </c>
    </row>
    <row r="1086" spans="1:20" ht="60" x14ac:dyDescent="0.2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 s="18">
        <f t="shared" si="173"/>
        <v>41288.888888888891</v>
      </c>
      <c r="K1086">
        <v>1354580948</v>
      </c>
      <c r="L1086" s="18">
        <f t="shared" si="171"/>
        <v>41247.020231481481</v>
      </c>
      <c r="M1086" t="b">
        <v>0</v>
      </c>
      <c r="N1086">
        <v>149</v>
      </c>
      <c r="O1086" t="b">
        <v>1</v>
      </c>
      <c r="P1086" t="s">
        <v>8272</v>
      </c>
      <c r="Q1086" s="12">
        <f t="shared" si="174"/>
        <v>156</v>
      </c>
      <c r="R1086">
        <f t="shared" si="172"/>
        <v>36.53</v>
      </c>
      <c r="S1086" s="14" t="s">
        <v>8319</v>
      </c>
      <c r="T1086" t="s">
        <v>8339</v>
      </c>
    </row>
    <row r="1087" spans="1:20" ht="30" x14ac:dyDescent="0.2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 s="18">
        <f t="shared" si="173"/>
        <v>41258.924884259257</v>
      </c>
      <c r="K1087">
        <v>1353017509</v>
      </c>
      <c r="L1087" s="18">
        <f t="shared" si="171"/>
        <v>41228.924872685187</v>
      </c>
      <c r="M1087" t="b">
        <v>0</v>
      </c>
      <c r="N1087">
        <v>112</v>
      </c>
      <c r="O1087" t="b">
        <v>1</v>
      </c>
      <c r="P1087" t="s">
        <v>8274</v>
      </c>
      <c r="Q1087" s="12">
        <f t="shared" si="174"/>
        <v>272</v>
      </c>
      <c r="R1087">
        <f t="shared" si="172"/>
        <v>48.54</v>
      </c>
      <c r="S1087" s="14" t="s">
        <v>8333</v>
      </c>
      <c r="T1087" t="s">
        <v>8337</v>
      </c>
    </row>
    <row r="1088" spans="1:20" ht="60" x14ac:dyDescent="0.2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 s="18">
        <f t="shared" si="173"/>
        <v>41731.775462962964</v>
      </c>
      <c r="K1088">
        <v>1393443399</v>
      </c>
      <c r="L1088" s="18">
        <f t="shared" si="171"/>
        <v>41696.817118055558</v>
      </c>
      <c r="M1088" t="b">
        <v>1</v>
      </c>
      <c r="N1088">
        <v>89</v>
      </c>
      <c r="O1088" t="b">
        <v>1</v>
      </c>
      <c r="P1088" t="s">
        <v>8277</v>
      </c>
      <c r="Q1088" s="12">
        <f t="shared" si="174"/>
        <v>109</v>
      </c>
      <c r="R1088">
        <f t="shared" si="172"/>
        <v>61.04</v>
      </c>
      <c r="S1088" s="14" t="s">
        <v>8333</v>
      </c>
      <c r="T1088" t="s">
        <v>8334</v>
      </c>
    </row>
    <row r="1089" spans="1:20" ht="60" x14ac:dyDescent="0.2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 s="18">
        <f t="shared" si="173"/>
        <v>42334.252500000002</v>
      </c>
      <c r="K1089">
        <v>1445922215</v>
      </c>
      <c r="L1089" s="18">
        <f t="shared" si="171"/>
        <v>42304.210821759261</v>
      </c>
      <c r="M1089" t="b">
        <v>0</v>
      </c>
      <c r="N1089">
        <v>47</v>
      </c>
      <c r="O1089" t="b">
        <v>0</v>
      </c>
      <c r="P1089" t="s">
        <v>8285</v>
      </c>
      <c r="Q1089" s="12">
        <f t="shared" si="174"/>
        <v>32</v>
      </c>
      <c r="R1089">
        <f t="shared" si="172"/>
        <v>115.55</v>
      </c>
      <c r="S1089" s="14" t="s">
        <v>8319</v>
      </c>
      <c r="T1089" t="s">
        <v>8354</v>
      </c>
    </row>
    <row r="1090" spans="1:20" ht="60" x14ac:dyDescent="0.2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 s="18">
        <v>1416331406</v>
      </c>
      <c r="J1090" s="18">
        <f t="shared" si="173"/>
        <v>41961.724606481483</v>
      </c>
      <c r="K1090">
        <v>1413735805</v>
      </c>
      <c r="L1090" s="18">
        <f t="shared" si="171"/>
        <v>41931.682928240742</v>
      </c>
      <c r="M1090" t="b">
        <v>1</v>
      </c>
      <c r="N1090">
        <v>100</v>
      </c>
      <c r="O1090" t="b">
        <v>1</v>
      </c>
      <c r="P1090" t="s">
        <v>8269</v>
      </c>
      <c r="Q1090" s="12">
        <f t="shared" si="174"/>
        <v>109</v>
      </c>
      <c r="R1090">
        <f t="shared" ref="R1090" si="189">IFERROR(ROUND(E1090/N1090,2),0)</f>
        <v>54.3</v>
      </c>
      <c r="S1090" s="14" t="s">
        <v>8307</v>
      </c>
      <c r="T1090" t="s">
        <v>8308</v>
      </c>
    </row>
    <row r="1091" spans="1:20" ht="60" x14ac:dyDescent="0.2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 s="18">
        <f t="shared" si="173"/>
        <v>42421.575104166666</v>
      </c>
      <c r="K1091">
        <v>1453211288</v>
      </c>
      <c r="L1091" s="18">
        <f t="shared" ref="L1091:L1154" si="190">(K1091/86400)+25569</f>
        <v>42388.575092592597</v>
      </c>
      <c r="M1091" t="b">
        <v>1</v>
      </c>
      <c r="N1091">
        <v>76</v>
      </c>
      <c r="O1091" t="b">
        <v>0</v>
      </c>
      <c r="P1091" t="s">
        <v>8283</v>
      </c>
      <c r="Q1091" s="12">
        <f t="shared" si="174"/>
        <v>15</v>
      </c>
      <c r="R1091">
        <f t="shared" ref="R1091:R1152" si="191">ROUND(E1091/N1091,2)</f>
        <v>71.34</v>
      </c>
      <c r="S1091" s="14" t="s">
        <v>8321</v>
      </c>
      <c r="T1091" t="s">
        <v>8322</v>
      </c>
    </row>
    <row r="1092" spans="1:20" ht="45" x14ac:dyDescent="0.2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 s="18">
        <f t="shared" ref="J1092:J1155" si="192">(I1092/86400)+25569</f>
        <v>42372.957638888889</v>
      </c>
      <c r="K1092">
        <v>1448902866</v>
      </c>
      <c r="L1092" s="18">
        <f t="shared" si="190"/>
        <v>42338.709097222221</v>
      </c>
      <c r="M1092" t="b">
        <v>0</v>
      </c>
      <c r="N1092">
        <v>102</v>
      </c>
      <c r="O1092" t="b">
        <v>1</v>
      </c>
      <c r="P1092" t="s">
        <v>8295</v>
      </c>
      <c r="Q1092" s="12">
        <f t="shared" ref="Q1092:Q1155" si="193">ROUND(E1092/D1092*100,0)</f>
        <v>271</v>
      </c>
      <c r="R1092">
        <f t="shared" si="191"/>
        <v>53.08</v>
      </c>
      <c r="S1092" s="14" t="s">
        <v>8324</v>
      </c>
      <c r="T1092" t="s">
        <v>8325</v>
      </c>
    </row>
    <row r="1093" spans="1:20" ht="30" x14ac:dyDescent="0.25">
      <c r="A1093">
        <v>3773</v>
      </c>
      <c r="B1093" s="9" t="s">
        <v>3770</v>
      </c>
      <c r="C1093" s="3" t="s">
        <v>7883</v>
      </c>
      <c r="D1093" s="5">
        <v>5000</v>
      </c>
      <c r="E1093" s="7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 s="18">
        <f t="shared" si="192"/>
        <v>42689.088888888888</v>
      </c>
      <c r="K1093">
        <v>1476317246</v>
      </c>
      <c r="L1093" s="18">
        <f t="shared" si="190"/>
        <v>42656.005162037036</v>
      </c>
      <c r="M1093" t="b">
        <v>0</v>
      </c>
      <c r="N1093">
        <v>57</v>
      </c>
      <c r="O1093" t="b">
        <v>1</v>
      </c>
      <c r="P1093" t="s">
        <v>8303</v>
      </c>
      <c r="Q1093" s="12">
        <f t="shared" si="193"/>
        <v>108</v>
      </c>
      <c r="R1093">
        <f t="shared" si="191"/>
        <v>94.91</v>
      </c>
      <c r="S1093" s="14" t="s">
        <v>8307</v>
      </c>
      <c r="T1093" t="s">
        <v>8341</v>
      </c>
    </row>
    <row r="1094" spans="1:20" ht="45" x14ac:dyDescent="0.25">
      <c r="A1094">
        <v>111</v>
      </c>
      <c r="B1094" s="9" t="s">
        <v>113</v>
      </c>
      <c r="C1094" s="3" t="s">
        <v>4222</v>
      </c>
      <c r="D1094" s="5">
        <v>3500</v>
      </c>
      <c r="E1094" s="7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 s="18">
        <f t="shared" si="192"/>
        <v>42155.333182870367</v>
      </c>
      <c r="K1094">
        <v>1430467186</v>
      </c>
      <c r="L1094" s="18">
        <f t="shared" si="190"/>
        <v>42125.333171296297</v>
      </c>
      <c r="M1094" t="b">
        <v>0</v>
      </c>
      <c r="N1094">
        <v>53</v>
      </c>
      <c r="O1094" t="b">
        <v>1</v>
      </c>
      <c r="P1094" t="s">
        <v>8264</v>
      </c>
      <c r="Q1094" s="12">
        <f t="shared" si="193"/>
        <v>155</v>
      </c>
      <c r="R1094">
        <f t="shared" si="191"/>
        <v>102.08</v>
      </c>
      <c r="S1094" s="14" t="s">
        <v>8329</v>
      </c>
      <c r="T1094" t="s">
        <v>8349</v>
      </c>
    </row>
    <row r="1095" spans="1:20" ht="45" x14ac:dyDescent="0.2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 s="18">
        <f t="shared" si="192"/>
        <v>41813.667361111111</v>
      </c>
      <c r="K1095">
        <v>1401724859</v>
      </c>
      <c r="L1095" s="18">
        <f t="shared" si="190"/>
        <v>41792.667349537034</v>
      </c>
      <c r="M1095" t="b">
        <v>0</v>
      </c>
      <c r="N1095">
        <v>106</v>
      </c>
      <c r="O1095" t="b">
        <v>1</v>
      </c>
      <c r="P1095" t="s">
        <v>8274</v>
      </c>
      <c r="Q1095" s="12">
        <f t="shared" si="193"/>
        <v>120</v>
      </c>
      <c r="R1095">
        <f t="shared" si="191"/>
        <v>50.93</v>
      </c>
      <c r="S1095" s="14" t="s">
        <v>8333</v>
      </c>
      <c r="T1095" t="s">
        <v>8337</v>
      </c>
    </row>
    <row r="1096" spans="1:20" ht="60" x14ac:dyDescent="0.2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 s="18">
        <f t="shared" si="192"/>
        <v>42735.764513888891</v>
      </c>
      <c r="K1096">
        <v>1480616453</v>
      </c>
      <c r="L1096" s="18">
        <f t="shared" si="190"/>
        <v>42705.764502314814</v>
      </c>
      <c r="M1096" t="b">
        <v>0</v>
      </c>
      <c r="N1096">
        <v>35</v>
      </c>
      <c r="O1096" t="b">
        <v>1</v>
      </c>
      <c r="P1096" t="s">
        <v>8293</v>
      </c>
      <c r="Q1096" s="12">
        <f t="shared" si="193"/>
        <v>108</v>
      </c>
      <c r="R1096">
        <f t="shared" si="191"/>
        <v>154.16999999999999</v>
      </c>
      <c r="S1096" s="14" t="s">
        <v>8316</v>
      </c>
      <c r="T1096" t="s">
        <v>8317</v>
      </c>
    </row>
    <row r="1097" spans="1:20" ht="45" x14ac:dyDescent="0.2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 s="18">
        <f t="shared" si="192"/>
        <v>42049.071550925924</v>
      </c>
      <c r="K1097">
        <v>1421199781</v>
      </c>
      <c r="L1097" s="18">
        <f t="shared" si="190"/>
        <v>42018.071539351848</v>
      </c>
      <c r="M1097" t="b">
        <v>1</v>
      </c>
      <c r="N1097">
        <v>75</v>
      </c>
      <c r="O1097" t="b">
        <v>0</v>
      </c>
      <c r="P1097" t="s">
        <v>8283</v>
      </c>
      <c r="Q1097" s="12">
        <f t="shared" si="193"/>
        <v>31</v>
      </c>
      <c r="R1097">
        <f t="shared" si="191"/>
        <v>71.87</v>
      </c>
      <c r="S1097" s="14" t="s">
        <v>8321</v>
      </c>
      <c r="T1097" t="s">
        <v>8322</v>
      </c>
    </row>
    <row r="1098" spans="1:20" ht="60" x14ac:dyDescent="0.2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 s="18">
        <f t="shared" si="192"/>
        <v>40727.498449074075</v>
      </c>
      <c r="K1098">
        <v>1307102265</v>
      </c>
      <c r="L1098" s="18">
        <f t="shared" si="190"/>
        <v>40697.498437499999</v>
      </c>
      <c r="M1098" t="b">
        <v>1</v>
      </c>
      <c r="N1098">
        <v>118</v>
      </c>
      <c r="O1098" t="b">
        <v>1</v>
      </c>
      <c r="P1098" t="s">
        <v>8267</v>
      </c>
      <c r="Q1098" s="12">
        <f t="shared" si="193"/>
        <v>108</v>
      </c>
      <c r="R1098">
        <f t="shared" si="191"/>
        <v>45.67</v>
      </c>
      <c r="S1098" s="14" t="s">
        <v>8329</v>
      </c>
      <c r="T1098" t="s">
        <v>8330</v>
      </c>
    </row>
    <row r="1099" spans="1:20" ht="60" x14ac:dyDescent="0.2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 s="18">
        <f t="shared" si="192"/>
        <v>41992.861192129625</v>
      </c>
      <c r="K1099">
        <v>1413834006</v>
      </c>
      <c r="L1099" s="18">
        <f t="shared" si="190"/>
        <v>41932.819513888891</v>
      </c>
      <c r="M1099" t="b">
        <v>0</v>
      </c>
      <c r="N1099">
        <v>70</v>
      </c>
      <c r="O1099" t="b">
        <v>1</v>
      </c>
      <c r="P1099" t="s">
        <v>8263</v>
      </c>
      <c r="Q1099" s="12">
        <f t="shared" si="193"/>
        <v>108</v>
      </c>
      <c r="R1099">
        <f t="shared" si="191"/>
        <v>76.87</v>
      </c>
      <c r="S1099" s="14" t="s">
        <v>8329</v>
      </c>
      <c r="T1099" t="s">
        <v>8338</v>
      </c>
    </row>
    <row r="1100" spans="1:20" ht="60" x14ac:dyDescent="0.2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 s="18">
        <f t="shared" si="192"/>
        <v>42114.881539351853</v>
      </c>
      <c r="K1100">
        <v>1426972164</v>
      </c>
      <c r="L1100" s="18">
        <f t="shared" si="190"/>
        <v>42084.881527777776</v>
      </c>
      <c r="M1100" t="b">
        <v>0</v>
      </c>
      <c r="N1100">
        <v>37</v>
      </c>
      <c r="O1100" t="b">
        <v>0</v>
      </c>
      <c r="P1100" t="s">
        <v>8303</v>
      </c>
      <c r="Q1100" s="12">
        <f t="shared" si="193"/>
        <v>90</v>
      </c>
      <c r="R1100">
        <f t="shared" si="191"/>
        <v>145.41</v>
      </c>
      <c r="S1100" s="14" t="s">
        <v>8307</v>
      </c>
      <c r="T1100" t="s">
        <v>8341</v>
      </c>
    </row>
    <row r="1101" spans="1:20" ht="60" x14ac:dyDescent="0.2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 s="18">
        <v>1467414000</v>
      </c>
      <c r="J1101" s="18">
        <f t="shared" si="192"/>
        <v>42552.958333333328</v>
      </c>
      <c r="K1101">
        <v>1462492177</v>
      </c>
      <c r="L1101" s="18">
        <f t="shared" si="190"/>
        <v>42495.992789351847</v>
      </c>
      <c r="M1101" t="b">
        <v>0</v>
      </c>
      <c r="N1101">
        <v>70</v>
      </c>
      <c r="O1101" t="b">
        <v>1</v>
      </c>
      <c r="P1101" t="s">
        <v>8269</v>
      </c>
      <c r="Q1101" s="12">
        <f t="shared" si="193"/>
        <v>108</v>
      </c>
      <c r="R1101">
        <f t="shared" ref="R1101:R1102" si="194">IFERROR(ROUND(E1101/N1101,2),0)</f>
        <v>76.8</v>
      </c>
      <c r="S1101" s="14" t="s">
        <v>8307</v>
      </c>
      <c r="T1101" t="s">
        <v>8308</v>
      </c>
    </row>
    <row r="1102" spans="1:20" ht="45" x14ac:dyDescent="0.2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 s="18">
        <v>1438259422</v>
      </c>
      <c r="J1102" s="18">
        <f t="shared" si="192"/>
        <v>42215.521087962959</v>
      </c>
      <c r="K1102">
        <v>1435667421</v>
      </c>
      <c r="L1102" s="18">
        <f t="shared" si="190"/>
        <v>42185.52107638889</v>
      </c>
      <c r="M1102" t="b">
        <v>0</v>
      </c>
      <c r="N1102">
        <v>46</v>
      </c>
      <c r="O1102" t="b">
        <v>1</v>
      </c>
      <c r="P1102" t="s">
        <v>8269</v>
      </c>
      <c r="Q1102" s="12">
        <f t="shared" si="193"/>
        <v>139</v>
      </c>
      <c r="R1102">
        <f t="shared" si="194"/>
        <v>116.65</v>
      </c>
      <c r="S1102" s="14" t="s">
        <v>8307</v>
      </c>
      <c r="T1102" t="s">
        <v>8308</v>
      </c>
    </row>
    <row r="1103" spans="1:20" ht="60" x14ac:dyDescent="0.2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 s="18">
        <f t="shared" si="192"/>
        <v>42316.702557870369</v>
      </c>
      <c r="K1103">
        <v>1444405900</v>
      </c>
      <c r="L1103" s="18">
        <f t="shared" si="190"/>
        <v>42286.660879629635</v>
      </c>
      <c r="M1103" t="b">
        <v>0</v>
      </c>
      <c r="N1103">
        <v>64</v>
      </c>
      <c r="O1103" t="b">
        <v>1</v>
      </c>
      <c r="P1103" t="s">
        <v>8263</v>
      </c>
      <c r="Q1103" s="12">
        <f t="shared" si="193"/>
        <v>102</v>
      </c>
      <c r="R1103">
        <f t="shared" si="191"/>
        <v>83.75</v>
      </c>
      <c r="S1103" s="14" t="s">
        <v>8329</v>
      </c>
      <c r="T1103" t="s">
        <v>8338</v>
      </c>
    </row>
    <row r="1104" spans="1:20" ht="45" x14ac:dyDescent="0.2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 s="18">
        <f t="shared" si="192"/>
        <v>42321.711435185185</v>
      </c>
      <c r="K1104">
        <v>1443801867</v>
      </c>
      <c r="L1104" s="18">
        <f t="shared" si="190"/>
        <v>42279.669756944444</v>
      </c>
      <c r="M1104" t="b">
        <v>0</v>
      </c>
      <c r="N1104">
        <v>78</v>
      </c>
      <c r="O1104" t="b">
        <v>1</v>
      </c>
      <c r="P1104" t="s">
        <v>8274</v>
      </c>
      <c r="Q1104" s="12">
        <f t="shared" si="193"/>
        <v>107</v>
      </c>
      <c r="R1104">
        <f t="shared" si="191"/>
        <v>68.709999999999994</v>
      </c>
      <c r="S1104" s="14" t="s">
        <v>8333</v>
      </c>
      <c r="T1104" t="s">
        <v>8337</v>
      </c>
    </row>
    <row r="1105" spans="1:20" ht="45" x14ac:dyDescent="0.2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 s="18">
        <v>1404403381</v>
      </c>
      <c r="J1105" s="18">
        <f t="shared" si="192"/>
        <v>41823.668761574074</v>
      </c>
      <c r="K1105">
        <v>1401811380</v>
      </c>
      <c r="L1105" s="18">
        <f t="shared" si="190"/>
        <v>41793.668749999997</v>
      </c>
      <c r="M1105" t="b">
        <v>0</v>
      </c>
      <c r="N1105">
        <v>133</v>
      </c>
      <c r="O1105" t="b">
        <v>1</v>
      </c>
      <c r="P1105" t="s">
        <v>8269</v>
      </c>
      <c r="Q1105" s="12">
        <f t="shared" si="193"/>
        <v>160</v>
      </c>
      <c r="R1105">
        <f t="shared" ref="R1105" si="195">IFERROR(ROUND(E1105/N1105,2),0)</f>
        <v>40.29</v>
      </c>
      <c r="S1105" s="14" t="s">
        <v>8307</v>
      </c>
      <c r="T1105" t="s">
        <v>8308</v>
      </c>
    </row>
    <row r="1106" spans="1:20" ht="60" x14ac:dyDescent="0.2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 s="18">
        <f t="shared" si="192"/>
        <v>42733.214409722219</v>
      </c>
      <c r="K1106">
        <v>1480396124</v>
      </c>
      <c r="L1106" s="18">
        <f t="shared" si="190"/>
        <v>42703.214398148149</v>
      </c>
      <c r="M1106" t="b">
        <v>0</v>
      </c>
      <c r="N1106">
        <v>73</v>
      </c>
      <c r="O1106" t="b">
        <v>1</v>
      </c>
      <c r="P1106" t="s">
        <v>8274</v>
      </c>
      <c r="Q1106" s="12">
        <f t="shared" si="193"/>
        <v>107</v>
      </c>
      <c r="R1106">
        <f t="shared" si="191"/>
        <v>73.36</v>
      </c>
      <c r="S1106" s="14" t="s">
        <v>8333</v>
      </c>
      <c r="T1106" t="s">
        <v>8337</v>
      </c>
    </row>
    <row r="1107" spans="1:20" ht="60" x14ac:dyDescent="0.2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 s="18">
        <v>1414862280</v>
      </c>
      <c r="J1107" s="18">
        <f t="shared" si="192"/>
        <v>41944.720833333333</v>
      </c>
      <c r="K1107">
        <v>1412360308</v>
      </c>
      <c r="L1107" s="18">
        <f t="shared" si="190"/>
        <v>41915.762824074074</v>
      </c>
      <c r="M1107" t="b">
        <v>0</v>
      </c>
      <c r="N1107">
        <v>72</v>
      </c>
      <c r="O1107" t="b">
        <v>1</v>
      </c>
      <c r="P1107" t="s">
        <v>8269</v>
      </c>
      <c r="Q1107" s="12">
        <f t="shared" si="193"/>
        <v>107</v>
      </c>
      <c r="R1107">
        <f t="shared" ref="R1107" si="196">IFERROR(ROUND(E1107/N1107,2),0)</f>
        <v>74.209999999999994</v>
      </c>
      <c r="S1107" s="14" t="s">
        <v>8307</v>
      </c>
      <c r="T1107" t="s">
        <v>8308</v>
      </c>
    </row>
    <row r="1108" spans="1:20" ht="60" x14ac:dyDescent="0.2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 s="18">
        <f t="shared" si="192"/>
        <v>41527.165972222225</v>
      </c>
      <c r="K1108">
        <v>1376066242</v>
      </c>
      <c r="L1108" s="18">
        <f t="shared" si="190"/>
        <v>41495.692615740743</v>
      </c>
      <c r="M1108" t="b">
        <v>0</v>
      </c>
      <c r="N1108">
        <v>90</v>
      </c>
      <c r="O1108" t="b">
        <v>1</v>
      </c>
      <c r="P1108" t="s">
        <v>8274</v>
      </c>
      <c r="Q1108" s="12">
        <f t="shared" si="193"/>
        <v>127</v>
      </c>
      <c r="R1108">
        <f t="shared" si="191"/>
        <v>59.23</v>
      </c>
      <c r="S1108" s="14" t="s">
        <v>8333</v>
      </c>
      <c r="T1108" t="s">
        <v>8337</v>
      </c>
    </row>
    <row r="1109" spans="1:20" ht="30" x14ac:dyDescent="0.2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 s="18">
        <f t="shared" si="192"/>
        <v>42088.787372685183</v>
      </c>
      <c r="K1109">
        <v>1425585228</v>
      </c>
      <c r="L1109" s="18">
        <f t="shared" si="190"/>
        <v>42068.829027777778</v>
      </c>
      <c r="M1109" t="b">
        <v>0</v>
      </c>
      <c r="N1109">
        <v>49</v>
      </c>
      <c r="O1109" t="b">
        <v>1</v>
      </c>
      <c r="P1109" t="s">
        <v>8283</v>
      </c>
      <c r="Q1109" s="12">
        <f t="shared" si="193"/>
        <v>107</v>
      </c>
      <c r="R1109">
        <f t="shared" si="191"/>
        <v>108.78</v>
      </c>
      <c r="S1109" s="14" t="s">
        <v>8321</v>
      </c>
      <c r="T1109" t="s">
        <v>8322</v>
      </c>
    </row>
    <row r="1110" spans="1:20" ht="45" x14ac:dyDescent="0.2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 s="18">
        <f t="shared" si="192"/>
        <v>41916.595138888893</v>
      </c>
      <c r="K1110">
        <v>1409753819</v>
      </c>
      <c r="L1110" s="18">
        <f t="shared" si="190"/>
        <v>41885.595127314817</v>
      </c>
      <c r="M1110" t="b">
        <v>0</v>
      </c>
      <c r="N1110">
        <v>76</v>
      </c>
      <c r="O1110" t="b">
        <v>0</v>
      </c>
      <c r="P1110" t="s">
        <v>8301</v>
      </c>
      <c r="Q1110" s="12">
        <f t="shared" si="193"/>
        <v>27</v>
      </c>
      <c r="R1110">
        <f t="shared" si="191"/>
        <v>70.11</v>
      </c>
      <c r="S1110" s="14" t="s">
        <v>8307</v>
      </c>
      <c r="T1110" t="s">
        <v>8331</v>
      </c>
    </row>
    <row r="1111" spans="1:20" ht="60" x14ac:dyDescent="0.2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 s="18">
        <f t="shared" si="192"/>
        <v>40296.78402777778</v>
      </c>
      <c r="K1111">
        <v>1267220190</v>
      </c>
      <c r="L1111" s="18">
        <f t="shared" si="190"/>
        <v>40235.900347222225</v>
      </c>
      <c r="M1111" t="b">
        <v>1</v>
      </c>
      <c r="N1111">
        <v>65</v>
      </c>
      <c r="O1111" t="b">
        <v>1</v>
      </c>
      <c r="P1111" t="s">
        <v>8267</v>
      </c>
      <c r="Q1111" s="12">
        <f t="shared" si="193"/>
        <v>177</v>
      </c>
      <c r="R1111">
        <f t="shared" si="191"/>
        <v>81.89</v>
      </c>
      <c r="S1111" s="14" t="s">
        <v>8329</v>
      </c>
      <c r="T1111" t="s">
        <v>8330</v>
      </c>
    </row>
    <row r="1112" spans="1:20" ht="45" x14ac:dyDescent="0.2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 s="18">
        <f t="shared" si="192"/>
        <v>41131.916666666664</v>
      </c>
      <c r="K1112">
        <v>1341800109</v>
      </c>
      <c r="L1112" s="18">
        <f t="shared" si="190"/>
        <v>41099.093854166669</v>
      </c>
      <c r="M1112" t="b">
        <v>0</v>
      </c>
      <c r="N1112">
        <v>105</v>
      </c>
      <c r="O1112" t="b">
        <v>1</v>
      </c>
      <c r="P1112" t="s">
        <v>8277</v>
      </c>
      <c r="Q1112" s="12">
        <f t="shared" si="193"/>
        <v>116</v>
      </c>
      <c r="R1112">
        <f t="shared" si="191"/>
        <v>50.69</v>
      </c>
      <c r="S1112" s="14" t="s">
        <v>8333</v>
      </c>
      <c r="T1112" t="s">
        <v>8334</v>
      </c>
    </row>
    <row r="1113" spans="1:20" ht="60" x14ac:dyDescent="0.2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 s="18">
        <f t="shared" si="192"/>
        <v>41873.155729166669</v>
      </c>
      <c r="K1113">
        <v>1406087054</v>
      </c>
      <c r="L1113" s="18">
        <f t="shared" si="190"/>
        <v>41843.155717592592</v>
      </c>
      <c r="M1113" t="b">
        <v>0</v>
      </c>
      <c r="N1113">
        <v>64</v>
      </c>
      <c r="O1113" t="b">
        <v>1</v>
      </c>
      <c r="P1113" t="s">
        <v>8301</v>
      </c>
      <c r="Q1113" s="12">
        <f t="shared" si="193"/>
        <v>133</v>
      </c>
      <c r="R1113">
        <f t="shared" si="191"/>
        <v>82.94</v>
      </c>
      <c r="S1113" s="14" t="s">
        <v>8307</v>
      </c>
      <c r="T1113" t="s">
        <v>8331</v>
      </c>
    </row>
    <row r="1114" spans="1:20" ht="60" x14ac:dyDescent="0.2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 s="18">
        <f t="shared" si="192"/>
        <v>40344.166666666664</v>
      </c>
      <c r="K1114">
        <v>1270576378</v>
      </c>
      <c r="L1114" s="18">
        <f t="shared" si="190"/>
        <v>40274.745115740741</v>
      </c>
      <c r="M1114" t="b">
        <v>1</v>
      </c>
      <c r="N1114">
        <v>28</v>
      </c>
      <c r="O1114" t="b">
        <v>1</v>
      </c>
      <c r="P1114" t="s">
        <v>8274</v>
      </c>
      <c r="Q1114" s="12">
        <f t="shared" si="193"/>
        <v>106</v>
      </c>
      <c r="R1114">
        <f t="shared" si="191"/>
        <v>189.29</v>
      </c>
      <c r="S1114" s="14" t="s">
        <v>8333</v>
      </c>
      <c r="T1114" t="s">
        <v>8337</v>
      </c>
    </row>
    <row r="1115" spans="1:20" ht="60" x14ac:dyDescent="0.2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 s="18">
        <f t="shared" si="192"/>
        <v>42513.916666666672</v>
      </c>
      <c r="K1115">
        <v>1461527630</v>
      </c>
      <c r="L1115" s="18">
        <f t="shared" si="190"/>
        <v>42484.829050925924</v>
      </c>
      <c r="M1115" t="b">
        <v>1</v>
      </c>
      <c r="N1115">
        <v>110</v>
      </c>
      <c r="O1115" t="b">
        <v>1</v>
      </c>
      <c r="P1115" t="s">
        <v>8283</v>
      </c>
      <c r="Q1115" s="12">
        <f t="shared" si="193"/>
        <v>132</v>
      </c>
      <c r="R1115">
        <f t="shared" si="191"/>
        <v>48.15</v>
      </c>
      <c r="S1115" s="14" t="s">
        <v>8321</v>
      </c>
      <c r="T1115" t="s">
        <v>8322</v>
      </c>
    </row>
    <row r="1116" spans="1:20" ht="60" x14ac:dyDescent="0.2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 s="18">
        <v>1408638480</v>
      </c>
      <c r="J1116" s="18">
        <f t="shared" si="192"/>
        <v>41872.686111111107</v>
      </c>
      <c r="K1116">
        <v>1406811592</v>
      </c>
      <c r="L1116" s="18">
        <f t="shared" si="190"/>
        <v>41851.541574074072</v>
      </c>
      <c r="M1116" t="b">
        <v>0</v>
      </c>
      <c r="N1116">
        <v>37</v>
      </c>
      <c r="O1116" t="b">
        <v>1</v>
      </c>
      <c r="P1116" t="s">
        <v>8269</v>
      </c>
      <c r="Q1116" s="12">
        <f t="shared" si="193"/>
        <v>106</v>
      </c>
      <c r="R1116">
        <f t="shared" ref="R1116:R1119" si="197">IFERROR(ROUND(E1116/N1116,2),0)</f>
        <v>143.11000000000001</v>
      </c>
      <c r="S1116" s="14" t="s">
        <v>8307</v>
      </c>
      <c r="T1116" t="s">
        <v>8308</v>
      </c>
    </row>
    <row r="1117" spans="1:20" ht="60" x14ac:dyDescent="0.2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 s="18">
        <v>1485989940</v>
      </c>
      <c r="J1117" s="18">
        <f t="shared" si="192"/>
        <v>42767.957638888889</v>
      </c>
      <c r="K1117">
        <v>1483393835</v>
      </c>
      <c r="L1117" s="18">
        <f t="shared" si="190"/>
        <v>42737.910127314812</v>
      </c>
      <c r="M1117" t="b">
        <v>0</v>
      </c>
      <c r="N1117">
        <v>46</v>
      </c>
      <c r="O1117" t="b">
        <v>1</v>
      </c>
      <c r="P1117" t="s">
        <v>8269</v>
      </c>
      <c r="Q1117" s="12">
        <f t="shared" si="193"/>
        <v>106</v>
      </c>
      <c r="R1117">
        <f t="shared" si="197"/>
        <v>115.02</v>
      </c>
      <c r="S1117" s="14" t="s">
        <v>8307</v>
      </c>
      <c r="T1117" t="s">
        <v>8308</v>
      </c>
    </row>
    <row r="1118" spans="1:20" ht="45" x14ac:dyDescent="0.2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 s="18">
        <v>1400533200</v>
      </c>
      <c r="J1118" s="18">
        <f t="shared" si="192"/>
        <v>41778.875</v>
      </c>
      <c r="K1118">
        <v>1398348858</v>
      </c>
      <c r="L1118" s="18">
        <f t="shared" si="190"/>
        <v>41753.593263888892</v>
      </c>
      <c r="M1118" t="b">
        <v>0</v>
      </c>
      <c r="N1118">
        <v>126</v>
      </c>
      <c r="O1118" t="b">
        <v>1</v>
      </c>
      <c r="P1118" t="s">
        <v>8269</v>
      </c>
      <c r="Q1118" s="12">
        <f t="shared" si="193"/>
        <v>106</v>
      </c>
      <c r="R1118">
        <f t="shared" si="197"/>
        <v>41.94</v>
      </c>
      <c r="S1118" s="14" t="s">
        <v>8307</v>
      </c>
      <c r="T1118" t="s">
        <v>8308</v>
      </c>
    </row>
    <row r="1119" spans="1:20" ht="60" x14ac:dyDescent="0.2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 s="18">
        <v>1434505214</v>
      </c>
      <c r="J1119" s="18">
        <f t="shared" si="192"/>
        <v>42172.069606481484</v>
      </c>
      <c r="K1119">
        <v>1432690813</v>
      </c>
      <c r="L1119" s="18">
        <f t="shared" si="190"/>
        <v>42151.069594907407</v>
      </c>
      <c r="M1119" t="b">
        <v>0</v>
      </c>
      <c r="N1119">
        <v>49</v>
      </c>
      <c r="O1119" t="b">
        <v>1</v>
      </c>
      <c r="P1119" t="s">
        <v>8269</v>
      </c>
      <c r="Q1119" s="12">
        <f t="shared" si="193"/>
        <v>105</v>
      </c>
      <c r="R1119">
        <f t="shared" si="197"/>
        <v>107.57</v>
      </c>
      <c r="S1119" s="14" t="s">
        <v>8307</v>
      </c>
      <c r="T1119" t="s">
        <v>8308</v>
      </c>
    </row>
    <row r="1120" spans="1:20" ht="45" x14ac:dyDescent="0.2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 s="18">
        <f t="shared" si="192"/>
        <v>40765.297222222223</v>
      </c>
      <c r="K1120">
        <v>1308900440</v>
      </c>
      <c r="L1120" s="18">
        <f t="shared" si="190"/>
        <v>40718.310648148152</v>
      </c>
      <c r="M1120" t="b">
        <v>0</v>
      </c>
      <c r="N1120">
        <v>70</v>
      </c>
      <c r="O1120" t="b">
        <v>1</v>
      </c>
      <c r="P1120" t="s">
        <v>8267</v>
      </c>
      <c r="Q1120" s="12">
        <f t="shared" si="193"/>
        <v>105</v>
      </c>
      <c r="R1120">
        <f t="shared" si="191"/>
        <v>75.19</v>
      </c>
      <c r="S1120" s="14" t="s">
        <v>8329</v>
      </c>
      <c r="T1120" t="s">
        <v>8330</v>
      </c>
    </row>
    <row r="1121" spans="1:20" ht="60" x14ac:dyDescent="0.2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 s="18">
        <v>1405095300</v>
      </c>
      <c r="J1121" s="18">
        <f t="shared" si="192"/>
        <v>41831.677083333336</v>
      </c>
      <c r="K1121">
        <v>1403146627</v>
      </c>
      <c r="L1121" s="18">
        <f t="shared" si="190"/>
        <v>41809.122997685183</v>
      </c>
      <c r="M1121" t="b">
        <v>0</v>
      </c>
      <c r="N1121">
        <v>82</v>
      </c>
      <c r="O1121" t="b">
        <v>1</v>
      </c>
      <c r="P1121" t="s">
        <v>8269</v>
      </c>
      <c r="Q1121" s="12">
        <f t="shared" si="193"/>
        <v>105</v>
      </c>
      <c r="R1121">
        <f t="shared" ref="R1121" si="198">IFERROR(ROUND(E1121/N1121,2),0)</f>
        <v>64.16</v>
      </c>
      <c r="S1121" s="14" t="s">
        <v>8307</v>
      </c>
      <c r="T1121" t="s">
        <v>8308</v>
      </c>
    </row>
    <row r="1122" spans="1:20" ht="60" x14ac:dyDescent="0.2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 s="18">
        <f t="shared" si="192"/>
        <v>42767.333333333328</v>
      </c>
      <c r="K1122">
        <v>1481949982</v>
      </c>
      <c r="L1122" s="18">
        <f t="shared" si="190"/>
        <v>42721.198865740742</v>
      </c>
      <c r="M1122" t="b">
        <v>0</v>
      </c>
      <c r="N1122">
        <v>43</v>
      </c>
      <c r="O1122" t="b">
        <v>1</v>
      </c>
      <c r="P1122" t="s">
        <v>8264</v>
      </c>
      <c r="Q1122" s="12">
        <f t="shared" si="193"/>
        <v>105</v>
      </c>
      <c r="R1122">
        <f t="shared" si="191"/>
        <v>122.33</v>
      </c>
      <c r="S1122" s="14" t="s">
        <v>8329</v>
      </c>
      <c r="T1122" t="s">
        <v>8349</v>
      </c>
    </row>
    <row r="1123" spans="1:20" ht="60" x14ac:dyDescent="0.2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 s="18">
        <f t="shared" si="192"/>
        <v>42477.776412037041</v>
      </c>
      <c r="K1123">
        <v>1455737881</v>
      </c>
      <c r="L1123" s="18">
        <f t="shared" si="190"/>
        <v>42417.818067129629</v>
      </c>
      <c r="M1123" t="b">
        <v>0</v>
      </c>
      <c r="N1123">
        <v>50</v>
      </c>
      <c r="O1123" t="b">
        <v>1</v>
      </c>
      <c r="P1123" t="s">
        <v>8267</v>
      </c>
      <c r="Q1123" s="12">
        <f t="shared" si="193"/>
        <v>112</v>
      </c>
      <c r="R1123">
        <f t="shared" si="191"/>
        <v>105.18</v>
      </c>
      <c r="S1123" s="14" t="s">
        <v>8329</v>
      </c>
      <c r="T1123" t="s">
        <v>8330</v>
      </c>
    </row>
    <row r="1124" spans="1:20" ht="60" x14ac:dyDescent="0.2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 s="18">
        <v>1459483140</v>
      </c>
      <c r="J1124" s="18">
        <f t="shared" si="192"/>
        <v>42461.165972222225</v>
      </c>
      <c r="K1124">
        <v>1456526878</v>
      </c>
      <c r="L1124" s="18">
        <f t="shared" si="190"/>
        <v>42426.949976851851</v>
      </c>
      <c r="M1124" t="b">
        <v>1</v>
      </c>
      <c r="N1124">
        <v>100</v>
      </c>
      <c r="O1124" t="b">
        <v>1</v>
      </c>
      <c r="P1124" t="s">
        <v>8269</v>
      </c>
      <c r="Q1124" s="12">
        <f t="shared" si="193"/>
        <v>117</v>
      </c>
      <c r="R1124">
        <f t="shared" ref="R1124:R1126" si="199">IFERROR(ROUND(E1124/N1124,2),0)</f>
        <v>52.58</v>
      </c>
      <c r="S1124" s="14" t="s">
        <v>8307</v>
      </c>
      <c r="T1124" t="s">
        <v>8308</v>
      </c>
    </row>
    <row r="1125" spans="1:20" ht="45" x14ac:dyDescent="0.2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 s="18">
        <v>1492356166</v>
      </c>
      <c r="J1125" s="18">
        <f t="shared" si="192"/>
        <v>42841.640810185185</v>
      </c>
      <c r="K1125">
        <v>1488471765</v>
      </c>
      <c r="L1125" s="18">
        <f t="shared" si="190"/>
        <v>42796.68246527778</v>
      </c>
      <c r="M1125" t="b">
        <v>0</v>
      </c>
      <c r="N1125">
        <v>12</v>
      </c>
      <c r="O1125" t="b">
        <v>0</v>
      </c>
      <c r="P1125" t="s">
        <v>8269</v>
      </c>
      <c r="Q1125" s="12">
        <f t="shared" si="193"/>
        <v>11</v>
      </c>
      <c r="R1125">
        <f t="shared" si="199"/>
        <v>437.5</v>
      </c>
      <c r="S1125" s="14" t="s">
        <v>8307</v>
      </c>
      <c r="T1125" t="s">
        <v>8308</v>
      </c>
    </row>
    <row r="1126" spans="1:20" ht="60" x14ac:dyDescent="0.2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 s="18">
        <v>1434285409</v>
      </c>
      <c r="J1126" s="18">
        <f t="shared" si="192"/>
        <v>42169.525567129633</v>
      </c>
      <c r="K1126">
        <v>1431693408</v>
      </c>
      <c r="L1126" s="18">
        <f t="shared" si="190"/>
        <v>42139.525555555556</v>
      </c>
      <c r="M1126" t="b">
        <v>0</v>
      </c>
      <c r="N1126">
        <v>104</v>
      </c>
      <c r="O1126" t="b">
        <v>1</v>
      </c>
      <c r="P1126" t="s">
        <v>8269</v>
      </c>
      <c r="Q1126" s="12">
        <f t="shared" si="193"/>
        <v>105</v>
      </c>
      <c r="R1126">
        <f t="shared" si="199"/>
        <v>50.38</v>
      </c>
      <c r="S1126" s="14" t="s">
        <v>8307</v>
      </c>
      <c r="T1126" t="s">
        <v>8308</v>
      </c>
    </row>
    <row r="1127" spans="1:20" ht="45" x14ac:dyDescent="0.2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 s="18">
        <f t="shared" si="192"/>
        <v>41069.409456018519</v>
      </c>
      <c r="K1127">
        <v>1336643376</v>
      </c>
      <c r="L1127" s="18">
        <f t="shared" si="190"/>
        <v>41039.409444444442</v>
      </c>
      <c r="M1127" t="b">
        <v>0</v>
      </c>
      <c r="N1127">
        <v>46</v>
      </c>
      <c r="O1127" t="b">
        <v>1</v>
      </c>
      <c r="P1127" t="s">
        <v>8290</v>
      </c>
      <c r="Q1127" s="12">
        <f t="shared" si="193"/>
        <v>105</v>
      </c>
      <c r="R1127">
        <f t="shared" si="191"/>
        <v>113.83</v>
      </c>
      <c r="S1127" s="14" t="s">
        <v>8333</v>
      </c>
      <c r="T1127" t="s">
        <v>8344</v>
      </c>
    </row>
    <row r="1128" spans="1:20" ht="60" x14ac:dyDescent="0.2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 s="18">
        <f t="shared" si="192"/>
        <v>40521.207638888889</v>
      </c>
      <c r="K1128">
        <v>1286480069</v>
      </c>
      <c r="L1128" s="18">
        <f t="shared" si="190"/>
        <v>40458.815613425926</v>
      </c>
      <c r="M1128" t="b">
        <v>0</v>
      </c>
      <c r="N1128">
        <v>147</v>
      </c>
      <c r="O1128" t="b">
        <v>1</v>
      </c>
      <c r="P1128" t="s">
        <v>8277</v>
      </c>
      <c r="Q1128" s="12">
        <f t="shared" si="193"/>
        <v>105</v>
      </c>
      <c r="R1128">
        <f t="shared" si="191"/>
        <v>35.61</v>
      </c>
      <c r="S1128" s="14" t="s">
        <v>8333</v>
      </c>
      <c r="T1128" t="s">
        <v>8334</v>
      </c>
    </row>
    <row r="1129" spans="1:20" ht="45" x14ac:dyDescent="0.2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 s="18">
        <v>1470430800</v>
      </c>
      <c r="J1129" s="18">
        <f t="shared" si="192"/>
        <v>42587.875</v>
      </c>
      <c r="K1129">
        <v>1467865966</v>
      </c>
      <c r="L1129" s="18">
        <f t="shared" si="190"/>
        <v>42558.189421296294</v>
      </c>
      <c r="M1129" t="b">
        <v>0</v>
      </c>
      <c r="N1129">
        <v>142</v>
      </c>
      <c r="O1129" t="b">
        <v>1</v>
      </c>
      <c r="P1129" t="s">
        <v>8269</v>
      </c>
      <c r="Q1129" s="12">
        <f t="shared" si="193"/>
        <v>105</v>
      </c>
      <c r="R1129">
        <f t="shared" ref="R1129" si="200">IFERROR(ROUND(E1129/N1129,2),0)</f>
        <v>36.86</v>
      </c>
      <c r="S1129" s="14" t="s">
        <v>8307</v>
      </c>
      <c r="T1129" t="s">
        <v>8308</v>
      </c>
    </row>
    <row r="1130" spans="1:20" ht="60" x14ac:dyDescent="0.2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 s="18">
        <f t="shared" si="192"/>
        <v>42355.805659722224</v>
      </c>
      <c r="K1130">
        <v>1447960808</v>
      </c>
      <c r="L1130" s="18">
        <f t="shared" si="190"/>
        <v>42327.805648148147</v>
      </c>
      <c r="M1130" t="b">
        <v>0</v>
      </c>
      <c r="N1130">
        <v>17</v>
      </c>
      <c r="O1130" t="b">
        <v>0</v>
      </c>
      <c r="P1130" t="s">
        <v>8299</v>
      </c>
      <c r="Q1130" s="12">
        <f t="shared" si="193"/>
        <v>2</v>
      </c>
      <c r="R1130">
        <f t="shared" si="191"/>
        <v>307.82</v>
      </c>
      <c r="S1130" s="14" t="s">
        <v>8316</v>
      </c>
      <c r="T1130" t="s">
        <v>8323</v>
      </c>
    </row>
    <row r="1131" spans="1:20" ht="60" x14ac:dyDescent="0.2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 s="18">
        <v>1477976340</v>
      </c>
      <c r="J1131" s="18">
        <f t="shared" si="192"/>
        <v>42675.207638888889</v>
      </c>
      <c r="K1131">
        <v>1475460818</v>
      </c>
      <c r="L1131" s="18">
        <f t="shared" si="190"/>
        <v>42646.092800925922</v>
      </c>
      <c r="M1131" t="b">
        <v>0</v>
      </c>
      <c r="N1131">
        <v>56</v>
      </c>
      <c r="O1131" t="b">
        <v>1</v>
      </c>
      <c r="P1131" t="s">
        <v>8269</v>
      </c>
      <c r="Q1131" s="12">
        <f t="shared" si="193"/>
        <v>105</v>
      </c>
      <c r="R1131">
        <f t="shared" ref="R1131:R1132" si="201">IFERROR(ROUND(E1131/N1131,2),0)</f>
        <v>93.43</v>
      </c>
      <c r="S1131" s="14" t="s">
        <v>8307</v>
      </c>
      <c r="T1131" t="s">
        <v>8308</v>
      </c>
    </row>
    <row r="1132" spans="1:20" ht="60" x14ac:dyDescent="0.25">
      <c r="A1132">
        <v>3331</v>
      </c>
      <c r="B1132" s="9" t="s">
        <v>3331</v>
      </c>
      <c r="C1132" s="3" t="s">
        <v>7441</v>
      </c>
      <c r="D1132" s="5">
        <v>5000</v>
      </c>
      <c r="E1132" s="7">
        <v>5226</v>
      </c>
      <c r="F1132" t="s">
        <v>8218</v>
      </c>
      <c r="G1132" t="s">
        <v>8223</v>
      </c>
      <c r="H1132" t="s">
        <v>8245</v>
      </c>
      <c r="I1132" s="18">
        <v>1444149886</v>
      </c>
      <c r="J1132" s="18">
        <f t="shared" si="192"/>
        <v>42283.697754629626</v>
      </c>
      <c r="K1132">
        <v>1441125885</v>
      </c>
      <c r="L1132" s="18">
        <f t="shared" si="190"/>
        <v>42248.697743055556</v>
      </c>
      <c r="M1132" t="b">
        <v>0</v>
      </c>
      <c r="N1132">
        <v>65</v>
      </c>
      <c r="O1132" t="b">
        <v>1</v>
      </c>
      <c r="P1132" t="s">
        <v>8269</v>
      </c>
      <c r="Q1132" s="12">
        <f t="shared" si="193"/>
        <v>105</v>
      </c>
      <c r="R1132">
        <f t="shared" si="201"/>
        <v>80.400000000000006</v>
      </c>
      <c r="S1132" s="14" t="s">
        <v>8307</v>
      </c>
      <c r="T1132" t="s">
        <v>8308</v>
      </c>
    </row>
    <row r="1133" spans="1:20" ht="60" x14ac:dyDescent="0.25">
      <c r="A1133">
        <v>729</v>
      </c>
      <c r="B1133" s="9" t="s">
        <v>730</v>
      </c>
      <c r="C1133" s="3" t="s">
        <v>4839</v>
      </c>
      <c r="D1133" s="5">
        <v>4000</v>
      </c>
      <c r="E1133" s="7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 s="18">
        <f t="shared" si="192"/>
        <v>41171.185891203706</v>
      </c>
      <c r="K1133">
        <v>1342844860</v>
      </c>
      <c r="L1133" s="18">
        <f t="shared" si="190"/>
        <v>41111.185879629629</v>
      </c>
      <c r="M1133" t="b">
        <v>0</v>
      </c>
      <c r="N1133">
        <v>120</v>
      </c>
      <c r="O1133" t="b">
        <v>1</v>
      </c>
      <c r="P1133" t="s">
        <v>8272</v>
      </c>
      <c r="Q1133" s="12">
        <f t="shared" si="193"/>
        <v>131</v>
      </c>
      <c r="R1133">
        <f t="shared" si="191"/>
        <v>43.55</v>
      </c>
      <c r="S1133" s="14" t="s">
        <v>8319</v>
      </c>
      <c r="T1133" t="s">
        <v>8339</v>
      </c>
    </row>
    <row r="1134" spans="1:20" ht="45" x14ac:dyDescent="0.2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 s="18">
        <f t="shared" si="192"/>
        <v>41097.740868055553</v>
      </c>
      <c r="K1134">
        <v>1339091210</v>
      </c>
      <c r="L1134" s="18">
        <f t="shared" si="190"/>
        <v>41067.740856481483</v>
      </c>
      <c r="M1134" t="b">
        <v>1</v>
      </c>
      <c r="N1134">
        <v>81</v>
      </c>
      <c r="O1134" t="b">
        <v>1</v>
      </c>
      <c r="P1134" t="s">
        <v>8274</v>
      </c>
      <c r="Q1134" s="12">
        <f t="shared" si="193"/>
        <v>104</v>
      </c>
      <c r="R1134">
        <f t="shared" si="191"/>
        <v>64.47</v>
      </c>
      <c r="S1134" s="14" t="s">
        <v>8333</v>
      </c>
      <c r="T1134" t="s">
        <v>8337</v>
      </c>
    </row>
    <row r="1135" spans="1:20" ht="45" x14ac:dyDescent="0.2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 s="18">
        <f t="shared" si="192"/>
        <v>42696.249305555553</v>
      </c>
      <c r="K1135">
        <v>1476715868</v>
      </c>
      <c r="L1135" s="18">
        <f t="shared" si="190"/>
        <v>42660.618842592594</v>
      </c>
      <c r="M1135" t="b">
        <v>0</v>
      </c>
      <c r="N1135">
        <v>103</v>
      </c>
      <c r="O1135" t="b">
        <v>1</v>
      </c>
      <c r="P1135" t="s">
        <v>8301</v>
      </c>
      <c r="Q1135" s="12">
        <f t="shared" si="193"/>
        <v>116</v>
      </c>
      <c r="R1135">
        <f t="shared" si="191"/>
        <v>50.69</v>
      </c>
      <c r="S1135" s="14" t="s">
        <v>8307</v>
      </c>
      <c r="T1135" t="s">
        <v>8331</v>
      </c>
    </row>
    <row r="1136" spans="1:20" ht="45" x14ac:dyDescent="0.2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 s="18">
        <v>1478264784</v>
      </c>
      <c r="J1136" s="18">
        <f t="shared" si="192"/>
        <v>42678.546111111107</v>
      </c>
      <c r="K1136">
        <v>1475672783</v>
      </c>
      <c r="L1136" s="18">
        <f t="shared" si="190"/>
        <v>42648.546099537038</v>
      </c>
      <c r="M1136" t="b">
        <v>1</v>
      </c>
      <c r="N1136">
        <v>104</v>
      </c>
      <c r="O1136" t="b">
        <v>1</v>
      </c>
      <c r="P1136" t="s">
        <v>8269</v>
      </c>
      <c r="Q1136" s="12">
        <f t="shared" si="193"/>
        <v>116</v>
      </c>
      <c r="R1136">
        <f t="shared" ref="R1136" si="202">IFERROR(ROUND(E1136/N1136,2),0)</f>
        <v>50.2</v>
      </c>
      <c r="S1136" s="14" t="s">
        <v>8307</v>
      </c>
      <c r="T1136" t="s">
        <v>8308</v>
      </c>
    </row>
    <row r="1137" spans="1:20" ht="60" x14ac:dyDescent="0.2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 s="18">
        <f t="shared" si="192"/>
        <v>42826.166666666672</v>
      </c>
      <c r="K1137">
        <v>1488418989</v>
      </c>
      <c r="L1137" s="18">
        <f t="shared" si="190"/>
        <v>42796.071631944447</v>
      </c>
      <c r="M1137" t="b">
        <v>0</v>
      </c>
      <c r="N1137">
        <v>79</v>
      </c>
      <c r="O1137" t="b">
        <v>0</v>
      </c>
      <c r="P1137" t="s">
        <v>8291</v>
      </c>
      <c r="Q1137" s="12">
        <f t="shared" si="193"/>
        <v>26</v>
      </c>
      <c r="R1137">
        <f t="shared" si="191"/>
        <v>65.97</v>
      </c>
      <c r="S1137" s="14" t="s">
        <v>8333</v>
      </c>
      <c r="T1137" t="s">
        <v>8336</v>
      </c>
    </row>
    <row r="1138" spans="1:20" ht="60" x14ac:dyDescent="0.2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 s="18">
        <f t="shared" si="192"/>
        <v>42364.013124999998</v>
      </c>
      <c r="K1138">
        <v>1448497133</v>
      </c>
      <c r="L1138" s="18">
        <f t="shared" si="190"/>
        <v>42334.013113425928</v>
      </c>
      <c r="M1138" t="b">
        <v>0</v>
      </c>
      <c r="N1138">
        <v>78</v>
      </c>
      <c r="O1138" t="b">
        <v>1</v>
      </c>
      <c r="P1138" t="s">
        <v>8272</v>
      </c>
      <c r="Q1138" s="12">
        <f t="shared" si="193"/>
        <v>104</v>
      </c>
      <c r="R1138">
        <f t="shared" si="191"/>
        <v>66.7</v>
      </c>
      <c r="S1138" s="14" t="s">
        <v>8319</v>
      </c>
      <c r="T1138" t="s">
        <v>8339</v>
      </c>
    </row>
    <row r="1139" spans="1:20" ht="60" x14ac:dyDescent="0.2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 s="18">
        <f t="shared" si="192"/>
        <v>41742.083333333336</v>
      </c>
      <c r="K1139">
        <v>1395277317</v>
      </c>
      <c r="L1139" s="18">
        <f t="shared" si="190"/>
        <v>41718.043020833335</v>
      </c>
      <c r="M1139" t="b">
        <v>0</v>
      </c>
      <c r="N1139">
        <v>81</v>
      </c>
      <c r="O1139" t="b">
        <v>1</v>
      </c>
      <c r="P1139" t="s">
        <v>8264</v>
      </c>
      <c r="Q1139" s="12">
        <f t="shared" si="193"/>
        <v>104</v>
      </c>
      <c r="R1139">
        <f t="shared" si="191"/>
        <v>64.2</v>
      </c>
      <c r="S1139" s="14" t="s">
        <v>8329</v>
      </c>
      <c r="T1139" t="s">
        <v>8349</v>
      </c>
    </row>
    <row r="1140" spans="1:20" ht="60" x14ac:dyDescent="0.2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 s="18">
        <f t="shared" si="192"/>
        <v>42765.720057870371</v>
      </c>
      <c r="K1140">
        <v>1481908612</v>
      </c>
      <c r="L1140" s="18">
        <f t="shared" si="190"/>
        <v>42720.720046296294</v>
      </c>
      <c r="M1140" t="b">
        <v>0</v>
      </c>
      <c r="N1140">
        <v>4</v>
      </c>
      <c r="O1140" t="b">
        <v>0</v>
      </c>
      <c r="P1140" t="s">
        <v>8271</v>
      </c>
      <c r="Q1140" s="12">
        <f t="shared" si="193"/>
        <v>104</v>
      </c>
      <c r="R1140">
        <f t="shared" si="191"/>
        <v>1300</v>
      </c>
      <c r="S1140" s="14" t="s">
        <v>8316</v>
      </c>
      <c r="T1140" t="s">
        <v>8318</v>
      </c>
    </row>
    <row r="1141" spans="1:20" ht="45" x14ac:dyDescent="0.2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 s="18">
        <v>1484441980</v>
      </c>
      <c r="J1141" s="18">
        <f t="shared" si="192"/>
        <v>42750.041435185187</v>
      </c>
      <c r="K1141">
        <v>1479257979</v>
      </c>
      <c r="L1141" s="18">
        <f t="shared" si="190"/>
        <v>42690.04142361111</v>
      </c>
      <c r="M1141" t="b">
        <v>0</v>
      </c>
      <c r="N1141">
        <v>54</v>
      </c>
      <c r="O1141" t="b">
        <v>1</v>
      </c>
      <c r="P1141" t="s">
        <v>8269</v>
      </c>
      <c r="Q1141" s="12">
        <f t="shared" si="193"/>
        <v>104</v>
      </c>
      <c r="R1141">
        <f t="shared" ref="R1141" si="203">IFERROR(ROUND(E1141/N1141,2),0)</f>
        <v>96.2</v>
      </c>
      <c r="S1141" s="14" t="s">
        <v>8307</v>
      </c>
      <c r="T1141" t="s">
        <v>8308</v>
      </c>
    </row>
    <row r="1142" spans="1:20" ht="60" x14ac:dyDescent="0.2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 s="18">
        <f t="shared" si="192"/>
        <v>41137.053067129629</v>
      </c>
      <c r="K1142">
        <v>1342487784</v>
      </c>
      <c r="L1142" s="18">
        <f t="shared" si="190"/>
        <v>41107.05305555556</v>
      </c>
      <c r="M1142" t="b">
        <v>1</v>
      </c>
      <c r="N1142">
        <v>96</v>
      </c>
      <c r="O1142" t="b">
        <v>1</v>
      </c>
      <c r="P1142" t="s">
        <v>8267</v>
      </c>
      <c r="Q1142" s="12">
        <f t="shared" si="193"/>
        <v>104</v>
      </c>
      <c r="R1142">
        <f t="shared" si="191"/>
        <v>54.02</v>
      </c>
      <c r="S1142" s="14" t="s">
        <v>8329</v>
      </c>
      <c r="T1142" t="s">
        <v>8330</v>
      </c>
    </row>
    <row r="1143" spans="1:20" ht="60" x14ac:dyDescent="0.2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 s="18">
        <f t="shared" si="192"/>
        <v>42416.249305555553</v>
      </c>
      <c r="K1143">
        <v>1453827435</v>
      </c>
      <c r="L1143" s="18">
        <f t="shared" si="190"/>
        <v>42395.706423611111</v>
      </c>
      <c r="M1143" t="b">
        <v>0</v>
      </c>
      <c r="N1143">
        <v>52</v>
      </c>
      <c r="O1143" t="b">
        <v>1</v>
      </c>
      <c r="P1143" t="s">
        <v>8303</v>
      </c>
      <c r="Q1143" s="12">
        <f t="shared" si="193"/>
        <v>104</v>
      </c>
      <c r="R1143">
        <f t="shared" si="191"/>
        <v>99.54</v>
      </c>
      <c r="S1143" s="14" t="s">
        <v>8307</v>
      </c>
      <c r="T1143" t="s">
        <v>8341</v>
      </c>
    </row>
    <row r="1144" spans="1:20" ht="45" x14ac:dyDescent="0.2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 s="18">
        <v>1406557877</v>
      </c>
      <c r="J1144" s="18">
        <f t="shared" si="192"/>
        <v>41848.605057870373</v>
      </c>
      <c r="K1144">
        <v>1404743476</v>
      </c>
      <c r="L1144" s="18">
        <f t="shared" si="190"/>
        <v>41827.605046296296</v>
      </c>
      <c r="M1144" t="b">
        <v>1</v>
      </c>
      <c r="N1144">
        <v>82</v>
      </c>
      <c r="O1144" t="b">
        <v>1</v>
      </c>
      <c r="P1144" t="s">
        <v>8269</v>
      </c>
      <c r="Q1144" s="12">
        <f t="shared" si="193"/>
        <v>104</v>
      </c>
      <c r="R1144">
        <f t="shared" ref="R1144" si="204">IFERROR(ROUND(E1144/N1144,2),0)</f>
        <v>63.11</v>
      </c>
      <c r="S1144" s="14" t="s">
        <v>8307</v>
      </c>
      <c r="T1144" t="s">
        <v>8308</v>
      </c>
    </row>
    <row r="1145" spans="1:20" ht="60" x14ac:dyDescent="0.2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 s="18">
        <f t="shared" si="192"/>
        <v>42158</v>
      </c>
      <c r="K1145">
        <v>1430768799</v>
      </c>
      <c r="L1145" s="18">
        <f t="shared" si="190"/>
        <v>42128.824062500003</v>
      </c>
      <c r="M1145" t="b">
        <v>0</v>
      </c>
      <c r="N1145">
        <v>30</v>
      </c>
      <c r="O1145" t="b">
        <v>1</v>
      </c>
      <c r="P1145" t="s">
        <v>8303</v>
      </c>
      <c r="Q1145" s="12">
        <f t="shared" si="193"/>
        <v>103</v>
      </c>
      <c r="R1145">
        <f t="shared" si="191"/>
        <v>172.23</v>
      </c>
      <c r="S1145" s="14" t="s">
        <v>8307</v>
      </c>
      <c r="T1145" t="s">
        <v>8341</v>
      </c>
    </row>
    <row r="1146" spans="1:20" ht="60" x14ac:dyDescent="0.2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 s="18">
        <f t="shared" si="192"/>
        <v>42270.559675925921</v>
      </c>
      <c r="K1146">
        <v>1439126755</v>
      </c>
      <c r="L1146" s="18">
        <f t="shared" si="190"/>
        <v>42225.559664351851</v>
      </c>
      <c r="M1146" t="b">
        <v>1</v>
      </c>
      <c r="N1146">
        <v>97</v>
      </c>
      <c r="O1146" t="b">
        <v>1</v>
      </c>
      <c r="P1146" t="s">
        <v>8301</v>
      </c>
      <c r="Q1146" s="12">
        <f t="shared" si="193"/>
        <v>129</v>
      </c>
      <c r="R1146">
        <f t="shared" si="191"/>
        <v>53.16</v>
      </c>
      <c r="S1146" s="14" t="s">
        <v>8307</v>
      </c>
      <c r="T1146" t="s">
        <v>8331</v>
      </c>
    </row>
    <row r="1147" spans="1:20" ht="45" x14ac:dyDescent="0.2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 s="18">
        <f t="shared" si="192"/>
        <v>41572.958449074074</v>
      </c>
      <c r="K1147">
        <v>1380150009</v>
      </c>
      <c r="L1147" s="18">
        <f t="shared" si="190"/>
        <v>41542.958437499998</v>
      </c>
      <c r="M1147" t="b">
        <v>0</v>
      </c>
      <c r="N1147">
        <v>60</v>
      </c>
      <c r="O1147" t="b">
        <v>1</v>
      </c>
      <c r="P1147" t="s">
        <v>8300</v>
      </c>
      <c r="Q1147" s="12">
        <f t="shared" si="193"/>
        <v>103</v>
      </c>
      <c r="R1147">
        <f t="shared" si="191"/>
        <v>85.75</v>
      </c>
      <c r="S1147" s="14" t="s">
        <v>8316</v>
      </c>
      <c r="T1147" t="s">
        <v>8346</v>
      </c>
    </row>
    <row r="1148" spans="1:20" ht="60" x14ac:dyDescent="0.2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 s="18">
        <f t="shared" si="192"/>
        <v>41854.708333333336</v>
      </c>
      <c r="K1148">
        <v>1401924768</v>
      </c>
      <c r="L1148" s="18">
        <f t="shared" si="190"/>
        <v>41794.981111111112</v>
      </c>
      <c r="M1148" t="b">
        <v>0</v>
      </c>
      <c r="N1148">
        <v>77</v>
      </c>
      <c r="O1148" t="b">
        <v>1</v>
      </c>
      <c r="P1148" t="s">
        <v>8274</v>
      </c>
      <c r="Q1148" s="12">
        <f t="shared" si="193"/>
        <v>103</v>
      </c>
      <c r="R1148">
        <f t="shared" si="191"/>
        <v>66.69</v>
      </c>
      <c r="S1148" s="14" t="s">
        <v>8333</v>
      </c>
      <c r="T1148" t="s">
        <v>8337</v>
      </c>
    </row>
    <row r="1149" spans="1:20" ht="60" x14ac:dyDescent="0.2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 s="18">
        <v>1471921637</v>
      </c>
      <c r="J1149" s="18">
        <f t="shared" si="192"/>
        <v>42605.130057870367</v>
      </c>
      <c r="K1149">
        <v>1469329636</v>
      </c>
      <c r="L1149" s="18">
        <f t="shared" si="190"/>
        <v>42575.130046296297</v>
      </c>
      <c r="M1149" t="b">
        <v>0</v>
      </c>
      <c r="N1149">
        <v>93</v>
      </c>
      <c r="O1149" t="b">
        <v>1</v>
      </c>
      <c r="P1149" t="s">
        <v>8269</v>
      </c>
      <c r="Q1149" s="12">
        <f t="shared" si="193"/>
        <v>102</v>
      </c>
      <c r="R1149">
        <f t="shared" ref="R1149" si="205">IFERROR(ROUND(E1149/N1149,2),0)</f>
        <v>55.01</v>
      </c>
      <c r="S1149" s="14" t="s">
        <v>8307</v>
      </c>
      <c r="T1149" t="s">
        <v>8308</v>
      </c>
    </row>
    <row r="1150" spans="1:20" ht="45" x14ac:dyDescent="0.2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 s="18">
        <f t="shared" si="192"/>
        <v>41256.95721064815</v>
      </c>
      <c r="K1150">
        <v>1352847502</v>
      </c>
      <c r="L1150" s="18">
        <f t="shared" si="190"/>
        <v>41226.957199074073</v>
      </c>
      <c r="M1150" t="b">
        <v>0</v>
      </c>
      <c r="N1150">
        <v>62</v>
      </c>
      <c r="O1150" t="b">
        <v>1</v>
      </c>
      <c r="P1150" t="s">
        <v>8272</v>
      </c>
      <c r="Q1150" s="12">
        <f t="shared" si="193"/>
        <v>102</v>
      </c>
      <c r="R1150">
        <f t="shared" si="191"/>
        <v>82.52</v>
      </c>
      <c r="S1150" s="14" t="s">
        <v>8319</v>
      </c>
      <c r="T1150" t="s">
        <v>8339</v>
      </c>
    </row>
    <row r="1151" spans="1:20" ht="60" x14ac:dyDescent="0.2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 s="18">
        <v>1449766261</v>
      </c>
      <c r="J1151" s="18">
        <f t="shared" si="192"/>
        <v>42348.702094907407</v>
      </c>
      <c r="K1151">
        <v>1447174260</v>
      </c>
      <c r="L1151" s="18">
        <f t="shared" si="190"/>
        <v>42318.702083333337</v>
      </c>
      <c r="M1151" t="b">
        <v>0</v>
      </c>
      <c r="N1151">
        <v>34</v>
      </c>
      <c r="O1151" t="b">
        <v>1</v>
      </c>
      <c r="P1151" t="s">
        <v>8269</v>
      </c>
      <c r="Q1151" s="12">
        <f t="shared" si="193"/>
        <v>102</v>
      </c>
      <c r="R1151">
        <f t="shared" ref="R1151" si="206">IFERROR(ROUND(E1151/N1151,2),0)</f>
        <v>150.15</v>
      </c>
      <c r="S1151" s="14" t="s">
        <v>8307</v>
      </c>
      <c r="T1151" t="s">
        <v>8308</v>
      </c>
    </row>
    <row r="1152" spans="1:20" ht="45" x14ac:dyDescent="0.2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 s="18">
        <f t="shared" si="192"/>
        <v>42411.686840277776</v>
      </c>
      <c r="K1152">
        <v>1452616142</v>
      </c>
      <c r="L1152" s="18">
        <f t="shared" si="190"/>
        <v>42381.686828703707</v>
      </c>
      <c r="M1152" t="b">
        <v>1</v>
      </c>
      <c r="N1152">
        <v>59</v>
      </c>
      <c r="O1152" t="b">
        <v>1</v>
      </c>
      <c r="P1152" t="s">
        <v>8301</v>
      </c>
      <c r="Q1152" s="12">
        <f t="shared" si="193"/>
        <v>102</v>
      </c>
      <c r="R1152">
        <f t="shared" si="191"/>
        <v>86.49</v>
      </c>
      <c r="S1152" s="14" t="s">
        <v>8307</v>
      </c>
      <c r="T1152" t="s">
        <v>8331</v>
      </c>
    </row>
    <row r="1153" spans="1:20" ht="60" x14ac:dyDescent="0.2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 s="18">
        <v>1411695300</v>
      </c>
      <c r="J1153" s="18">
        <f t="shared" si="192"/>
        <v>41908.065972222219</v>
      </c>
      <c r="K1153">
        <v>1409275670</v>
      </c>
      <c r="L1153" s="18">
        <f t="shared" si="190"/>
        <v>41880.060995370368</v>
      </c>
      <c r="M1153" t="b">
        <v>0</v>
      </c>
      <c r="N1153">
        <v>87</v>
      </c>
      <c r="O1153" t="b">
        <v>1</v>
      </c>
      <c r="P1153" t="s">
        <v>8269</v>
      </c>
      <c r="Q1153" s="12">
        <f t="shared" si="193"/>
        <v>102</v>
      </c>
      <c r="R1153">
        <f t="shared" ref="R1153:R1154" si="207">IFERROR(ROUND(E1153/N1153,2),0)</f>
        <v>58.62</v>
      </c>
      <c r="S1153" s="14" t="s">
        <v>8307</v>
      </c>
      <c r="T1153" t="s">
        <v>8308</v>
      </c>
    </row>
    <row r="1154" spans="1:20" ht="45" x14ac:dyDescent="0.2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 s="18">
        <v>1432654347</v>
      </c>
      <c r="J1154" s="18">
        <f t="shared" si="192"/>
        <v>42150.647534722222</v>
      </c>
      <c r="K1154">
        <v>1430494346</v>
      </c>
      <c r="L1154" s="18">
        <f t="shared" si="190"/>
        <v>42125.647523148145</v>
      </c>
      <c r="M1154" t="b">
        <v>0</v>
      </c>
      <c r="N1154">
        <v>62</v>
      </c>
      <c r="O1154" t="b">
        <v>1</v>
      </c>
      <c r="P1154" t="s">
        <v>8269</v>
      </c>
      <c r="Q1154" s="12">
        <f t="shared" si="193"/>
        <v>128</v>
      </c>
      <c r="R1154">
        <f t="shared" si="207"/>
        <v>82.26</v>
      </c>
      <c r="S1154" s="14" t="s">
        <v>8307</v>
      </c>
      <c r="T1154" t="s">
        <v>8308</v>
      </c>
    </row>
    <row r="1155" spans="1:20" ht="45" x14ac:dyDescent="0.2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 s="18">
        <f t="shared" si="192"/>
        <v>41829.330312500002</v>
      </c>
      <c r="K1155">
        <v>1401436538</v>
      </c>
      <c r="L1155" s="18">
        <f t="shared" ref="L1155:L1218" si="208">(K1155/86400)+25569</f>
        <v>41789.330300925925</v>
      </c>
      <c r="M1155" t="b">
        <v>0</v>
      </c>
      <c r="N1155">
        <v>99</v>
      </c>
      <c r="O1155" t="b">
        <v>1</v>
      </c>
      <c r="P1155" t="s">
        <v>8272</v>
      </c>
      <c r="Q1155" s="12">
        <f t="shared" si="193"/>
        <v>102</v>
      </c>
      <c r="R1155">
        <f t="shared" ref="R1155:R1218" si="209">ROUND(E1155/N1155,2)</f>
        <v>51.47</v>
      </c>
      <c r="S1155" s="14" t="s">
        <v>8319</v>
      </c>
      <c r="T1155" t="s">
        <v>8339</v>
      </c>
    </row>
    <row r="1156" spans="1:20" ht="45" x14ac:dyDescent="0.2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 s="18">
        <f t="shared" ref="J1156:J1219" si="210">(I1156/86400)+25569</f>
        <v>41961</v>
      </c>
      <c r="K1156">
        <v>1413295357</v>
      </c>
      <c r="L1156" s="18">
        <f t="shared" si="208"/>
        <v>41926.585150462961</v>
      </c>
      <c r="M1156" t="b">
        <v>0</v>
      </c>
      <c r="N1156">
        <v>181</v>
      </c>
      <c r="O1156" t="b">
        <v>1</v>
      </c>
      <c r="P1156" t="s">
        <v>8295</v>
      </c>
      <c r="Q1156" s="12">
        <f t="shared" ref="Q1156:Q1219" si="211">ROUND(E1156/D1156*100,0)</f>
        <v>154</v>
      </c>
      <c r="R1156">
        <f t="shared" si="209"/>
        <v>28.1</v>
      </c>
      <c r="S1156" s="14" t="s">
        <v>8324</v>
      </c>
      <c r="T1156" t="s">
        <v>8325</v>
      </c>
    </row>
    <row r="1157" spans="1:20" ht="60" x14ac:dyDescent="0.2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 s="18">
        <v>1404698400</v>
      </c>
      <c r="J1157" s="18">
        <f t="shared" si="210"/>
        <v>41827.083333333336</v>
      </c>
      <c r="K1157">
        <v>1402331261</v>
      </c>
      <c r="L1157" s="18">
        <f t="shared" si="208"/>
        <v>41799.685891203706</v>
      </c>
      <c r="M1157" t="b">
        <v>1</v>
      </c>
      <c r="N1157">
        <v>63</v>
      </c>
      <c r="O1157" t="b">
        <v>1</v>
      </c>
      <c r="P1157" t="s">
        <v>8269</v>
      </c>
      <c r="Q1157" s="12">
        <f t="shared" si="211"/>
        <v>127</v>
      </c>
      <c r="R1157">
        <f t="shared" ref="R1157" si="212">IFERROR(ROUND(E1157/N1157,2),0)</f>
        <v>80.73</v>
      </c>
      <c r="S1157" s="14" t="s">
        <v>8307</v>
      </c>
      <c r="T1157" t="s">
        <v>8308</v>
      </c>
    </row>
    <row r="1158" spans="1:20" ht="45" x14ac:dyDescent="0.2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 s="18">
        <f t="shared" si="210"/>
        <v>41964.166666666672</v>
      </c>
      <c r="K1158">
        <v>1415472952</v>
      </c>
      <c r="L1158" s="18">
        <f t="shared" si="208"/>
        <v>41951.7887962963</v>
      </c>
      <c r="M1158" t="b">
        <v>0</v>
      </c>
      <c r="N1158">
        <v>99</v>
      </c>
      <c r="O1158" t="b">
        <v>1</v>
      </c>
      <c r="P1158" t="s">
        <v>8277</v>
      </c>
      <c r="Q1158" s="12">
        <f t="shared" si="211"/>
        <v>254</v>
      </c>
      <c r="R1158">
        <f t="shared" si="209"/>
        <v>51.31</v>
      </c>
      <c r="S1158" s="14" t="s">
        <v>8333</v>
      </c>
      <c r="T1158" t="s">
        <v>8334</v>
      </c>
    </row>
    <row r="1159" spans="1:20" ht="60" x14ac:dyDescent="0.2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 s="18">
        <f t="shared" si="210"/>
        <v>42319.998842592591</v>
      </c>
      <c r="K1159">
        <v>1444690699</v>
      </c>
      <c r="L1159" s="18">
        <f t="shared" si="208"/>
        <v>42289.95716435185</v>
      </c>
      <c r="M1159" t="b">
        <v>0</v>
      </c>
      <c r="N1159">
        <v>50</v>
      </c>
      <c r="O1159" t="b">
        <v>1</v>
      </c>
      <c r="P1159" t="s">
        <v>8293</v>
      </c>
      <c r="Q1159" s="12">
        <f t="shared" si="211"/>
        <v>508</v>
      </c>
      <c r="R1159">
        <f t="shared" si="209"/>
        <v>101.56</v>
      </c>
      <c r="S1159" s="14" t="s">
        <v>8316</v>
      </c>
      <c r="T1159" t="s">
        <v>8317</v>
      </c>
    </row>
    <row r="1160" spans="1:20" ht="60" x14ac:dyDescent="0.2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 s="18">
        <v>1438358400</v>
      </c>
      <c r="J1160" s="18">
        <f t="shared" si="210"/>
        <v>42216.666666666672</v>
      </c>
      <c r="K1160">
        <v>1437063120</v>
      </c>
      <c r="L1160" s="18">
        <f t="shared" si="208"/>
        <v>42201.675000000003</v>
      </c>
      <c r="M1160" t="b">
        <v>0</v>
      </c>
      <c r="N1160">
        <v>139</v>
      </c>
      <c r="O1160" t="b">
        <v>1</v>
      </c>
      <c r="P1160" t="s">
        <v>8269</v>
      </c>
      <c r="Q1160" s="12">
        <f t="shared" si="211"/>
        <v>101</v>
      </c>
      <c r="R1160">
        <f t="shared" ref="R1160:R1161" si="213">IFERROR(ROUND(E1160/N1160,2),0)</f>
        <v>36.47</v>
      </c>
      <c r="S1160" s="14" t="s">
        <v>8307</v>
      </c>
      <c r="T1160" t="s">
        <v>8308</v>
      </c>
    </row>
    <row r="1161" spans="1:20" ht="60" x14ac:dyDescent="0.2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 s="18">
        <v>1420524000</v>
      </c>
      <c r="J1161" s="18">
        <f t="shared" si="210"/>
        <v>42010.25</v>
      </c>
      <c r="K1161">
        <v>1419104822</v>
      </c>
      <c r="L1161" s="18">
        <f t="shared" si="208"/>
        <v>41993.824328703704</v>
      </c>
      <c r="M1161" t="b">
        <v>0</v>
      </c>
      <c r="N1161">
        <v>46</v>
      </c>
      <c r="O1161" t="b">
        <v>1</v>
      </c>
      <c r="P1161" t="s">
        <v>8269</v>
      </c>
      <c r="Q1161" s="12">
        <f t="shared" si="211"/>
        <v>101</v>
      </c>
      <c r="R1161">
        <f t="shared" si="213"/>
        <v>110.22</v>
      </c>
      <c r="S1161" s="14" t="s">
        <v>8307</v>
      </c>
      <c r="T1161" t="s">
        <v>8308</v>
      </c>
    </row>
    <row r="1162" spans="1:20" ht="60" x14ac:dyDescent="0.2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 s="18">
        <f t="shared" si="210"/>
        <v>41953.880358796298</v>
      </c>
      <c r="K1162">
        <v>1413058062</v>
      </c>
      <c r="L1162" s="18">
        <f t="shared" si="208"/>
        <v>41923.838680555556</v>
      </c>
      <c r="M1162" t="b">
        <v>1</v>
      </c>
      <c r="N1162">
        <v>94</v>
      </c>
      <c r="O1162" t="b">
        <v>1</v>
      </c>
      <c r="P1162" t="s">
        <v>8275</v>
      </c>
      <c r="Q1162" s="12">
        <f t="shared" si="211"/>
        <v>101</v>
      </c>
      <c r="R1162">
        <f t="shared" si="209"/>
        <v>53.89</v>
      </c>
      <c r="S1162" s="14" t="s">
        <v>8333</v>
      </c>
      <c r="T1162" t="s">
        <v>8342</v>
      </c>
    </row>
    <row r="1163" spans="1:20" ht="45" x14ac:dyDescent="0.2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 s="18">
        <f t="shared" si="210"/>
        <v>41281.333333333336</v>
      </c>
      <c r="K1163">
        <v>1354790789</v>
      </c>
      <c r="L1163" s="18">
        <f t="shared" si="208"/>
        <v>41249.448946759258</v>
      </c>
      <c r="M1163" t="b">
        <v>0</v>
      </c>
      <c r="N1163">
        <v>211</v>
      </c>
      <c r="O1163" t="b">
        <v>1</v>
      </c>
      <c r="P1163" t="s">
        <v>8278</v>
      </c>
      <c r="Q1163" s="12">
        <f t="shared" si="211"/>
        <v>112</v>
      </c>
      <c r="R1163">
        <f t="shared" si="209"/>
        <v>23.96</v>
      </c>
      <c r="S1163" s="14" t="s">
        <v>8333</v>
      </c>
      <c r="T1163" t="s">
        <v>8335</v>
      </c>
    </row>
    <row r="1164" spans="1:20" ht="60" x14ac:dyDescent="0.2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 s="18">
        <v>1406113200</v>
      </c>
      <c r="J1164" s="18">
        <f t="shared" si="210"/>
        <v>41843.458333333336</v>
      </c>
      <c r="K1164">
        <v>1402910964</v>
      </c>
      <c r="L1164" s="18">
        <f t="shared" si="208"/>
        <v>41806.395416666666</v>
      </c>
      <c r="M1164" t="b">
        <v>0</v>
      </c>
      <c r="N1164">
        <v>54</v>
      </c>
      <c r="O1164" t="b">
        <v>1</v>
      </c>
      <c r="P1164" t="s">
        <v>8269</v>
      </c>
      <c r="Q1164" s="12">
        <f t="shared" si="211"/>
        <v>101</v>
      </c>
      <c r="R1164">
        <f t="shared" ref="R1164" si="214">IFERROR(ROUND(E1164/N1164,2),0)</f>
        <v>93.61</v>
      </c>
      <c r="S1164" s="14" t="s">
        <v>8307</v>
      </c>
      <c r="T1164" t="s">
        <v>8308</v>
      </c>
    </row>
    <row r="1165" spans="1:20" ht="60" x14ac:dyDescent="0.2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 s="18">
        <f t="shared" si="210"/>
        <v>41844.766099537039</v>
      </c>
      <c r="K1165">
        <v>1403547790</v>
      </c>
      <c r="L1165" s="18">
        <f t="shared" si="208"/>
        <v>41813.766087962962</v>
      </c>
      <c r="M1165" t="b">
        <v>0</v>
      </c>
      <c r="N1165">
        <v>58</v>
      </c>
      <c r="O1165" t="b">
        <v>1</v>
      </c>
      <c r="P1165" t="s">
        <v>8274</v>
      </c>
      <c r="Q1165" s="12">
        <f t="shared" si="211"/>
        <v>112</v>
      </c>
      <c r="R1165">
        <f t="shared" si="209"/>
        <v>87.1</v>
      </c>
      <c r="S1165" s="14" t="s">
        <v>8333</v>
      </c>
      <c r="T1165" t="s">
        <v>8337</v>
      </c>
    </row>
    <row r="1166" spans="1:20" ht="45" x14ac:dyDescent="0.2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 s="18">
        <f t="shared" si="210"/>
        <v>41490.962754629625</v>
      </c>
      <c r="K1166">
        <v>1371769581</v>
      </c>
      <c r="L1166" s="18">
        <f t="shared" si="208"/>
        <v>41445.962743055556</v>
      </c>
      <c r="M1166" t="b">
        <v>0</v>
      </c>
      <c r="N1166">
        <v>148</v>
      </c>
      <c r="O1166" t="b">
        <v>0</v>
      </c>
      <c r="P1166" t="s">
        <v>8280</v>
      </c>
      <c r="Q1166" s="12">
        <f t="shared" si="211"/>
        <v>3</v>
      </c>
      <c r="R1166">
        <f t="shared" si="209"/>
        <v>34.130000000000003</v>
      </c>
      <c r="S1166" s="14" t="s">
        <v>8324</v>
      </c>
      <c r="T1166" t="s">
        <v>8340</v>
      </c>
    </row>
    <row r="1167" spans="1:20" ht="60" x14ac:dyDescent="0.2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 s="18">
        <f t="shared" si="210"/>
        <v>42333.659155092595</v>
      </c>
      <c r="K1167">
        <v>1445870950</v>
      </c>
      <c r="L1167" s="18">
        <f t="shared" si="208"/>
        <v>42303.617476851854</v>
      </c>
      <c r="M1167" t="b">
        <v>0</v>
      </c>
      <c r="N1167">
        <v>121</v>
      </c>
      <c r="O1167" t="b">
        <v>1</v>
      </c>
      <c r="P1167" t="s">
        <v>8293</v>
      </c>
      <c r="Q1167" s="12">
        <f t="shared" si="211"/>
        <v>101</v>
      </c>
      <c r="R1167">
        <f t="shared" si="209"/>
        <v>41.74</v>
      </c>
      <c r="S1167" s="14" t="s">
        <v>8316</v>
      </c>
      <c r="T1167" t="s">
        <v>8317</v>
      </c>
    </row>
    <row r="1168" spans="1:20" ht="60" x14ac:dyDescent="0.2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 s="18">
        <f t="shared" si="210"/>
        <v>41764.525300925925</v>
      </c>
      <c r="K1168">
        <v>1397133385</v>
      </c>
      <c r="L1168" s="18">
        <f t="shared" si="208"/>
        <v>41739.525289351848</v>
      </c>
      <c r="M1168" t="b">
        <v>0</v>
      </c>
      <c r="N1168">
        <v>91</v>
      </c>
      <c r="O1168" t="b">
        <v>1</v>
      </c>
      <c r="P1168" t="s">
        <v>8303</v>
      </c>
      <c r="Q1168" s="12">
        <f t="shared" si="211"/>
        <v>101</v>
      </c>
      <c r="R1168">
        <f t="shared" si="209"/>
        <v>55.5</v>
      </c>
      <c r="S1168" s="14" t="s">
        <v>8307</v>
      </c>
      <c r="T1168" t="s">
        <v>8341</v>
      </c>
    </row>
    <row r="1169" spans="1:20" ht="30" x14ac:dyDescent="0.2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 s="18">
        <v>1407524751</v>
      </c>
      <c r="J1169" s="18">
        <f t="shared" si="210"/>
        <v>41859.795729166668</v>
      </c>
      <c r="K1169">
        <v>1404932750</v>
      </c>
      <c r="L1169" s="18">
        <f t="shared" si="208"/>
        <v>41829.795717592591</v>
      </c>
      <c r="M1169" t="b">
        <v>1</v>
      </c>
      <c r="N1169">
        <v>94</v>
      </c>
      <c r="O1169" t="b">
        <v>1</v>
      </c>
      <c r="P1169" t="s">
        <v>8269</v>
      </c>
      <c r="Q1169" s="12">
        <f t="shared" si="211"/>
        <v>126</v>
      </c>
      <c r="R1169">
        <f t="shared" ref="R1169" si="215">IFERROR(ROUND(E1169/N1169,2),0)</f>
        <v>53.72</v>
      </c>
      <c r="S1169" s="14" t="s">
        <v>8307</v>
      </c>
      <c r="T1169" t="s">
        <v>8308</v>
      </c>
    </row>
    <row r="1170" spans="1:20" x14ac:dyDescent="0.2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 s="18">
        <f t="shared" si="210"/>
        <v>41554.056921296295</v>
      </c>
      <c r="K1170">
        <v>1378516917</v>
      </c>
      <c r="L1170" s="18">
        <f t="shared" si="208"/>
        <v>41524.056909722218</v>
      </c>
      <c r="M1170" t="b">
        <v>0</v>
      </c>
      <c r="N1170">
        <v>46</v>
      </c>
      <c r="O1170" t="b">
        <v>1</v>
      </c>
      <c r="P1170" t="s">
        <v>8274</v>
      </c>
      <c r="Q1170" s="12">
        <f t="shared" si="211"/>
        <v>101</v>
      </c>
      <c r="R1170">
        <f t="shared" si="209"/>
        <v>109.71</v>
      </c>
      <c r="S1170" s="14" t="s">
        <v>8333</v>
      </c>
      <c r="T1170" t="s">
        <v>8337</v>
      </c>
    </row>
    <row r="1171" spans="1:20" ht="60" x14ac:dyDescent="0.2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 s="18">
        <f t="shared" si="210"/>
        <v>41137.849143518521</v>
      </c>
      <c r="K1171">
        <v>1342556565</v>
      </c>
      <c r="L1171" s="18">
        <f t="shared" si="208"/>
        <v>41107.849131944444</v>
      </c>
      <c r="M1171" t="b">
        <v>0</v>
      </c>
      <c r="N1171">
        <v>60</v>
      </c>
      <c r="O1171" t="b">
        <v>1</v>
      </c>
      <c r="P1171" t="s">
        <v>8298</v>
      </c>
      <c r="Q1171" s="12">
        <f t="shared" si="211"/>
        <v>126</v>
      </c>
      <c r="R1171">
        <f t="shared" si="209"/>
        <v>84.08</v>
      </c>
      <c r="S1171" s="14" t="s">
        <v>8333</v>
      </c>
      <c r="T1171" t="s">
        <v>8347</v>
      </c>
    </row>
    <row r="1172" spans="1:20" ht="45" x14ac:dyDescent="0.2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 s="18">
        <f t="shared" si="210"/>
        <v>41098.520474537036</v>
      </c>
      <c r="K1172">
        <v>1339158568</v>
      </c>
      <c r="L1172" s="18">
        <f t="shared" si="208"/>
        <v>41068.520462962959</v>
      </c>
      <c r="M1172" t="b">
        <v>0</v>
      </c>
      <c r="N1172">
        <v>57</v>
      </c>
      <c r="O1172" t="b">
        <v>1</v>
      </c>
      <c r="P1172" t="s">
        <v>8298</v>
      </c>
      <c r="Q1172" s="12">
        <f t="shared" si="211"/>
        <v>101</v>
      </c>
      <c r="R1172">
        <f t="shared" si="209"/>
        <v>88.44</v>
      </c>
      <c r="S1172" s="14" t="s">
        <v>8333</v>
      </c>
      <c r="T1172" t="s">
        <v>8347</v>
      </c>
    </row>
    <row r="1173" spans="1:20" ht="60" x14ac:dyDescent="0.2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 s="18">
        <v>1415230084</v>
      </c>
      <c r="J1173" s="18">
        <f t="shared" si="210"/>
        <v>41948.977824074071</v>
      </c>
      <c r="K1173">
        <v>1413412083</v>
      </c>
      <c r="L1173" s="18">
        <f t="shared" si="208"/>
        <v>41927.93614583333</v>
      </c>
      <c r="M1173" t="b">
        <v>0</v>
      </c>
      <c r="N1173">
        <v>44</v>
      </c>
      <c r="O1173" t="b">
        <v>1</v>
      </c>
      <c r="P1173" t="s">
        <v>8269</v>
      </c>
      <c r="Q1173" s="12">
        <f t="shared" si="211"/>
        <v>101</v>
      </c>
      <c r="R1173">
        <f t="shared" ref="R1173:R1174" si="216">IFERROR(ROUND(E1173/N1173,2),0)</f>
        <v>114.55</v>
      </c>
      <c r="S1173" s="14" t="s">
        <v>8307</v>
      </c>
      <c r="T1173" t="s">
        <v>8308</v>
      </c>
    </row>
    <row r="1174" spans="1:20" ht="60" x14ac:dyDescent="0.2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 s="18">
        <v>1407360720</v>
      </c>
      <c r="J1174" s="18">
        <f t="shared" si="210"/>
        <v>41857.897222222222</v>
      </c>
      <c r="K1174">
        <v>1404769818</v>
      </c>
      <c r="L1174" s="18">
        <f t="shared" si="208"/>
        <v>41827.909930555557</v>
      </c>
      <c r="M1174" t="b">
        <v>0</v>
      </c>
      <c r="N1174">
        <v>196</v>
      </c>
      <c r="O1174" t="b">
        <v>1</v>
      </c>
      <c r="P1174" t="s">
        <v>8269</v>
      </c>
      <c r="Q1174" s="12">
        <f t="shared" si="211"/>
        <v>101</v>
      </c>
      <c r="R1174">
        <f t="shared" si="216"/>
        <v>25.69</v>
      </c>
      <c r="S1174" s="14" t="s">
        <v>8307</v>
      </c>
      <c r="T1174" t="s">
        <v>8308</v>
      </c>
    </row>
    <row r="1175" spans="1:20" x14ac:dyDescent="0.2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 s="18">
        <f t="shared" si="210"/>
        <v>41001.776631944442</v>
      </c>
      <c r="K1175">
        <v>1332182300</v>
      </c>
      <c r="L1175" s="18">
        <f t="shared" si="208"/>
        <v>40987.776620370372</v>
      </c>
      <c r="M1175" t="b">
        <v>0</v>
      </c>
      <c r="N1175">
        <v>27</v>
      </c>
      <c r="O1175" t="b">
        <v>1</v>
      </c>
      <c r="P1175" t="s">
        <v>8264</v>
      </c>
      <c r="Q1175" s="12">
        <f t="shared" si="211"/>
        <v>101</v>
      </c>
      <c r="R1175">
        <f t="shared" si="209"/>
        <v>186.11</v>
      </c>
      <c r="S1175" s="14" t="s">
        <v>8329</v>
      </c>
      <c r="T1175" t="s">
        <v>8349</v>
      </c>
    </row>
    <row r="1176" spans="1:20" ht="45" x14ac:dyDescent="0.2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 s="18">
        <v>1420734696</v>
      </c>
      <c r="J1176" s="18">
        <f t="shared" si="210"/>
        <v>42012.688611111109</v>
      </c>
      <c r="K1176">
        <v>1418142695</v>
      </c>
      <c r="L1176" s="18">
        <f t="shared" si="208"/>
        <v>41982.688599537039</v>
      </c>
      <c r="M1176" t="b">
        <v>0</v>
      </c>
      <c r="N1176">
        <v>41</v>
      </c>
      <c r="O1176" t="b">
        <v>1</v>
      </c>
      <c r="P1176" t="s">
        <v>8269</v>
      </c>
      <c r="Q1176" s="12">
        <f t="shared" si="211"/>
        <v>100</v>
      </c>
      <c r="R1176">
        <f t="shared" ref="R1176:R1178" si="217">IFERROR(ROUND(E1176/N1176,2),0)</f>
        <v>122.54</v>
      </c>
      <c r="S1176" s="14" t="s">
        <v>8307</v>
      </c>
      <c r="T1176" t="s">
        <v>8308</v>
      </c>
    </row>
    <row r="1177" spans="1:20" ht="60" x14ac:dyDescent="0.2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 s="18">
        <v>1407106800</v>
      </c>
      <c r="J1177" s="18">
        <f t="shared" si="210"/>
        <v>41854.958333333336</v>
      </c>
      <c r="K1177">
        <v>1404749445</v>
      </c>
      <c r="L1177" s="18">
        <f t="shared" si="208"/>
        <v>41827.674131944441</v>
      </c>
      <c r="M1177" t="b">
        <v>0</v>
      </c>
      <c r="N1177">
        <v>63</v>
      </c>
      <c r="O1177" t="b">
        <v>1</v>
      </c>
      <c r="P1177" t="s">
        <v>8269</v>
      </c>
      <c r="Q1177" s="12">
        <f t="shared" si="211"/>
        <v>100</v>
      </c>
      <c r="R1177">
        <f t="shared" si="217"/>
        <v>79.62</v>
      </c>
      <c r="S1177" s="14" t="s">
        <v>8307</v>
      </c>
      <c r="T1177" t="s">
        <v>8308</v>
      </c>
    </row>
    <row r="1178" spans="1:20" ht="60" x14ac:dyDescent="0.2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 s="18">
        <v>1403846055</v>
      </c>
      <c r="J1178" s="18">
        <f t="shared" si="210"/>
        <v>41817.218229166669</v>
      </c>
      <c r="K1178">
        <v>1401254054</v>
      </c>
      <c r="L1178" s="18">
        <f t="shared" si="208"/>
        <v>41787.218217592592</v>
      </c>
      <c r="M1178" t="b">
        <v>0</v>
      </c>
      <c r="N1178">
        <v>25</v>
      </c>
      <c r="O1178" t="b">
        <v>1</v>
      </c>
      <c r="P1178" t="s">
        <v>8269</v>
      </c>
      <c r="Q1178" s="12">
        <f t="shared" si="211"/>
        <v>100</v>
      </c>
      <c r="R1178">
        <f t="shared" si="217"/>
        <v>200.49</v>
      </c>
      <c r="S1178" s="14" t="s">
        <v>8307</v>
      </c>
      <c r="T1178" t="s">
        <v>8308</v>
      </c>
    </row>
    <row r="1179" spans="1:20" ht="60" x14ac:dyDescent="0.2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 s="18">
        <f t="shared" si="210"/>
        <v>42672.373414351852</v>
      </c>
      <c r="K1179">
        <v>1474275462</v>
      </c>
      <c r="L1179" s="18">
        <f t="shared" si="208"/>
        <v>42632.373402777783</v>
      </c>
      <c r="M1179" t="b">
        <v>0</v>
      </c>
      <c r="N1179">
        <v>28</v>
      </c>
      <c r="O1179" t="b">
        <v>0</v>
      </c>
      <c r="P1179" t="s">
        <v>8271</v>
      </c>
      <c r="Q1179" s="12">
        <f t="shared" si="211"/>
        <v>10</v>
      </c>
      <c r="R1179">
        <f t="shared" si="209"/>
        <v>178.93</v>
      </c>
      <c r="S1179" s="14" t="s">
        <v>8316</v>
      </c>
      <c r="T1179" t="s">
        <v>8318</v>
      </c>
    </row>
    <row r="1180" spans="1:20" ht="60" x14ac:dyDescent="0.2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 s="18">
        <v>1413792034</v>
      </c>
      <c r="J1180" s="18">
        <f t="shared" si="210"/>
        <v>41932.333726851852</v>
      </c>
      <c r="K1180">
        <v>1411200033</v>
      </c>
      <c r="L1180" s="18">
        <f t="shared" si="208"/>
        <v>41902.333715277782</v>
      </c>
      <c r="M1180" t="b">
        <v>0</v>
      </c>
      <c r="N1180">
        <v>73</v>
      </c>
      <c r="O1180" t="b">
        <v>1</v>
      </c>
      <c r="P1180" t="s">
        <v>8269</v>
      </c>
      <c r="Q1180" s="12">
        <f t="shared" si="211"/>
        <v>100</v>
      </c>
      <c r="R1180">
        <f t="shared" ref="R1180" si="218">IFERROR(ROUND(E1180/N1180,2),0)</f>
        <v>68.53</v>
      </c>
      <c r="S1180" s="14" t="s">
        <v>8307</v>
      </c>
      <c r="T1180" t="s">
        <v>8308</v>
      </c>
    </row>
    <row r="1181" spans="1:20" ht="60" x14ac:dyDescent="0.2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 s="18">
        <f t="shared" si="210"/>
        <v>41026.667199074072</v>
      </c>
      <c r="K1181">
        <v>1332950445</v>
      </c>
      <c r="L1181" s="18">
        <f t="shared" si="208"/>
        <v>40996.667187500003</v>
      </c>
      <c r="M1181" t="b">
        <v>0</v>
      </c>
      <c r="N1181">
        <v>28</v>
      </c>
      <c r="O1181" t="b">
        <v>1</v>
      </c>
      <c r="P1181" t="s">
        <v>8274</v>
      </c>
      <c r="Q1181" s="12">
        <f t="shared" si="211"/>
        <v>100</v>
      </c>
      <c r="R1181">
        <f t="shared" si="209"/>
        <v>178.61</v>
      </c>
      <c r="S1181" s="14" t="s">
        <v>8333</v>
      </c>
      <c r="T1181" t="s">
        <v>8337</v>
      </c>
    </row>
    <row r="1182" spans="1:20" ht="60" x14ac:dyDescent="0.2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 s="18">
        <f t="shared" si="210"/>
        <v>40462.011296296296</v>
      </c>
      <c r="K1182">
        <v>1282868175</v>
      </c>
      <c r="L1182" s="18">
        <f t="shared" si="208"/>
        <v>40417.011284722219</v>
      </c>
      <c r="M1182" t="b">
        <v>0</v>
      </c>
      <c r="N1182">
        <v>38</v>
      </c>
      <c r="O1182" t="b">
        <v>1</v>
      </c>
      <c r="P1182" t="s">
        <v>8277</v>
      </c>
      <c r="Q1182" s="12">
        <f t="shared" si="211"/>
        <v>100</v>
      </c>
      <c r="R1182">
        <f t="shared" si="209"/>
        <v>131.58000000000001</v>
      </c>
      <c r="S1182" s="14" t="s">
        <v>8333</v>
      </c>
      <c r="T1182" t="s">
        <v>8334</v>
      </c>
    </row>
    <row r="1183" spans="1:20" ht="60" x14ac:dyDescent="0.2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 s="18">
        <f t="shared" si="210"/>
        <v>41217.794976851852</v>
      </c>
      <c r="K1183">
        <v>1350324285</v>
      </c>
      <c r="L1183" s="18">
        <f t="shared" si="208"/>
        <v>41197.753298611111</v>
      </c>
      <c r="M1183" t="b">
        <v>0</v>
      </c>
      <c r="N1183">
        <v>26</v>
      </c>
      <c r="O1183" t="b">
        <v>1</v>
      </c>
      <c r="P1183" t="s">
        <v>8264</v>
      </c>
      <c r="Q1183" s="12">
        <f t="shared" si="211"/>
        <v>100</v>
      </c>
      <c r="R1183">
        <f t="shared" si="209"/>
        <v>192.31</v>
      </c>
      <c r="S1183" s="14" t="s">
        <v>8329</v>
      </c>
      <c r="T1183" t="s">
        <v>8349</v>
      </c>
    </row>
    <row r="1184" spans="1:20" ht="90" x14ac:dyDescent="0.2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 s="18">
        <f t="shared" si="210"/>
        <v>40378.666666666664</v>
      </c>
      <c r="K1184">
        <v>1276480893</v>
      </c>
      <c r="L1184" s="18">
        <f t="shared" si="208"/>
        <v>40343.084409722222</v>
      </c>
      <c r="M1184" t="b">
        <v>1</v>
      </c>
      <c r="N1184">
        <v>50</v>
      </c>
      <c r="O1184" t="b">
        <v>1</v>
      </c>
      <c r="P1184" t="s">
        <v>8267</v>
      </c>
      <c r="Q1184" s="12">
        <f t="shared" si="211"/>
        <v>100</v>
      </c>
      <c r="R1184">
        <f t="shared" si="209"/>
        <v>100</v>
      </c>
      <c r="S1184" s="14" t="s">
        <v>8329</v>
      </c>
      <c r="T1184" t="s">
        <v>8330</v>
      </c>
    </row>
    <row r="1185" spans="1:20" ht="60" x14ac:dyDescent="0.2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 s="18">
        <f t="shared" si="210"/>
        <v>42482.619444444441</v>
      </c>
      <c r="K1185">
        <v>1459431959</v>
      </c>
      <c r="L1185" s="18">
        <f t="shared" si="208"/>
        <v>42460.573599537034</v>
      </c>
      <c r="M1185" t="b">
        <v>0</v>
      </c>
      <c r="N1185">
        <v>27</v>
      </c>
      <c r="O1185" t="b">
        <v>1</v>
      </c>
      <c r="P1185" t="s">
        <v>8298</v>
      </c>
      <c r="Q1185" s="12">
        <f t="shared" si="211"/>
        <v>100</v>
      </c>
      <c r="R1185">
        <f t="shared" si="209"/>
        <v>185.19</v>
      </c>
      <c r="S1185" s="14" t="s">
        <v>8333</v>
      </c>
      <c r="T1185" t="s">
        <v>8347</v>
      </c>
    </row>
    <row r="1186" spans="1:20" ht="30" x14ac:dyDescent="0.2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 s="18">
        <f t="shared" si="210"/>
        <v>42095.708634259259</v>
      </c>
      <c r="K1186">
        <v>1425319225</v>
      </c>
      <c r="L1186" s="18">
        <f t="shared" si="208"/>
        <v>42065.750289351854</v>
      </c>
      <c r="M1186" t="b">
        <v>0</v>
      </c>
      <c r="N1186">
        <v>77</v>
      </c>
      <c r="O1186" t="b">
        <v>1</v>
      </c>
      <c r="P1186" t="s">
        <v>8303</v>
      </c>
      <c r="Q1186" s="12">
        <f t="shared" si="211"/>
        <v>100</v>
      </c>
      <c r="R1186">
        <f t="shared" si="209"/>
        <v>64.94</v>
      </c>
      <c r="S1186" s="14" t="s">
        <v>8307</v>
      </c>
      <c r="T1186" t="s">
        <v>8341</v>
      </c>
    </row>
    <row r="1187" spans="1:20" ht="60" x14ac:dyDescent="0.2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 s="18">
        <v>1420033187</v>
      </c>
      <c r="J1187" s="18">
        <f t="shared" si="210"/>
        <v>42004.569293981476</v>
      </c>
      <c r="K1187">
        <v>1414845586</v>
      </c>
      <c r="L1187" s="18">
        <f t="shared" si="208"/>
        <v>41944.527615740742</v>
      </c>
      <c r="M1187" t="b">
        <v>0</v>
      </c>
      <c r="N1187">
        <v>28</v>
      </c>
      <c r="O1187" t="b">
        <v>1</v>
      </c>
      <c r="P1187" t="s">
        <v>8269</v>
      </c>
      <c r="Q1187" s="12">
        <f t="shared" si="211"/>
        <v>100</v>
      </c>
      <c r="R1187">
        <f t="shared" ref="R1187" si="219">IFERROR(ROUND(E1187/N1187,2),0)</f>
        <v>178.57</v>
      </c>
      <c r="S1187" s="14" t="s">
        <v>8307</v>
      </c>
      <c r="T1187" t="s">
        <v>8308</v>
      </c>
    </row>
    <row r="1188" spans="1:20" ht="60" x14ac:dyDescent="0.2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 s="18">
        <f t="shared" si="210"/>
        <v>42046.641435185185</v>
      </c>
      <c r="K1188">
        <v>1421076219</v>
      </c>
      <c r="L1188" s="18">
        <f t="shared" si="208"/>
        <v>42016.641423611116</v>
      </c>
      <c r="M1188" t="b">
        <v>0</v>
      </c>
      <c r="N1188">
        <v>76</v>
      </c>
      <c r="O1188" t="b">
        <v>1</v>
      </c>
      <c r="P1188" t="s">
        <v>8278</v>
      </c>
      <c r="Q1188" s="12">
        <f t="shared" si="211"/>
        <v>108</v>
      </c>
      <c r="R1188">
        <f t="shared" si="209"/>
        <v>65.16</v>
      </c>
      <c r="S1188" s="14" t="s">
        <v>8333</v>
      </c>
      <c r="T1188" t="s">
        <v>8335</v>
      </c>
    </row>
    <row r="1189" spans="1:20" ht="60" x14ac:dyDescent="0.2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 s="18">
        <f t="shared" si="210"/>
        <v>42343.936365740738</v>
      </c>
      <c r="K1189">
        <v>1446762501</v>
      </c>
      <c r="L1189" s="18">
        <f t="shared" si="208"/>
        <v>42313.936354166668</v>
      </c>
      <c r="M1189" t="b">
        <v>0</v>
      </c>
      <c r="N1189">
        <v>16</v>
      </c>
      <c r="O1189" t="b">
        <v>0</v>
      </c>
      <c r="P1189" t="s">
        <v>8271</v>
      </c>
      <c r="Q1189" s="12">
        <f t="shared" si="211"/>
        <v>20</v>
      </c>
      <c r="R1189">
        <f t="shared" si="209"/>
        <v>308.75</v>
      </c>
      <c r="S1189" s="14" t="s">
        <v>8316</v>
      </c>
      <c r="T1189" t="s">
        <v>8318</v>
      </c>
    </row>
    <row r="1190" spans="1:20" ht="60" x14ac:dyDescent="0.2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 s="18">
        <f t="shared" si="210"/>
        <v>41935.429155092592</v>
      </c>
      <c r="K1190">
        <v>1411467478</v>
      </c>
      <c r="L1190" s="18">
        <f t="shared" si="208"/>
        <v>41905.429143518515</v>
      </c>
      <c r="M1190" t="b">
        <v>0</v>
      </c>
      <c r="N1190">
        <v>38</v>
      </c>
      <c r="O1190" t="b">
        <v>0</v>
      </c>
      <c r="P1190" t="s">
        <v>8292</v>
      </c>
      <c r="Q1190" s="12">
        <f t="shared" si="211"/>
        <v>14</v>
      </c>
      <c r="R1190">
        <f t="shared" si="209"/>
        <v>129.97</v>
      </c>
      <c r="S1190" s="14" t="s">
        <v>8316</v>
      </c>
      <c r="T1190" t="s">
        <v>8326</v>
      </c>
    </row>
    <row r="1191" spans="1:20" ht="60" x14ac:dyDescent="0.2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 s="18">
        <f t="shared" si="210"/>
        <v>41890.882928240739</v>
      </c>
      <c r="K1191">
        <v>1408050684</v>
      </c>
      <c r="L1191" s="18">
        <f t="shared" si="208"/>
        <v>41865.882916666669</v>
      </c>
      <c r="M1191" t="b">
        <v>0</v>
      </c>
      <c r="N1191">
        <v>52</v>
      </c>
      <c r="O1191" t="b">
        <v>1</v>
      </c>
      <c r="P1191" t="s">
        <v>8303</v>
      </c>
      <c r="Q1191" s="12">
        <f t="shared" si="211"/>
        <v>110</v>
      </c>
      <c r="R1191">
        <f t="shared" si="209"/>
        <v>94.9</v>
      </c>
      <c r="S1191" s="14" t="s">
        <v>8307</v>
      </c>
      <c r="T1191" t="s">
        <v>8341</v>
      </c>
    </row>
    <row r="1192" spans="1:20" ht="60" x14ac:dyDescent="0.2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 s="18">
        <f t="shared" si="210"/>
        <v>42656.633703703701</v>
      </c>
      <c r="K1192">
        <v>1473779551</v>
      </c>
      <c r="L1192" s="18">
        <f t="shared" si="208"/>
        <v>42626.633692129632</v>
      </c>
      <c r="M1192" t="b">
        <v>0</v>
      </c>
      <c r="N1192">
        <v>90</v>
      </c>
      <c r="O1192" t="b">
        <v>0</v>
      </c>
      <c r="P1192" t="s">
        <v>8271</v>
      </c>
      <c r="Q1192" s="12">
        <f t="shared" si="211"/>
        <v>10</v>
      </c>
      <c r="R1192">
        <f t="shared" si="209"/>
        <v>54.67</v>
      </c>
      <c r="S1192" s="14" t="s">
        <v>8316</v>
      </c>
      <c r="T1192" t="s">
        <v>8318</v>
      </c>
    </row>
    <row r="1193" spans="1:20" ht="30" x14ac:dyDescent="0.2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 s="18">
        <f t="shared" si="210"/>
        <v>41793.165972222225</v>
      </c>
      <c r="K1193">
        <v>1398727440</v>
      </c>
      <c r="L1193" s="18">
        <f t="shared" si="208"/>
        <v>41757.974999999999</v>
      </c>
      <c r="M1193" t="b">
        <v>0</v>
      </c>
      <c r="N1193">
        <v>124</v>
      </c>
      <c r="O1193" t="b">
        <v>0</v>
      </c>
      <c r="P1193" t="s">
        <v>8268</v>
      </c>
      <c r="Q1193" s="12">
        <f t="shared" si="211"/>
        <v>2</v>
      </c>
      <c r="R1193">
        <f t="shared" si="209"/>
        <v>39.57</v>
      </c>
      <c r="S1193" s="14" t="s">
        <v>8329</v>
      </c>
      <c r="T1193" t="s">
        <v>8345</v>
      </c>
    </row>
    <row r="1194" spans="1:20" ht="60" x14ac:dyDescent="0.2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 s="18">
        <v>1426883220</v>
      </c>
      <c r="J1194" s="18">
        <f t="shared" si="210"/>
        <v>42083.852083333331</v>
      </c>
      <c r="K1194">
        <v>1425067295</v>
      </c>
      <c r="L1194" s="18">
        <f t="shared" si="208"/>
        <v>42062.834432870368</v>
      </c>
      <c r="M1194" t="b">
        <v>0</v>
      </c>
      <c r="N1194">
        <v>33</v>
      </c>
      <c r="O1194" t="b">
        <v>1</v>
      </c>
      <c r="P1194" t="s">
        <v>8269</v>
      </c>
      <c r="Q1194" s="12">
        <f t="shared" si="211"/>
        <v>100</v>
      </c>
      <c r="R1194">
        <f t="shared" ref="R1194" si="220">IFERROR(ROUND(E1194/N1194,2),0)</f>
        <v>148.47999999999999</v>
      </c>
      <c r="S1194" s="14" t="s">
        <v>8307</v>
      </c>
      <c r="T1194" t="s">
        <v>8308</v>
      </c>
    </row>
    <row r="1195" spans="1:20" ht="60" x14ac:dyDescent="0.2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 s="18">
        <f t="shared" si="210"/>
        <v>41739.290972222225</v>
      </c>
      <c r="K1195">
        <v>1395168624</v>
      </c>
      <c r="L1195" s="18">
        <f t="shared" si="208"/>
        <v>41716.785000000003</v>
      </c>
      <c r="M1195" t="b">
        <v>0</v>
      </c>
      <c r="N1195">
        <v>120</v>
      </c>
      <c r="O1195" t="b">
        <v>1</v>
      </c>
      <c r="P1195" t="s">
        <v>8278</v>
      </c>
      <c r="Q1195" s="12">
        <f t="shared" si="211"/>
        <v>196</v>
      </c>
      <c r="R1195">
        <f t="shared" si="209"/>
        <v>40.75</v>
      </c>
      <c r="S1195" s="14" t="s">
        <v>8333</v>
      </c>
      <c r="T1195" t="s">
        <v>8335</v>
      </c>
    </row>
    <row r="1196" spans="1:20" ht="45" x14ac:dyDescent="0.2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 s="18">
        <f t="shared" si="210"/>
        <v>41964.449479166666</v>
      </c>
      <c r="K1196">
        <v>1411379234</v>
      </c>
      <c r="L1196" s="18">
        <f t="shared" si="208"/>
        <v>41904.407800925925</v>
      </c>
      <c r="M1196" t="b">
        <v>0</v>
      </c>
      <c r="N1196">
        <v>55</v>
      </c>
      <c r="O1196" t="b">
        <v>0</v>
      </c>
      <c r="P1196" t="s">
        <v>8268</v>
      </c>
      <c r="Q1196" s="12">
        <f t="shared" si="211"/>
        <v>33</v>
      </c>
      <c r="R1196">
        <f t="shared" si="209"/>
        <v>88.8</v>
      </c>
      <c r="S1196" s="14" t="s">
        <v>8329</v>
      </c>
      <c r="T1196" t="s">
        <v>8345</v>
      </c>
    </row>
    <row r="1197" spans="1:20" ht="60" x14ac:dyDescent="0.2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 s="18">
        <f t="shared" si="210"/>
        <v>41644.651493055557</v>
      </c>
      <c r="K1197">
        <v>1386344288</v>
      </c>
      <c r="L1197" s="18">
        <f t="shared" si="208"/>
        <v>41614.65148148148</v>
      </c>
      <c r="M1197" t="b">
        <v>0</v>
      </c>
      <c r="N1197">
        <v>75</v>
      </c>
      <c r="O1197" t="b">
        <v>1</v>
      </c>
      <c r="P1197" t="s">
        <v>8295</v>
      </c>
      <c r="Q1197" s="12">
        <f t="shared" si="211"/>
        <v>106</v>
      </c>
      <c r="R1197">
        <f t="shared" si="209"/>
        <v>64.75</v>
      </c>
      <c r="S1197" s="14" t="s">
        <v>8324</v>
      </c>
      <c r="T1197" t="s">
        <v>8325</v>
      </c>
    </row>
    <row r="1198" spans="1:20" ht="45" x14ac:dyDescent="0.2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 s="18">
        <f t="shared" si="210"/>
        <v>41928</v>
      </c>
      <c r="K1198">
        <v>1410750854</v>
      </c>
      <c r="L1198" s="18">
        <f t="shared" si="208"/>
        <v>41897.134884259256</v>
      </c>
      <c r="M1198" t="b">
        <v>1</v>
      </c>
      <c r="N1198">
        <v>108</v>
      </c>
      <c r="O1198" t="b">
        <v>0</v>
      </c>
      <c r="P1198" t="s">
        <v>8283</v>
      </c>
      <c r="Q1198" s="12">
        <f t="shared" si="211"/>
        <v>20</v>
      </c>
      <c r="R1198">
        <f t="shared" si="209"/>
        <v>44.94</v>
      </c>
      <c r="S1198" s="14" t="s">
        <v>8321</v>
      </c>
      <c r="T1198" t="s">
        <v>8322</v>
      </c>
    </row>
    <row r="1199" spans="1:20" ht="45" x14ac:dyDescent="0.2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 s="18">
        <f t="shared" si="210"/>
        <v>42556.874236111107</v>
      </c>
      <c r="K1199">
        <v>1465160333</v>
      </c>
      <c r="L1199" s="18">
        <f t="shared" si="208"/>
        <v>42526.874224537038</v>
      </c>
      <c r="M1199" t="b">
        <v>0</v>
      </c>
      <c r="N1199">
        <v>65</v>
      </c>
      <c r="O1199" t="b">
        <v>1</v>
      </c>
      <c r="P1199" t="s">
        <v>8274</v>
      </c>
      <c r="Q1199" s="12">
        <f t="shared" si="211"/>
        <v>110</v>
      </c>
      <c r="R1199">
        <f t="shared" si="209"/>
        <v>74.25</v>
      </c>
      <c r="S1199" s="14" t="s">
        <v>8333</v>
      </c>
      <c r="T1199" t="s">
        <v>8337</v>
      </c>
    </row>
    <row r="1200" spans="1:20" ht="45" x14ac:dyDescent="0.2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 s="18">
        <f t="shared" si="210"/>
        <v>41571.988067129627</v>
      </c>
      <c r="K1200">
        <v>1380238968</v>
      </c>
      <c r="L1200" s="18">
        <f t="shared" si="208"/>
        <v>41543.988055555557</v>
      </c>
      <c r="M1200" t="b">
        <v>1</v>
      </c>
      <c r="N1200">
        <v>141</v>
      </c>
      <c r="O1200" t="b">
        <v>1</v>
      </c>
      <c r="P1200" t="s">
        <v>8274</v>
      </c>
      <c r="Q1200" s="12">
        <f t="shared" si="211"/>
        <v>138</v>
      </c>
      <c r="R1200">
        <f t="shared" si="209"/>
        <v>34.17</v>
      </c>
      <c r="S1200" s="14" t="s">
        <v>8333</v>
      </c>
      <c r="T1200" t="s">
        <v>8337</v>
      </c>
    </row>
    <row r="1201" spans="1:20" ht="45" x14ac:dyDescent="0.2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 s="18">
        <f t="shared" si="210"/>
        <v>42487.083333333328</v>
      </c>
      <c r="K1201">
        <v>1460235591</v>
      </c>
      <c r="L1201" s="18">
        <f t="shared" si="208"/>
        <v>42469.874895833331</v>
      </c>
      <c r="M1201" t="b">
        <v>0</v>
      </c>
      <c r="N1201">
        <v>194</v>
      </c>
      <c r="O1201" t="b">
        <v>1</v>
      </c>
      <c r="P1201" t="s">
        <v>8295</v>
      </c>
      <c r="Q1201" s="12">
        <f t="shared" si="211"/>
        <v>320</v>
      </c>
      <c r="R1201">
        <f t="shared" si="209"/>
        <v>24.76</v>
      </c>
      <c r="S1201" s="14" t="s">
        <v>8324</v>
      </c>
      <c r="T1201" t="s">
        <v>8325</v>
      </c>
    </row>
    <row r="1202" spans="1:20" ht="45" x14ac:dyDescent="0.2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 s="18">
        <f t="shared" si="210"/>
        <v>40576.332638888889</v>
      </c>
      <c r="K1202">
        <v>1292316696</v>
      </c>
      <c r="L1202" s="18">
        <f t="shared" si="208"/>
        <v>40526.369166666671</v>
      </c>
      <c r="M1202" t="b">
        <v>1</v>
      </c>
      <c r="N1202">
        <v>168</v>
      </c>
      <c r="O1202" t="b">
        <v>1</v>
      </c>
      <c r="P1202" t="s">
        <v>8267</v>
      </c>
      <c r="Q1202" s="12">
        <f t="shared" si="211"/>
        <v>107</v>
      </c>
      <c r="R1202">
        <f t="shared" si="209"/>
        <v>28.58</v>
      </c>
      <c r="S1202" s="14" t="s">
        <v>8329</v>
      </c>
      <c r="T1202" t="s">
        <v>8330</v>
      </c>
    </row>
    <row r="1203" spans="1:20" ht="60" x14ac:dyDescent="0.2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 s="18">
        <f t="shared" si="210"/>
        <v>42079.107222222221</v>
      </c>
      <c r="K1203">
        <v>1424057663</v>
      </c>
      <c r="L1203" s="18">
        <f t="shared" si="208"/>
        <v>42051.148877314816</v>
      </c>
      <c r="M1203" t="b">
        <v>0</v>
      </c>
      <c r="N1203">
        <v>115</v>
      </c>
      <c r="O1203" t="b">
        <v>1</v>
      </c>
      <c r="P1203" t="s">
        <v>8275</v>
      </c>
      <c r="Q1203" s="12">
        <f t="shared" si="211"/>
        <v>120</v>
      </c>
      <c r="R1203">
        <f t="shared" si="209"/>
        <v>41.7</v>
      </c>
      <c r="S1203" s="14" t="s">
        <v>8333</v>
      </c>
      <c r="T1203" t="s">
        <v>8342</v>
      </c>
    </row>
    <row r="1204" spans="1:20" ht="45" x14ac:dyDescent="0.2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 s="18">
        <v>1367859071</v>
      </c>
      <c r="J1204" s="18">
        <f t="shared" si="210"/>
        <v>41400.702210648145</v>
      </c>
      <c r="K1204">
        <v>1365699070</v>
      </c>
      <c r="L1204" s="18">
        <f t="shared" si="208"/>
        <v>41375.702199074076</v>
      </c>
      <c r="M1204" t="b">
        <v>1</v>
      </c>
      <c r="N1204">
        <v>62</v>
      </c>
      <c r="O1204" t="b">
        <v>1</v>
      </c>
      <c r="P1204" t="s">
        <v>8269</v>
      </c>
      <c r="Q1204" s="12">
        <f t="shared" si="211"/>
        <v>114</v>
      </c>
      <c r="R1204">
        <f t="shared" ref="R1204:R1205" si="221">IFERROR(ROUND(E1204/N1204,2),0)</f>
        <v>77.34</v>
      </c>
      <c r="S1204" s="14" t="s">
        <v>8307</v>
      </c>
      <c r="T1204" t="s">
        <v>8308</v>
      </c>
    </row>
    <row r="1205" spans="1:20" ht="60" x14ac:dyDescent="0.2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 s="18">
        <v>1429813800</v>
      </c>
      <c r="J1205" s="18">
        <f t="shared" si="210"/>
        <v>42117.770833333328</v>
      </c>
      <c r="K1205">
        <v>1427363644</v>
      </c>
      <c r="L1205" s="18">
        <f t="shared" si="208"/>
        <v>42089.412546296298</v>
      </c>
      <c r="M1205" t="b">
        <v>0</v>
      </c>
      <c r="N1205">
        <v>30</v>
      </c>
      <c r="O1205" t="b">
        <v>1</v>
      </c>
      <c r="P1205" t="s">
        <v>8269</v>
      </c>
      <c r="Q1205" s="12">
        <f t="shared" si="211"/>
        <v>120</v>
      </c>
      <c r="R1205">
        <f t="shared" si="221"/>
        <v>159.47</v>
      </c>
      <c r="S1205" s="14" t="s">
        <v>8307</v>
      </c>
      <c r="T1205" t="s">
        <v>8308</v>
      </c>
    </row>
    <row r="1206" spans="1:20" ht="45" x14ac:dyDescent="0.2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 s="18">
        <f t="shared" si="210"/>
        <v>42175.919687500005</v>
      </c>
      <c r="K1206">
        <v>1432245860</v>
      </c>
      <c r="L1206" s="18">
        <f t="shared" si="208"/>
        <v>42145.919675925921</v>
      </c>
      <c r="M1206" t="b">
        <v>0</v>
      </c>
      <c r="N1206">
        <v>131</v>
      </c>
      <c r="O1206" t="b">
        <v>1</v>
      </c>
      <c r="P1206" t="s">
        <v>8278</v>
      </c>
      <c r="Q1206" s="12">
        <f t="shared" si="211"/>
        <v>237</v>
      </c>
      <c r="R1206">
        <f t="shared" si="209"/>
        <v>36.21</v>
      </c>
      <c r="S1206" s="14" t="s">
        <v>8333</v>
      </c>
      <c r="T1206" t="s">
        <v>8335</v>
      </c>
    </row>
    <row r="1207" spans="1:20" ht="60" x14ac:dyDescent="0.2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 s="18">
        <f t="shared" si="210"/>
        <v>42217.207638888889</v>
      </c>
      <c r="K1207">
        <v>1435731040</v>
      </c>
      <c r="L1207" s="18">
        <f t="shared" si="208"/>
        <v>42186.257407407407</v>
      </c>
      <c r="M1207" t="b">
        <v>0</v>
      </c>
      <c r="N1207">
        <v>58</v>
      </c>
      <c r="O1207" t="b">
        <v>0</v>
      </c>
      <c r="P1207" t="s">
        <v>8265</v>
      </c>
      <c r="Q1207" s="12">
        <f t="shared" si="211"/>
        <v>3</v>
      </c>
      <c r="R1207">
        <f t="shared" si="209"/>
        <v>81.239999999999995</v>
      </c>
      <c r="S1207" s="14" t="s">
        <v>8329</v>
      </c>
      <c r="T1207" t="s">
        <v>8343</v>
      </c>
    </row>
    <row r="1208" spans="1:20" ht="45" x14ac:dyDescent="0.2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 s="18">
        <f t="shared" si="210"/>
        <v>42045.702893518523</v>
      </c>
      <c r="K1208">
        <v>1421772729</v>
      </c>
      <c r="L1208" s="18">
        <f t="shared" si="208"/>
        <v>42024.702881944446</v>
      </c>
      <c r="M1208" t="b">
        <v>0</v>
      </c>
      <c r="N1208">
        <v>55</v>
      </c>
      <c r="O1208" t="b">
        <v>1</v>
      </c>
      <c r="P1208" t="s">
        <v>8301</v>
      </c>
      <c r="Q1208" s="12">
        <f t="shared" si="211"/>
        <v>117</v>
      </c>
      <c r="R1208">
        <f t="shared" si="209"/>
        <v>85.18</v>
      </c>
      <c r="S1208" s="14" t="s">
        <v>8307</v>
      </c>
      <c r="T1208" t="s">
        <v>8331</v>
      </c>
    </row>
    <row r="1209" spans="1:20" ht="60" x14ac:dyDescent="0.2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 s="18">
        <f t="shared" si="210"/>
        <v>41403.690266203703</v>
      </c>
      <c r="K1209">
        <v>1365525238</v>
      </c>
      <c r="L1209" s="18">
        <f t="shared" si="208"/>
        <v>41373.690254629633</v>
      </c>
      <c r="M1209" t="b">
        <v>0</v>
      </c>
      <c r="N1209">
        <v>75</v>
      </c>
      <c r="O1209" t="b">
        <v>1</v>
      </c>
      <c r="P1209" t="s">
        <v>8277</v>
      </c>
      <c r="Q1209" s="12">
        <f t="shared" si="211"/>
        <v>134</v>
      </c>
      <c r="R1209">
        <f t="shared" si="209"/>
        <v>62.38</v>
      </c>
      <c r="S1209" s="14" t="s">
        <v>8333</v>
      </c>
      <c r="T1209" t="s">
        <v>8334</v>
      </c>
    </row>
    <row r="1210" spans="1:20" ht="60" x14ac:dyDescent="0.2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 s="18">
        <f t="shared" si="210"/>
        <v>42727.074976851851</v>
      </c>
      <c r="K1210">
        <v>1480729677</v>
      </c>
      <c r="L1210" s="18">
        <f t="shared" si="208"/>
        <v>42707.074965277774</v>
      </c>
      <c r="M1210" t="b">
        <v>0</v>
      </c>
      <c r="N1210">
        <v>93</v>
      </c>
      <c r="O1210" t="b">
        <v>1</v>
      </c>
      <c r="P1210" t="s">
        <v>8274</v>
      </c>
      <c r="Q1210" s="12">
        <f t="shared" si="211"/>
        <v>212</v>
      </c>
      <c r="R1210">
        <f t="shared" si="209"/>
        <v>50.25</v>
      </c>
      <c r="S1210" s="14" t="s">
        <v>8333</v>
      </c>
      <c r="T1210" t="s">
        <v>8337</v>
      </c>
    </row>
    <row r="1211" spans="1:20" ht="60" x14ac:dyDescent="0.2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 s="18">
        <f t="shared" si="210"/>
        <v>41973.957638888889</v>
      </c>
      <c r="K1211">
        <v>1412835529</v>
      </c>
      <c r="L1211" s="18">
        <f t="shared" si="208"/>
        <v>41921.263067129628</v>
      </c>
      <c r="M1211" t="b">
        <v>0</v>
      </c>
      <c r="N1211">
        <v>11</v>
      </c>
      <c r="O1211" t="b">
        <v>0</v>
      </c>
      <c r="P1211" t="s">
        <v>8271</v>
      </c>
      <c r="Q1211" s="12">
        <f t="shared" si="211"/>
        <v>2</v>
      </c>
      <c r="R1211">
        <f t="shared" si="209"/>
        <v>424.45</v>
      </c>
      <c r="S1211" s="14" t="s">
        <v>8316</v>
      </c>
      <c r="T1211" t="s">
        <v>8318</v>
      </c>
    </row>
    <row r="1212" spans="1:20" ht="60" x14ac:dyDescent="0.2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 s="18">
        <f t="shared" si="210"/>
        <v>41963.825243055559</v>
      </c>
      <c r="K1212">
        <v>1413053300</v>
      </c>
      <c r="L1212" s="18">
        <f t="shared" si="208"/>
        <v>41923.783564814818</v>
      </c>
      <c r="M1212" t="b">
        <v>0</v>
      </c>
      <c r="N1212">
        <v>95</v>
      </c>
      <c r="O1212" t="b">
        <v>0</v>
      </c>
      <c r="P1212" t="s">
        <v>8281</v>
      </c>
      <c r="Q1212" s="12">
        <f t="shared" si="211"/>
        <v>72</v>
      </c>
      <c r="R1212">
        <f t="shared" si="209"/>
        <v>49.12</v>
      </c>
      <c r="S1212" s="14" t="s">
        <v>8324</v>
      </c>
      <c r="T1212" t="s">
        <v>8350</v>
      </c>
    </row>
    <row r="1213" spans="1:20" ht="45" x14ac:dyDescent="0.2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 s="18">
        <f t="shared" si="210"/>
        <v>40706.166666666664</v>
      </c>
      <c r="K1213">
        <v>1304129087</v>
      </c>
      <c r="L1213" s="18">
        <f t="shared" si="208"/>
        <v>40663.086655092593</v>
      </c>
      <c r="M1213" t="b">
        <v>0</v>
      </c>
      <c r="N1213">
        <v>87</v>
      </c>
      <c r="O1213" t="b">
        <v>1</v>
      </c>
      <c r="P1213" t="s">
        <v>8274</v>
      </c>
      <c r="Q1213" s="12">
        <f t="shared" si="211"/>
        <v>104</v>
      </c>
      <c r="R1213">
        <f t="shared" si="209"/>
        <v>53.56</v>
      </c>
      <c r="S1213" s="14" t="s">
        <v>8333</v>
      </c>
      <c r="T1213" t="s">
        <v>8337</v>
      </c>
    </row>
    <row r="1214" spans="1:20" ht="45" x14ac:dyDescent="0.2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 s="18">
        <v>1433314740</v>
      </c>
      <c r="J1214" s="18">
        <f t="shared" si="210"/>
        <v>42158.290972222225</v>
      </c>
      <c r="K1214">
        <v>1430600400</v>
      </c>
      <c r="L1214" s="18">
        <f t="shared" si="208"/>
        <v>42126.875</v>
      </c>
      <c r="M1214" t="b">
        <v>0</v>
      </c>
      <c r="N1214">
        <v>56</v>
      </c>
      <c r="O1214" t="b">
        <v>1</v>
      </c>
      <c r="P1214" t="s">
        <v>8269</v>
      </c>
      <c r="Q1214" s="12">
        <f t="shared" si="211"/>
        <v>155</v>
      </c>
      <c r="R1214">
        <f t="shared" ref="R1214" si="222">IFERROR(ROUND(E1214/N1214,2),0)</f>
        <v>83.14</v>
      </c>
      <c r="S1214" s="14" t="s">
        <v>8307</v>
      </c>
      <c r="T1214" t="s">
        <v>8308</v>
      </c>
    </row>
    <row r="1215" spans="1:20" ht="45" x14ac:dyDescent="0.2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 s="18">
        <f t="shared" si="210"/>
        <v>41721</v>
      </c>
      <c r="K1215">
        <v>1393882716</v>
      </c>
      <c r="L1215" s="18">
        <f t="shared" si="208"/>
        <v>41701.901805555557</v>
      </c>
      <c r="M1215" t="b">
        <v>0</v>
      </c>
      <c r="N1215">
        <v>108</v>
      </c>
      <c r="O1215" t="b">
        <v>1</v>
      </c>
      <c r="P1215" t="s">
        <v>8264</v>
      </c>
      <c r="Q1215" s="12">
        <f t="shared" si="211"/>
        <v>103</v>
      </c>
      <c r="R1215">
        <f t="shared" si="209"/>
        <v>43.04</v>
      </c>
      <c r="S1215" s="14" t="s">
        <v>8329</v>
      </c>
      <c r="T1215" t="s">
        <v>8349</v>
      </c>
    </row>
    <row r="1216" spans="1:20" ht="60" x14ac:dyDescent="0.2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 s="18">
        <f t="shared" si="210"/>
        <v>41336.799513888887</v>
      </c>
      <c r="K1216">
        <v>1360177877</v>
      </c>
      <c r="L1216" s="18">
        <f t="shared" si="208"/>
        <v>41311.799502314811</v>
      </c>
      <c r="M1216" t="b">
        <v>0</v>
      </c>
      <c r="N1216">
        <v>48</v>
      </c>
      <c r="O1216" t="b">
        <v>1</v>
      </c>
      <c r="P1216" t="s">
        <v>8264</v>
      </c>
      <c r="Q1216" s="12">
        <f t="shared" si="211"/>
        <v>155</v>
      </c>
      <c r="R1216">
        <f t="shared" si="209"/>
        <v>96.71</v>
      </c>
      <c r="S1216" s="14" t="s">
        <v>8329</v>
      </c>
      <c r="T1216" t="s">
        <v>8349</v>
      </c>
    </row>
    <row r="1217" spans="1:20" ht="60" x14ac:dyDescent="0.2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 s="18">
        <f t="shared" si="210"/>
        <v>42768.692233796297</v>
      </c>
      <c r="K1217">
        <v>1483461408</v>
      </c>
      <c r="L1217" s="18">
        <f t="shared" si="208"/>
        <v>42738.69222222222</v>
      </c>
      <c r="M1217" t="b">
        <v>0</v>
      </c>
      <c r="N1217">
        <v>67</v>
      </c>
      <c r="O1217" t="b">
        <v>1</v>
      </c>
      <c r="P1217" t="s">
        <v>8296</v>
      </c>
      <c r="Q1217" s="12">
        <f t="shared" si="211"/>
        <v>155</v>
      </c>
      <c r="R1217">
        <f t="shared" si="209"/>
        <v>69.27</v>
      </c>
      <c r="S1217" s="14" t="s">
        <v>8327</v>
      </c>
      <c r="T1217" t="s">
        <v>8328</v>
      </c>
    </row>
    <row r="1218" spans="1:20" ht="60" x14ac:dyDescent="0.25">
      <c r="A1218">
        <v>3113</v>
      </c>
      <c r="B1218" s="9" t="s">
        <v>3113</v>
      </c>
      <c r="C1218" s="3" t="s">
        <v>7223</v>
      </c>
      <c r="D1218" s="5">
        <v>109225</v>
      </c>
      <c r="E1218" s="7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 s="18">
        <f t="shared" si="210"/>
        <v>42111.731273148151</v>
      </c>
      <c r="K1218">
        <v>1426699981</v>
      </c>
      <c r="L1218" s="18">
        <f t="shared" si="208"/>
        <v>42081.731261574074</v>
      </c>
      <c r="M1218" t="b">
        <v>0</v>
      </c>
      <c r="N1218">
        <v>37</v>
      </c>
      <c r="O1218" t="b">
        <v>0</v>
      </c>
      <c r="P1218" t="s">
        <v>8301</v>
      </c>
      <c r="Q1218" s="12">
        <f t="shared" si="211"/>
        <v>4</v>
      </c>
      <c r="R1218">
        <f t="shared" si="209"/>
        <v>125.27</v>
      </c>
      <c r="S1218" s="14" t="s">
        <v>8307</v>
      </c>
      <c r="T1218" t="s">
        <v>8331</v>
      </c>
    </row>
    <row r="1219" spans="1:20" ht="60" x14ac:dyDescent="0.25">
      <c r="A1219">
        <v>921</v>
      </c>
      <c r="B1219" s="9" t="s">
        <v>922</v>
      </c>
      <c r="C1219" s="3" t="s">
        <v>5031</v>
      </c>
      <c r="D1219" s="5">
        <v>15000</v>
      </c>
      <c r="E1219" s="7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 s="18">
        <f t="shared" si="210"/>
        <v>40889.212685185186</v>
      </c>
      <c r="K1219">
        <v>1320033975</v>
      </c>
      <c r="L1219" s="18">
        <f t="shared" ref="L1219:L1282" si="223">(K1219/86400)+25569</f>
        <v>40847.171006944445</v>
      </c>
      <c r="M1219" t="b">
        <v>0</v>
      </c>
      <c r="N1219">
        <v>20</v>
      </c>
      <c r="O1219" t="b">
        <v>0</v>
      </c>
      <c r="P1219" t="s">
        <v>8276</v>
      </c>
      <c r="Q1219" s="12">
        <f t="shared" si="211"/>
        <v>31</v>
      </c>
      <c r="R1219">
        <f t="shared" ref="R1219:R1282" si="224">ROUND(E1219/N1219,2)</f>
        <v>231.75</v>
      </c>
      <c r="S1219" s="14" t="s">
        <v>8333</v>
      </c>
      <c r="T1219" t="s">
        <v>8356</v>
      </c>
    </row>
    <row r="1220" spans="1:20" ht="60" x14ac:dyDescent="0.2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 s="18">
        <f t="shared" ref="J1220:J1283" si="225">(I1220/86400)+25569</f>
        <v>42698.768368055556</v>
      </c>
      <c r="K1220">
        <v>1477416386</v>
      </c>
      <c r="L1220" s="18">
        <f t="shared" si="223"/>
        <v>42668.726689814815</v>
      </c>
      <c r="M1220" t="b">
        <v>0</v>
      </c>
      <c r="N1220">
        <v>37</v>
      </c>
      <c r="O1220" t="b">
        <v>0</v>
      </c>
      <c r="P1220" t="s">
        <v>8271</v>
      </c>
      <c r="Q1220" s="12">
        <f t="shared" ref="Q1220:Q1283" si="226">ROUND(E1220/D1220*100,0)</f>
        <v>31</v>
      </c>
      <c r="R1220">
        <f t="shared" si="224"/>
        <v>124.92</v>
      </c>
      <c r="S1220" s="14" t="s">
        <v>8316</v>
      </c>
      <c r="T1220" t="s">
        <v>8318</v>
      </c>
    </row>
    <row r="1221" spans="1:20" ht="45" x14ac:dyDescent="0.2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 s="18">
        <v>1404258631</v>
      </c>
      <c r="J1221" s="18">
        <f t="shared" si="225"/>
        <v>41821.993414351848</v>
      </c>
      <c r="K1221">
        <v>1401666630</v>
      </c>
      <c r="L1221" s="18">
        <f t="shared" si="223"/>
        <v>41791.993402777778</v>
      </c>
      <c r="M1221" t="b">
        <v>1</v>
      </c>
      <c r="N1221">
        <v>46</v>
      </c>
      <c r="O1221" t="b">
        <v>1</v>
      </c>
      <c r="P1221" t="s">
        <v>8269</v>
      </c>
      <c r="Q1221" s="12">
        <f t="shared" si="226"/>
        <v>107</v>
      </c>
      <c r="R1221">
        <f t="shared" ref="R1221:R1224" si="227">IFERROR(ROUND(E1221/N1221,2),0)</f>
        <v>100.22</v>
      </c>
      <c r="S1221" s="14" t="s">
        <v>8307</v>
      </c>
      <c r="T1221" t="s">
        <v>8308</v>
      </c>
    </row>
    <row r="1222" spans="1:20" ht="30" x14ac:dyDescent="0.2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 s="18">
        <v>1417374262</v>
      </c>
      <c r="J1222" s="18">
        <f t="shared" si="225"/>
        <v>41973.794699074075</v>
      </c>
      <c r="K1222">
        <v>1414778661</v>
      </c>
      <c r="L1222" s="18">
        <f t="shared" si="223"/>
        <v>41943.753020833334</v>
      </c>
      <c r="M1222" t="b">
        <v>0</v>
      </c>
      <c r="N1222">
        <v>63</v>
      </c>
      <c r="O1222" t="b">
        <v>1</v>
      </c>
      <c r="P1222" t="s">
        <v>8269</v>
      </c>
      <c r="Q1222" s="12">
        <f t="shared" si="226"/>
        <v>102</v>
      </c>
      <c r="R1222">
        <f t="shared" si="227"/>
        <v>72.89</v>
      </c>
      <c r="S1222" s="14" t="s">
        <v>8307</v>
      </c>
      <c r="T1222" t="s">
        <v>8308</v>
      </c>
    </row>
    <row r="1223" spans="1:20" ht="60" x14ac:dyDescent="0.2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 s="18">
        <v>1427414400</v>
      </c>
      <c r="J1223" s="18">
        <f t="shared" si="225"/>
        <v>42090</v>
      </c>
      <c r="K1223">
        <v>1422656200</v>
      </c>
      <c r="L1223" s="18">
        <f t="shared" si="223"/>
        <v>42034.928240740745</v>
      </c>
      <c r="M1223" t="b">
        <v>0</v>
      </c>
      <c r="N1223">
        <v>65</v>
      </c>
      <c r="O1223" t="b">
        <v>1</v>
      </c>
      <c r="P1223" t="s">
        <v>8269</v>
      </c>
      <c r="Q1223" s="12">
        <f t="shared" si="226"/>
        <v>153</v>
      </c>
      <c r="R1223">
        <f t="shared" si="227"/>
        <v>70.459999999999994</v>
      </c>
      <c r="S1223" s="14" t="s">
        <v>8307</v>
      </c>
      <c r="T1223" t="s">
        <v>8308</v>
      </c>
    </row>
    <row r="1224" spans="1:20" ht="45" x14ac:dyDescent="0.2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 s="18">
        <v>1407905940</v>
      </c>
      <c r="J1224" s="18">
        <f t="shared" si="225"/>
        <v>41864.207638888889</v>
      </c>
      <c r="K1224">
        <v>1405923686</v>
      </c>
      <c r="L1224" s="18">
        <f t="shared" si="223"/>
        <v>41841.264884259261</v>
      </c>
      <c r="M1224" t="b">
        <v>1</v>
      </c>
      <c r="N1224">
        <v>57</v>
      </c>
      <c r="O1224" t="b">
        <v>1</v>
      </c>
      <c r="P1224" t="s">
        <v>8269</v>
      </c>
      <c r="Q1224" s="12">
        <f t="shared" si="226"/>
        <v>102</v>
      </c>
      <c r="R1224">
        <f t="shared" si="227"/>
        <v>80.16</v>
      </c>
      <c r="S1224" s="14" t="s">
        <v>8307</v>
      </c>
      <c r="T1224" t="s">
        <v>8308</v>
      </c>
    </row>
    <row r="1225" spans="1:20" ht="60" x14ac:dyDescent="0.2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 s="18">
        <f t="shared" si="225"/>
        <v>41605.279097222221</v>
      </c>
      <c r="K1225">
        <v>1382938913</v>
      </c>
      <c r="L1225" s="18">
        <f t="shared" si="223"/>
        <v>41575.23741898148</v>
      </c>
      <c r="M1225" t="b">
        <v>0</v>
      </c>
      <c r="N1225">
        <v>89</v>
      </c>
      <c r="O1225" t="b">
        <v>0</v>
      </c>
      <c r="P1225" t="s">
        <v>8280</v>
      </c>
      <c r="Q1225" s="12">
        <f t="shared" si="226"/>
        <v>30</v>
      </c>
      <c r="R1225">
        <f t="shared" si="224"/>
        <v>51.29</v>
      </c>
      <c r="S1225" s="14" t="s">
        <v>8324</v>
      </c>
      <c r="T1225" t="s">
        <v>8340</v>
      </c>
    </row>
    <row r="1226" spans="1:20" ht="60" x14ac:dyDescent="0.2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 s="18">
        <v>1409374093</v>
      </c>
      <c r="J1226" s="18">
        <f t="shared" si="225"/>
        <v>41881.200150462959</v>
      </c>
      <c r="K1226">
        <v>1406782092</v>
      </c>
      <c r="L1226" s="18">
        <f t="shared" si="223"/>
        <v>41851.200138888889</v>
      </c>
      <c r="M1226" t="b">
        <v>0</v>
      </c>
      <c r="N1226">
        <v>40</v>
      </c>
      <c r="O1226" t="b">
        <v>1</v>
      </c>
      <c r="P1226" t="s">
        <v>8269</v>
      </c>
      <c r="Q1226" s="12">
        <f t="shared" si="226"/>
        <v>101</v>
      </c>
      <c r="R1226">
        <f t="shared" ref="R1226:R1227" si="228">IFERROR(ROUND(E1226/N1226,2),0)</f>
        <v>114.13</v>
      </c>
      <c r="S1226" s="14" t="s">
        <v>8307</v>
      </c>
      <c r="T1226" t="s">
        <v>8308</v>
      </c>
    </row>
    <row r="1227" spans="1:20" ht="30" x14ac:dyDescent="0.2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 s="18">
        <v>1469962800</v>
      </c>
      <c r="J1227" s="18">
        <f t="shared" si="225"/>
        <v>42582.458333333328</v>
      </c>
      <c r="K1227">
        <v>1468578919</v>
      </c>
      <c r="L1227" s="18">
        <f t="shared" si="223"/>
        <v>42566.441192129627</v>
      </c>
      <c r="M1227" t="b">
        <v>0</v>
      </c>
      <c r="N1227">
        <v>108</v>
      </c>
      <c r="O1227" t="b">
        <v>1</v>
      </c>
      <c r="P1227" t="s">
        <v>8269</v>
      </c>
      <c r="Q1227" s="12">
        <f t="shared" si="226"/>
        <v>130</v>
      </c>
      <c r="R1227">
        <f t="shared" si="228"/>
        <v>42.21</v>
      </c>
      <c r="S1227" s="14" t="s">
        <v>8307</v>
      </c>
      <c r="T1227" t="s">
        <v>8308</v>
      </c>
    </row>
    <row r="1228" spans="1:20" ht="60" x14ac:dyDescent="0.2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 s="18">
        <f t="shared" si="225"/>
        <v>41329.878148148149</v>
      </c>
      <c r="K1228">
        <v>1359147871</v>
      </c>
      <c r="L1228" s="18">
        <f t="shared" si="223"/>
        <v>41299.878136574072</v>
      </c>
      <c r="M1228" t="b">
        <v>0</v>
      </c>
      <c r="N1228">
        <v>59</v>
      </c>
      <c r="O1228" t="b">
        <v>1</v>
      </c>
      <c r="P1228" t="s">
        <v>8272</v>
      </c>
      <c r="Q1228" s="12">
        <f t="shared" si="226"/>
        <v>103</v>
      </c>
      <c r="R1228">
        <f t="shared" si="224"/>
        <v>77.27</v>
      </c>
      <c r="S1228" s="14" t="s">
        <v>8319</v>
      </c>
      <c r="T1228" t="s">
        <v>8339</v>
      </c>
    </row>
    <row r="1229" spans="1:20" ht="60" x14ac:dyDescent="0.2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 s="18">
        <f t="shared" si="225"/>
        <v>41801.814791666664</v>
      </c>
      <c r="K1229">
        <v>1399923197</v>
      </c>
      <c r="L1229" s="18">
        <f t="shared" si="223"/>
        <v>41771.814780092594</v>
      </c>
      <c r="M1229" t="b">
        <v>0</v>
      </c>
      <c r="N1229">
        <v>17</v>
      </c>
      <c r="O1229" t="b">
        <v>1</v>
      </c>
      <c r="P1229" t="s">
        <v>8303</v>
      </c>
      <c r="Q1229" s="12">
        <f t="shared" si="226"/>
        <v>101</v>
      </c>
      <c r="R1229">
        <f t="shared" si="224"/>
        <v>267.64999999999998</v>
      </c>
      <c r="S1229" s="14" t="s">
        <v>8307</v>
      </c>
      <c r="T1229" t="s">
        <v>8341</v>
      </c>
    </row>
    <row r="1230" spans="1:20" ht="45" x14ac:dyDescent="0.2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 s="18">
        <v>1474844400</v>
      </c>
      <c r="J1230" s="18">
        <f t="shared" si="225"/>
        <v>42638.958333333328</v>
      </c>
      <c r="K1230">
        <v>1469871147</v>
      </c>
      <c r="L1230" s="18">
        <f t="shared" si="223"/>
        <v>42581.397534722222</v>
      </c>
      <c r="M1230" t="b">
        <v>0</v>
      </c>
      <c r="N1230">
        <v>80</v>
      </c>
      <c r="O1230" t="b">
        <v>1</v>
      </c>
      <c r="P1230" t="s">
        <v>8269</v>
      </c>
      <c r="Q1230" s="12">
        <f t="shared" si="226"/>
        <v>114</v>
      </c>
      <c r="R1230">
        <f t="shared" ref="R1230:R1231" si="229">IFERROR(ROUND(E1230/N1230,2),0)</f>
        <v>56.83</v>
      </c>
      <c r="S1230" s="14" t="s">
        <v>8307</v>
      </c>
      <c r="T1230" t="s">
        <v>8308</v>
      </c>
    </row>
    <row r="1231" spans="1:20" ht="45" x14ac:dyDescent="0.2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 s="18">
        <v>1415191920</v>
      </c>
      <c r="J1231" s="18">
        <f t="shared" si="225"/>
        <v>41948.536111111112</v>
      </c>
      <c r="K1231">
        <v>1412233496</v>
      </c>
      <c r="L1231" s="18">
        <f t="shared" si="223"/>
        <v>41914.295092592591</v>
      </c>
      <c r="M1231" t="b">
        <v>0</v>
      </c>
      <c r="N1231">
        <v>114</v>
      </c>
      <c r="O1231" t="b">
        <v>1</v>
      </c>
      <c r="P1231" t="s">
        <v>8269</v>
      </c>
      <c r="Q1231" s="12">
        <f t="shared" si="226"/>
        <v>114</v>
      </c>
      <c r="R1231">
        <f t="shared" si="229"/>
        <v>39.869999999999997</v>
      </c>
      <c r="S1231" s="14" t="s">
        <v>8307</v>
      </c>
      <c r="T1231" t="s">
        <v>8308</v>
      </c>
    </row>
    <row r="1232" spans="1:20" ht="60" x14ac:dyDescent="0.2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 s="18">
        <f t="shared" si="225"/>
        <v>41602.534641203703</v>
      </c>
      <c r="K1232">
        <v>1382701792</v>
      </c>
      <c r="L1232" s="18">
        <f t="shared" si="223"/>
        <v>41572.492962962962</v>
      </c>
      <c r="M1232" t="b">
        <v>0</v>
      </c>
      <c r="N1232">
        <v>70</v>
      </c>
      <c r="O1232" t="b">
        <v>1</v>
      </c>
      <c r="P1232" t="s">
        <v>8290</v>
      </c>
      <c r="Q1232" s="12">
        <f t="shared" si="226"/>
        <v>101</v>
      </c>
      <c r="R1232">
        <f t="shared" si="224"/>
        <v>64.709999999999994</v>
      </c>
      <c r="S1232" s="14" t="s">
        <v>8333</v>
      </c>
      <c r="T1232" t="s">
        <v>8344</v>
      </c>
    </row>
    <row r="1233" spans="1:20" ht="60" x14ac:dyDescent="0.2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 s="18">
        <f t="shared" si="225"/>
        <v>42600.702986111108</v>
      </c>
      <c r="K1233">
        <v>1468947137</v>
      </c>
      <c r="L1233" s="18">
        <f t="shared" si="223"/>
        <v>42570.702974537038</v>
      </c>
      <c r="M1233" t="b">
        <v>1</v>
      </c>
      <c r="N1233">
        <v>140</v>
      </c>
      <c r="O1233" t="b">
        <v>1</v>
      </c>
      <c r="P1233" t="s">
        <v>8283</v>
      </c>
      <c r="Q1233" s="12">
        <f t="shared" si="226"/>
        <v>174</v>
      </c>
      <c r="R1233">
        <f t="shared" si="224"/>
        <v>32.32</v>
      </c>
      <c r="S1233" s="14" t="s">
        <v>8321</v>
      </c>
      <c r="T1233" t="s">
        <v>8322</v>
      </c>
    </row>
    <row r="1234" spans="1:20" ht="60" x14ac:dyDescent="0.2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 s="18">
        <f t="shared" si="225"/>
        <v>40338.791666666664</v>
      </c>
      <c r="K1234">
        <v>1268337743</v>
      </c>
      <c r="L1234" s="18">
        <f t="shared" si="223"/>
        <v>40248.834988425922</v>
      </c>
      <c r="M1234" t="b">
        <v>0</v>
      </c>
      <c r="N1234">
        <v>27</v>
      </c>
      <c r="O1234" t="b">
        <v>1</v>
      </c>
      <c r="P1234" t="s">
        <v>8264</v>
      </c>
      <c r="Q1234" s="12">
        <f t="shared" si="226"/>
        <v>100</v>
      </c>
      <c r="R1234">
        <f t="shared" si="224"/>
        <v>167.49</v>
      </c>
      <c r="S1234" s="14" t="s">
        <v>8329</v>
      </c>
      <c r="T1234" t="s">
        <v>8349</v>
      </c>
    </row>
    <row r="1235" spans="1:20" ht="60" x14ac:dyDescent="0.25">
      <c r="A1235">
        <v>2531</v>
      </c>
      <c r="B1235" s="9" t="s">
        <v>2531</v>
      </c>
      <c r="C1235" s="3" t="s">
        <v>6641</v>
      </c>
      <c r="D1235" s="5">
        <v>4500</v>
      </c>
      <c r="E1235" s="7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 s="18">
        <f t="shared" si="225"/>
        <v>42231.165972222225</v>
      </c>
      <c r="K1235">
        <v>1437668353</v>
      </c>
      <c r="L1235" s="18">
        <f t="shared" si="223"/>
        <v>42208.680011574077</v>
      </c>
      <c r="M1235" t="b">
        <v>0</v>
      </c>
      <c r="N1235">
        <v>61</v>
      </c>
      <c r="O1235" t="b">
        <v>1</v>
      </c>
      <c r="P1235" t="s">
        <v>8298</v>
      </c>
      <c r="Q1235" s="12">
        <f t="shared" si="226"/>
        <v>100</v>
      </c>
      <c r="R1235">
        <f t="shared" si="224"/>
        <v>74.069999999999993</v>
      </c>
      <c r="S1235" s="14" t="s">
        <v>8333</v>
      </c>
      <c r="T1235" t="s">
        <v>8347</v>
      </c>
    </row>
    <row r="1236" spans="1:20" ht="45" x14ac:dyDescent="0.25">
      <c r="A1236">
        <v>2526</v>
      </c>
      <c r="B1236" s="9" t="s">
        <v>2526</v>
      </c>
      <c r="C1236" s="3" t="s">
        <v>6636</v>
      </c>
      <c r="D1236" s="5">
        <v>4000</v>
      </c>
      <c r="E1236" s="7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 s="18">
        <f t="shared" si="225"/>
        <v>41981.207638888889</v>
      </c>
      <c r="K1236">
        <v>1415585473</v>
      </c>
      <c r="L1236" s="18">
        <f t="shared" si="223"/>
        <v>41953.091122685189</v>
      </c>
      <c r="M1236" t="b">
        <v>0</v>
      </c>
      <c r="N1236">
        <v>33</v>
      </c>
      <c r="O1236" t="b">
        <v>1</v>
      </c>
      <c r="P1236" t="s">
        <v>8298</v>
      </c>
      <c r="Q1236" s="12">
        <f t="shared" si="226"/>
        <v>113</v>
      </c>
      <c r="R1236">
        <f t="shared" si="224"/>
        <v>136.91</v>
      </c>
      <c r="S1236" s="14" t="s">
        <v>8333</v>
      </c>
      <c r="T1236" t="s">
        <v>8347</v>
      </c>
    </row>
    <row r="1237" spans="1:20" ht="60" x14ac:dyDescent="0.2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 s="18">
        <f t="shared" si="225"/>
        <v>41029.645925925928</v>
      </c>
      <c r="K1237">
        <v>1333207807</v>
      </c>
      <c r="L1237" s="18">
        <f t="shared" si="223"/>
        <v>40999.645914351851</v>
      </c>
      <c r="M1237" t="b">
        <v>0</v>
      </c>
      <c r="N1237">
        <v>95</v>
      </c>
      <c r="O1237" t="b">
        <v>1</v>
      </c>
      <c r="P1237" t="s">
        <v>8277</v>
      </c>
      <c r="Q1237" s="12">
        <f t="shared" si="226"/>
        <v>113</v>
      </c>
      <c r="R1237">
        <f t="shared" si="224"/>
        <v>47.54</v>
      </c>
      <c r="S1237" s="14" t="s">
        <v>8333</v>
      </c>
      <c r="T1237" t="s">
        <v>8334</v>
      </c>
    </row>
    <row r="1238" spans="1:20" ht="60" x14ac:dyDescent="0.2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 s="18">
        <v>1440274735</v>
      </c>
      <c r="J1238" s="18">
        <f t="shared" si="225"/>
        <v>42238.84646990741</v>
      </c>
      <c r="K1238">
        <v>1437682734</v>
      </c>
      <c r="L1238" s="18">
        <f t="shared" si="223"/>
        <v>42208.846458333333</v>
      </c>
      <c r="M1238" t="b">
        <v>0</v>
      </c>
      <c r="N1238">
        <v>69</v>
      </c>
      <c r="O1238" t="b">
        <v>1</v>
      </c>
      <c r="P1238" t="s">
        <v>8269</v>
      </c>
      <c r="Q1238" s="12">
        <f t="shared" si="226"/>
        <v>100</v>
      </c>
      <c r="R1238">
        <f t="shared" ref="R1238" si="230">IFERROR(ROUND(E1238/N1238,2),0)</f>
        <v>65.38</v>
      </c>
      <c r="S1238" s="14" t="s">
        <v>8307</v>
      </c>
      <c r="T1238" t="s">
        <v>8308</v>
      </c>
    </row>
    <row r="1239" spans="1:20" ht="45" x14ac:dyDescent="0.2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 s="18">
        <f t="shared" si="225"/>
        <v>40760.878912037035</v>
      </c>
      <c r="K1239">
        <v>1309986337</v>
      </c>
      <c r="L1239" s="18">
        <f t="shared" si="223"/>
        <v>40730.878900462965</v>
      </c>
      <c r="M1239" t="b">
        <v>0</v>
      </c>
      <c r="N1239">
        <v>56</v>
      </c>
      <c r="O1239" t="b">
        <v>1</v>
      </c>
      <c r="P1239" t="s">
        <v>8277</v>
      </c>
      <c r="Q1239" s="12">
        <f t="shared" si="226"/>
        <v>113</v>
      </c>
      <c r="R1239">
        <f t="shared" si="224"/>
        <v>80.55</v>
      </c>
      <c r="S1239" s="14" t="s">
        <v>8333</v>
      </c>
      <c r="T1239" t="s">
        <v>8334</v>
      </c>
    </row>
    <row r="1240" spans="1:20" ht="60" x14ac:dyDescent="0.2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 s="18">
        <f t="shared" si="225"/>
        <v>41995.207638888889</v>
      </c>
      <c r="K1240">
        <v>1416363885</v>
      </c>
      <c r="L1240" s="18">
        <f t="shared" si="223"/>
        <v>41962.100520833337</v>
      </c>
      <c r="M1240" t="b">
        <v>0</v>
      </c>
      <c r="N1240">
        <v>43</v>
      </c>
      <c r="O1240" t="b">
        <v>1</v>
      </c>
      <c r="P1240" t="s">
        <v>8274</v>
      </c>
      <c r="Q1240" s="12">
        <f t="shared" si="226"/>
        <v>100</v>
      </c>
      <c r="R1240">
        <f t="shared" si="224"/>
        <v>104.65</v>
      </c>
      <c r="S1240" s="14" t="s">
        <v>8333</v>
      </c>
      <c r="T1240" t="s">
        <v>8337</v>
      </c>
    </row>
    <row r="1241" spans="1:20" ht="60" x14ac:dyDescent="0.2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 s="18">
        <v>1472936229</v>
      </c>
      <c r="J1241" s="18">
        <f t="shared" si="225"/>
        <v>42616.873020833329</v>
      </c>
      <c r="K1241">
        <v>1467752228</v>
      </c>
      <c r="L1241" s="18">
        <f t="shared" si="223"/>
        <v>42556.87300925926</v>
      </c>
      <c r="M1241" t="b">
        <v>0</v>
      </c>
      <c r="N1241">
        <v>31</v>
      </c>
      <c r="O1241" t="b">
        <v>1</v>
      </c>
      <c r="P1241" t="s">
        <v>8269</v>
      </c>
      <c r="Q1241" s="12">
        <f t="shared" si="226"/>
        <v>100</v>
      </c>
      <c r="R1241">
        <f t="shared" ref="R1241" si="231">IFERROR(ROUND(E1241/N1241,2),0)</f>
        <v>145.16</v>
      </c>
      <c r="S1241" s="14" t="s">
        <v>8307</v>
      </c>
      <c r="T1241" t="s">
        <v>8308</v>
      </c>
    </row>
    <row r="1242" spans="1:20" x14ac:dyDescent="0.2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 s="18">
        <f t="shared" si="225"/>
        <v>41969.851967592593</v>
      </c>
      <c r="K1242">
        <v>1414438009</v>
      </c>
      <c r="L1242" s="18">
        <f t="shared" si="223"/>
        <v>41939.810289351852</v>
      </c>
      <c r="M1242" t="b">
        <v>0</v>
      </c>
      <c r="N1242">
        <v>12</v>
      </c>
      <c r="O1242" t="b">
        <v>0</v>
      </c>
      <c r="P1242" t="s">
        <v>8266</v>
      </c>
      <c r="Q1242" s="12">
        <f t="shared" si="226"/>
        <v>36</v>
      </c>
      <c r="R1242">
        <f t="shared" si="224"/>
        <v>373.5</v>
      </c>
      <c r="S1242" s="14" t="s">
        <v>8329</v>
      </c>
      <c r="T1242" t="s">
        <v>8332</v>
      </c>
    </row>
    <row r="1243" spans="1:20" ht="60" x14ac:dyDescent="0.2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 s="18">
        <f t="shared" si="225"/>
        <v>41013.733333333337</v>
      </c>
      <c r="K1243">
        <v>1329442509</v>
      </c>
      <c r="L1243" s="18">
        <f t="shared" si="223"/>
        <v>40956.066076388888</v>
      </c>
      <c r="M1243" t="b">
        <v>0</v>
      </c>
      <c r="N1243">
        <v>72</v>
      </c>
      <c r="O1243" t="b">
        <v>1</v>
      </c>
      <c r="P1243" t="s">
        <v>8278</v>
      </c>
      <c r="Q1243" s="12">
        <f t="shared" si="226"/>
        <v>111</v>
      </c>
      <c r="R1243">
        <f t="shared" si="224"/>
        <v>61.9</v>
      </c>
      <c r="S1243" s="14" t="s">
        <v>8333</v>
      </c>
      <c r="T1243" t="s">
        <v>8335</v>
      </c>
    </row>
    <row r="1244" spans="1:20" ht="45" x14ac:dyDescent="0.2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 s="18">
        <v>1461108450</v>
      </c>
      <c r="J1244" s="18">
        <f t="shared" si="225"/>
        <v>42479.977430555555</v>
      </c>
      <c r="K1244">
        <v>1455928049</v>
      </c>
      <c r="L1244" s="18">
        <f t="shared" si="223"/>
        <v>42420.019085648149</v>
      </c>
      <c r="M1244" t="b">
        <v>0</v>
      </c>
      <c r="N1244">
        <v>61</v>
      </c>
      <c r="O1244" t="b">
        <v>1</v>
      </c>
      <c r="P1244" t="s">
        <v>8269</v>
      </c>
      <c r="Q1244" s="12">
        <f t="shared" si="226"/>
        <v>127</v>
      </c>
      <c r="R1244">
        <f t="shared" ref="R1244:R1246" si="232">IFERROR(ROUND(E1244/N1244,2),0)</f>
        <v>72.95</v>
      </c>
      <c r="S1244" s="14" t="s">
        <v>8307</v>
      </c>
      <c r="T1244" t="s">
        <v>8308</v>
      </c>
    </row>
    <row r="1245" spans="1:20" ht="60" x14ac:dyDescent="0.2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 s="18">
        <v>1416589200</v>
      </c>
      <c r="J1245" s="18">
        <f t="shared" si="225"/>
        <v>41964.708333333328</v>
      </c>
      <c r="K1245">
        <v>1414605775</v>
      </c>
      <c r="L1245" s="18">
        <f t="shared" si="223"/>
        <v>41941.752025462964</v>
      </c>
      <c r="M1245" t="b">
        <v>0</v>
      </c>
      <c r="N1245">
        <v>65</v>
      </c>
      <c r="O1245" t="b">
        <v>1</v>
      </c>
      <c r="P1245" t="s">
        <v>8269</v>
      </c>
      <c r="Q1245" s="12">
        <f t="shared" si="226"/>
        <v>111</v>
      </c>
      <c r="R1245">
        <f t="shared" si="232"/>
        <v>68.349999999999994</v>
      </c>
      <c r="S1245" s="14" t="s">
        <v>8307</v>
      </c>
      <c r="T1245" t="s">
        <v>8308</v>
      </c>
    </row>
    <row r="1246" spans="1:20" ht="45" x14ac:dyDescent="0.2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 s="18">
        <v>1449162000</v>
      </c>
      <c r="J1246" s="18">
        <f t="shared" si="225"/>
        <v>42341.708333333328</v>
      </c>
      <c r="K1246">
        <v>1446570314</v>
      </c>
      <c r="L1246" s="18">
        <f t="shared" si="223"/>
        <v>42311.711967592593</v>
      </c>
      <c r="M1246" t="b">
        <v>1</v>
      </c>
      <c r="N1246">
        <v>63</v>
      </c>
      <c r="O1246" t="b">
        <v>1</v>
      </c>
      <c r="P1246" t="s">
        <v>8269</v>
      </c>
      <c r="Q1246" s="12">
        <f t="shared" si="226"/>
        <v>164</v>
      </c>
      <c r="R1246">
        <f t="shared" si="232"/>
        <v>70.290000000000006</v>
      </c>
      <c r="S1246" s="14" t="s">
        <v>8307</v>
      </c>
      <c r="T1246" t="s">
        <v>8308</v>
      </c>
    </row>
    <row r="1247" spans="1:20" ht="30" x14ac:dyDescent="0.2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 s="18">
        <f t="shared" si="225"/>
        <v>42242.108252314814</v>
      </c>
      <c r="K1247">
        <v>1435372552</v>
      </c>
      <c r="L1247" s="18">
        <f t="shared" si="223"/>
        <v>42182.108240740738</v>
      </c>
      <c r="M1247" t="b">
        <v>0</v>
      </c>
      <c r="N1247">
        <v>88</v>
      </c>
      <c r="O1247" t="b">
        <v>1</v>
      </c>
      <c r="P1247" t="s">
        <v>8303</v>
      </c>
      <c r="Q1247" s="12">
        <f t="shared" si="226"/>
        <v>110</v>
      </c>
      <c r="R1247">
        <f t="shared" si="224"/>
        <v>50.11</v>
      </c>
      <c r="S1247" s="14" t="s">
        <v>8307</v>
      </c>
      <c r="T1247" t="s">
        <v>8341</v>
      </c>
    </row>
    <row r="1248" spans="1:20" ht="60" x14ac:dyDescent="0.2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 s="18">
        <v>1462402800</v>
      </c>
      <c r="J1248" s="18">
        <f t="shared" si="225"/>
        <v>42494.958333333328</v>
      </c>
      <c r="K1248">
        <v>1459856859</v>
      </c>
      <c r="L1248" s="18">
        <f t="shared" si="223"/>
        <v>42465.491423611107</v>
      </c>
      <c r="M1248" t="b">
        <v>0</v>
      </c>
      <c r="N1248">
        <v>89</v>
      </c>
      <c r="O1248" t="b">
        <v>1</v>
      </c>
      <c r="P1248" t="s">
        <v>8269</v>
      </c>
      <c r="Q1248" s="12">
        <f t="shared" si="226"/>
        <v>103</v>
      </c>
      <c r="R1248">
        <f t="shared" ref="R1248:R1249" si="233">IFERROR(ROUND(E1248/N1248,2),0)</f>
        <v>49.55</v>
      </c>
      <c r="S1248" s="14" t="s">
        <v>8307</v>
      </c>
      <c r="T1248" t="s">
        <v>8308</v>
      </c>
    </row>
    <row r="1249" spans="1:20" ht="45" x14ac:dyDescent="0.2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 s="18">
        <v>1462519041</v>
      </c>
      <c r="J1249" s="18">
        <f t="shared" si="225"/>
        <v>42496.303715277776</v>
      </c>
      <c r="K1249">
        <v>1459927040</v>
      </c>
      <c r="L1249" s="18">
        <f t="shared" si="223"/>
        <v>42466.303703703699</v>
      </c>
      <c r="M1249" t="b">
        <v>0</v>
      </c>
      <c r="N1249">
        <v>89</v>
      </c>
      <c r="O1249" t="b">
        <v>1</v>
      </c>
      <c r="P1249" t="s">
        <v>8269</v>
      </c>
      <c r="Q1249" s="12">
        <f t="shared" si="226"/>
        <v>110</v>
      </c>
      <c r="R1249">
        <f t="shared" si="233"/>
        <v>49.44</v>
      </c>
      <c r="S1249" s="14" t="s">
        <v>8307</v>
      </c>
      <c r="T1249" t="s">
        <v>8308</v>
      </c>
    </row>
    <row r="1250" spans="1:20" ht="45" x14ac:dyDescent="0.2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 s="18">
        <f t="shared" si="225"/>
        <v>42600.110243055555</v>
      </c>
      <c r="K1250">
        <v>1468895924</v>
      </c>
      <c r="L1250" s="18">
        <f t="shared" si="223"/>
        <v>42570.110231481478</v>
      </c>
      <c r="M1250" t="b">
        <v>0</v>
      </c>
      <c r="N1250">
        <v>23</v>
      </c>
      <c r="O1250" t="b">
        <v>1</v>
      </c>
      <c r="P1250" t="s">
        <v>8301</v>
      </c>
      <c r="Q1250" s="12">
        <f t="shared" si="226"/>
        <v>147</v>
      </c>
      <c r="R1250">
        <f t="shared" si="224"/>
        <v>191.13</v>
      </c>
      <c r="S1250" s="14" t="s">
        <v>8307</v>
      </c>
      <c r="T1250" t="s">
        <v>8331</v>
      </c>
    </row>
    <row r="1251" spans="1:20" ht="45" x14ac:dyDescent="0.2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 s="18">
        <f t="shared" si="225"/>
        <v>41045.791666666664</v>
      </c>
      <c r="K1251">
        <v>1334429645</v>
      </c>
      <c r="L1251" s="18">
        <f t="shared" si="223"/>
        <v>41013.787557870368</v>
      </c>
      <c r="M1251" t="b">
        <v>1</v>
      </c>
      <c r="N1251">
        <v>77</v>
      </c>
      <c r="O1251" t="b">
        <v>1</v>
      </c>
      <c r="P1251" t="s">
        <v>8267</v>
      </c>
      <c r="Q1251" s="12">
        <f t="shared" si="226"/>
        <v>126</v>
      </c>
      <c r="R1251">
        <f t="shared" si="224"/>
        <v>57.08</v>
      </c>
      <c r="S1251" s="14" t="s">
        <v>8329</v>
      </c>
      <c r="T1251" t="s">
        <v>8330</v>
      </c>
    </row>
    <row r="1252" spans="1:20" ht="45" x14ac:dyDescent="0.2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 s="18">
        <f t="shared" si="225"/>
        <v>42580.232638888891</v>
      </c>
      <c r="K1252">
        <v>1468362206</v>
      </c>
      <c r="L1252" s="18">
        <f t="shared" si="223"/>
        <v>42563.932939814811</v>
      </c>
      <c r="M1252" t="b">
        <v>0</v>
      </c>
      <c r="N1252">
        <v>47</v>
      </c>
      <c r="O1252" t="b">
        <v>1</v>
      </c>
      <c r="P1252" t="s">
        <v>8263</v>
      </c>
      <c r="Q1252" s="12">
        <f t="shared" si="226"/>
        <v>110</v>
      </c>
      <c r="R1252">
        <f t="shared" si="224"/>
        <v>93.4</v>
      </c>
      <c r="S1252" s="14" t="s">
        <v>8329</v>
      </c>
      <c r="T1252" t="s">
        <v>8338</v>
      </c>
    </row>
    <row r="1253" spans="1:20" ht="60" x14ac:dyDescent="0.2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 s="18">
        <f t="shared" si="225"/>
        <v>41932.874432870369</v>
      </c>
      <c r="K1253">
        <v>1411246750</v>
      </c>
      <c r="L1253" s="18">
        <f t="shared" si="223"/>
        <v>41902.874421296292</v>
      </c>
      <c r="M1253" t="b">
        <v>1</v>
      </c>
      <c r="N1253">
        <v>159</v>
      </c>
      <c r="O1253" t="b">
        <v>1</v>
      </c>
      <c r="P1253" t="s">
        <v>8299</v>
      </c>
      <c r="Q1253" s="12">
        <f t="shared" si="226"/>
        <v>878</v>
      </c>
      <c r="R1253">
        <f t="shared" si="224"/>
        <v>27.6</v>
      </c>
      <c r="S1253" s="14" t="s">
        <v>8316</v>
      </c>
      <c r="T1253" t="s">
        <v>8323</v>
      </c>
    </row>
    <row r="1254" spans="1:20" ht="45" x14ac:dyDescent="0.2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 s="18">
        <f t="shared" si="225"/>
        <v>41874.771793981483</v>
      </c>
      <c r="K1254">
        <v>1406226682</v>
      </c>
      <c r="L1254" s="18">
        <f t="shared" si="223"/>
        <v>41844.771782407406</v>
      </c>
      <c r="M1254" t="b">
        <v>0</v>
      </c>
      <c r="N1254">
        <v>65</v>
      </c>
      <c r="O1254" t="b">
        <v>1</v>
      </c>
      <c r="P1254" t="s">
        <v>8293</v>
      </c>
      <c r="Q1254" s="12">
        <f t="shared" si="226"/>
        <v>219</v>
      </c>
      <c r="R1254">
        <f t="shared" si="224"/>
        <v>67.260000000000005</v>
      </c>
      <c r="S1254" s="14" t="s">
        <v>8316</v>
      </c>
      <c r="T1254" t="s">
        <v>8317</v>
      </c>
    </row>
    <row r="1255" spans="1:20" ht="60" x14ac:dyDescent="0.2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 s="18">
        <v>1428390000</v>
      </c>
      <c r="J1255" s="18">
        <f t="shared" si="225"/>
        <v>42101.291666666672</v>
      </c>
      <c r="K1255">
        <v>1425224390</v>
      </c>
      <c r="L1255" s="18">
        <f t="shared" si="223"/>
        <v>42064.652662037042</v>
      </c>
      <c r="M1255" t="b">
        <v>0</v>
      </c>
      <c r="N1255">
        <v>42</v>
      </c>
      <c r="O1255" t="b">
        <v>1</v>
      </c>
      <c r="P1255" t="s">
        <v>8269</v>
      </c>
      <c r="Q1255" s="12">
        <f t="shared" si="226"/>
        <v>146</v>
      </c>
      <c r="R1255">
        <f t="shared" ref="R1255" si="234">IFERROR(ROUND(E1255/N1255,2),0)</f>
        <v>104.07</v>
      </c>
      <c r="S1255" s="14" t="s">
        <v>8307</v>
      </c>
      <c r="T1255" t="s">
        <v>8308</v>
      </c>
    </row>
    <row r="1256" spans="1:20" ht="60" x14ac:dyDescent="0.2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 s="18">
        <f t="shared" si="225"/>
        <v>42231.556944444441</v>
      </c>
      <c r="K1256">
        <v>1436793938</v>
      </c>
      <c r="L1256" s="18">
        <f t="shared" si="223"/>
        <v>42198.559467592597</v>
      </c>
      <c r="M1256" t="b">
        <v>0</v>
      </c>
      <c r="N1256">
        <v>39</v>
      </c>
      <c r="O1256" t="b">
        <v>0</v>
      </c>
      <c r="P1256" t="s">
        <v>8270</v>
      </c>
      <c r="Q1256" s="12">
        <f t="shared" si="226"/>
        <v>17</v>
      </c>
      <c r="R1256">
        <f t="shared" si="224"/>
        <v>111.41</v>
      </c>
      <c r="S1256" s="14" t="s">
        <v>8316</v>
      </c>
      <c r="T1256" t="s">
        <v>8348</v>
      </c>
    </row>
    <row r="1257" spans="1:20" ht="45" x14ac:dyDescent="0.2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 s="18">
        <f t="shared" si="225"/>
        <v>42190.735208333332</v>
      </c>
      <c r="K1257">
        <v>1433525921</v>
      </c>
      <c r="L1257" s="18">
        <f t="shared" si="223"/>
        <v>42160.735196759255</v>
      </c>
      <c r="M1257" t="b">
        <v>0</v>
      </c>
      <c r="N1257">
        <v>63</v>
      </c>
      <c r="O1257" t="b">
        <v>1</v>
      </c>
      <c r="P1257" t="s">
        <v>8274</v>
      </c>
      <c r="Q1257" s="12">
        <f t="shared" si="226"/>
        <v>124</v>
      </c>
      <c r="R1257">
        <f t="shared" si="224"/>
        <v>68.94</v>
      </c>
      <c r="S1257" s="14" t="s">
        <v>8333</v>
      </c>
      <c r="T1257" t="s">
        <v>8337</v>
      </c>
    </row>
    <row r="1258" spans="1:20" ht="30" x14ac:dyDescent="0.2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 s="18">
        <f t="shared" si="225"/>
        <v>41374.662858796299</v>
      </c>
      <c r="K1258">
        <v>1363017270</v>
      </c>
      <c r="L1258" s="18">
        <f t="shared" si="223"/>
        <v>41344.662847222222</v>
      </c>
      <c r="M1258" t="b">
        <v>1</v>
      </c>
      <c r="N1258">
        <v>150</v>
      </c>
      <c r="O1258" t="b">
        <v>1</v>
      </c>
      <c r="P1258" t="s">
        <v>8286</v>
      </c>
      <c r="Q1258" s="12">
        <f t="shared" si="226"/>
        <v>109</v>
      </c>
      <c r="R1258">
        <f t="shared" si="224"/>
        <v>28.94</v>
      </c>
      <c r="S1258" s="14" t="s">
        <v>8319</v>
      </c>
      <c r="T1258" t="s">
        <v>8320</v>
      </c>
    </row>
    <row r="1259" spans="1:20" ht="45" x14ac:dyDescent="0.2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 s="18">
        <v>1436902359</v>
      </c>
      <c r="J1259" s="18">
        <f t="shared" si="225"/>
        <v>42199.814340277779</v>
      </c>
      <c r="K1259">
        <v>1434310358</v>
      </c>
      <c r="L1259" s="18">
        <f t="shared" si="223"/>
        <v>42169.814328703702</v>
      </c>
      <c r="M1259" t="b">
        <v>0</v>
      </c>
      <c r="N1259">
        <v>32</v>
      </c>
      <c r="O1259" t="b">
        <v>1</v>
      </c>
      <c r="P1259" t="s">
        <v>8269</v>
      </c>
      <c r="Q1259" s="12">
        <f t="shared" si="226"/>
        <v>124</v>
      </c>
      <c r="R1259">
        <f t="shared" ref="R1259" si="235">IFERROR(ROUND(E1259/N1259,2),0)</f>
        <v>135.63</v>
      </c>
      <c r="S1259" s="14" t="s">
        <v>8307</v>
      </c>
      <c r="T1259" t="s">
        <v>8308</v>
      </c>
    </row>
    <row r="1260" spans="1:20" ht="60" x14ac:dyDescent="0.2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 s="18">
        <f t="shared" si="225"/>
        <v>41022.166666666664</v>
      </c>
      <c r="K1260">
        <v>1332199617</v>
      </c>
      <c r="L1260" s="18">
        <f t="shared" si="223"/>
        <v>40987.977048611108</v>
      </c>
      <c r="M1260" t="b">
        <v>0</v>
      </c>
      <c r="N1260">
        <v>43</v>
      </c>
      <c r="O1260" t="b">
        <v>1</v>
      </c>
      <c r="P1260" t="s">
        <v>8274</v>
      </c>
      <c r="Q1260" s="12">
        <f t="shared" si="226"/>
        <v>173</v>
      </c>
      <c r="R1260">
        <f t="shared" si="224"/>
        <v>100.47</v>
      </c>
      <c r="S1260" s="14" t="s">
        <v>8333</v>
      </c>
      <c r="T1260" t="s">
        <v>8337</v>
      </c>
    </row>
    <row r="1261" spans="1:20" ht="60" x14ac:dyDescent="0.2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 s="18">
        <f t="shared" si="225"/>
        <v>41180.679791666669</v>
      </c>
      <c r="K1261">
        <v>1344961133</v>
      </c>
      <c r="L1261" s="18">
        <f t="shared" si="223"/>
        <v>41135.679780092592</v>
      </c>
      <c r="M1261" t="b">
        <v>0</v>
      </c>
      <c r="N1261">
        <v>39</v>
      </c>
      <c r="O1261" t="b">
        <v>0</v>
      </c>
      <c r="P1261" t="s">
        <v>8268</v>
      </c>
      <c r="Q1261" s="12">
        <f t="shared" si="226"/>
        <v>22</v>
      </c>
      <c r="R1261">
        <f t="shared" si="224"/>
        <v>110.64</v>
      </c>
      <c r="S1261" s="14" t="s">
        <v>8329</v>
      </c>
      <c r="T1261" t="s">
        <v>8345</v>
      </c>
    </row>
    <row r="1262" spans="1:20" ht="45" x14ac:dyDescent="0.2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 s="18">
        <f t="shared" si="225"/>
        <v>41709.290972222225</v>
      </c>
      <c r="K1262">
        <v>1392169297</v>
      </c>
      <c r="L1262" s="18">
        <f t="shared" si="223"/>
        <v>41682.070567129631</v>
      </c>
      <c r="M1262" t="b">
        <v>0</v>
      </c>
      <c r="N1262">
        <v>82</v>
      </c>
      <c r="O1262" t="b">
        <v>1</v>
      </c>
      <c r="P1262" t="s">
        <v>8290</v>
      </c>
      <c r="Q1262" s="12">
        <f t="shared" si="226"/>
        <v>127</v>
      </c>
      <c r="R1262">
        <f t="shared" si="224"/>
        <v>52.6</v>
      </c>
      <c r="S1262" s="14" t="s">
        <v>8333</v>
      </c>
      <c r="T1262" t="s">
        <v>8344</v>
      </c>
    </row>
    <row r="1263" spans="1:20" ht="60" x14ac:dyDescent="0.2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 s="18">
        <f t="shared" si="225"/>
        <v>42128.895532407405</v>
      </c>
      <c r="K1263">
        <v>1426886973</v>
      </c>
      <c r="L1263" s="18">
        <f t="shared" si="223"/>
        <v>42083.895520833335</v>
      </c>
      <c r="M1263" t="b">
        <v>0</v>
      </c>
      <c r="N1263">
        <v>46</v>
      </c>
      <c r="O1263" t="b">
        <v>1</v>
      </c>
      <c r="P1263" t="s">
        <v>8300</v>
      </c>
      <c r="Q1263" s="12">
        <f t="shared" si="226"/>
        <v>123</v>
      </c>
      <c r="R1263">
        <f t="shared" si="224"/>
        <v>93.7</v>
      </c>
      <c r="S1263" s="14" t="s">
        <v>8316</v>
      </c>
      <c r="T1263" t="s">
        <v>8346</v>
      </c>
    </row>
    <row r="1264" spans="1:20" ht="30" x14ac:dyDescent="0.2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 s="18">
        <f t="shared" si="225"/>
        <v>42065.833333333328</v>
      </c>
      <c r="K1264">
        <v>1421916829</v>
      </c>
      <c r="L1264" s="18">
        <f t="shared" si="223"/>
        <v>42026.370706018519</v>
      </c>
      <c r="M1264" t="b">
        <v>0</v>
      </c>
      <c r="N1264">
        <v>410</v>
      </c>
      <c r="O1264" t="b">
        <v>1</v>
      </c>
      <c r="P1264" t="s">
        <v>8293</v>
      </c>
      <c r="Q1264" s="12">
        <f t="shared" si="226"/>
        <v>168</v>
      </c>
      <c r="R1264">
        <f t="shared" si="224"/>
        <v>10.51</v>
      </c>
      <c r="S1264" s="14" t="s">
        <v>8316</v>
      </c>
      <c r="T1264" t="s">
        <v>8317</v>
      </c>
    </row>
    <row r="1265" spans="1:20" ht="60" x14ac:dyDescent="0.2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 s="18">
        <f t="shared" si="225"/>
        <v>41802.727893518517</v>
      </c>
      <c r="K1265">
        <v>1400002089</v>
      </c>
      <c r="L1265" s="18">
        <f t="shared" si="223"/>
        <v>41772.727881944447</v>
      </c>
      <c r="M1265" t="b">
        <v>0</v>
      </c>
      <c r="N1265">
        <v>58</v>
      </c>
      <c r="O1265" t="b">
        <v>1</v>
      </c>
      <c r="P1265" t="s">
        <v>8303</v>
      </c>
      <c r="Q1265" s="12">
        <f t="shared" si="226"/>
        <v>108</v>
      </c>
      <c r="R1265">
        <f t="shared" si="224"/>
        <v>74.239999999999995</v>
      </c>
      <c r="S1265" s="14" t="s">
        <v>8307</v>
      </c>
      <c r="T1265" t="s">
        <v>8341</v>
      </c>
    </row>
    <row r="1266" spans="1:20" ht="45" x14ac:dyDescent="0.2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 s="18">
        <f t="shared" si="225"/>
        <v>42298.958333333328</v>
      </c>
      <c r="K1266">
        <v>1443042060</v>
      </c>
      <c r="L1266" s="18">
        <f t="shared" si="223"/>
        <v>42270.875694444447</v>
      </c>
      <c r="M1266" t="b">
        <v>0</v>
      </c>
      <c r="N1266">
        <v>105</v>
      </c>
      <c r="O1266" t="b">
        <v>0</v>
      </c>
      <c r="P1266" t="s">
        <v>8292</v>
      </c>
      <c r="Q1266" s="12">
        <f t="shared" si="226"/>
        <v>43</v>
      </c>
      <c r="R1266">
        <f t="shared" si="224"/>
        <v>40.98</v>
      </c>
      <c r="S1266" s="14" t="s">
        <v>8316</v>
      </c>
      <c r="T1266" t="s">
        <v>8326</v>
      </c>
    </row>
    <row r="1267" spans="1:20" ht="60" x14ac:dyDescent="0.2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 s="18">
        <v>1473879600</v>
      </c>
      <c r="J1267" s="18">
        <f t="shared" si="225"/>
        <v>42627.791666666672</v>
      </c>
      <c r="K1267">
        <v>1472498041</v>
      </c>
      <c r="L1267" s="18">
        <f t="shared" si="223"/>
        <v>42611.801400462966</v>
      </c>
      <c r="M1267" t="b">
        <v>1</v>
      </c>
      <c r="N1267">
        <v>21</v>
      </c>
      <c r="O1267" t="b">
        <v>1</v>
      </c>
      <c r="P1267" t="s">
        <v>8269</v>
      </c>
      <c r="Q1267" s="12">
        <f t="shared" si="226"/>
        <v>107</v>
      </c>
      <c r="R1267">
        <f t="shared" ref="R1267" si="236">IFERROR(ROUND(E1267/N1267,2),0)</f>
        <v>204.57</v>
      </c>
      <c r="S1267" s="14" t="s">
        <v>8307</v>
      </c>
      <c r="T1267" t="s">
        <v>8308</v>
      </c>
    </row>
    <row r="1268" spans="1:20" ht="60" x14ac:dyDescent="0.2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 s="18">
        <f t="shared" si="225"/>
        <v>42236.458333333328</v>
      </c>
      <c r="K1268">
        <v>1438459302</v>
      </c>
      <c r="L1268" s="18">
        <f t="shared" si="223"/>
        <v>42217.834513888884</v>
      </c>
      <c r="M1268" t="b">
        <v>0</v>
      </c>
      <c r="N1268">
        <v>81</v>
      </c>
      <c r="O1268" t="b">
        <v>1</v>
      </c>
      <c r="P1268" t="s">
        <v>8298</v>
      </c>
      <c r="Q1268" s="12">
        <f t="shared" si="226"/>
        <v>107</v>
      </c>
      <c r="R1268">
        <f t="shared" si="224"/>
        <v>52.96</v>
      </c>
      <c r="S1268" s="14" t="s">
        <v>8333</v>
      </c>
      <c r="T1268" t="s">
        <v>8347</v>
      </c>
    </row>
    <row r="1269" spans="1:20" ht="30" x14ac:dyDescent="0.2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 s="18">
        <f t="shared" si="225"/>
        <v>41944.917858796296</v>
      </c>
      <c r="K1269">
        <v>1412287302</v>
      </c>
      <c r="L1269" s="18">
        <f t="shared" si="223"/>
        <v>41914.917847222227</v>
      </c>
      <c r="M1269" t="b">
        <v>0</v>
      </c>
      <c r="N1269">
        <v>43</v>
      </c>
      <c r="O1269" t="b">
        <v>1</v>
      </c>
      <c r="P1269" t="s">
        <v>8274</v>
      </c>
      <c r="Q1269" s="12">
        <f t="shared" si="226"/>
        <v>107</v>
      </c>
      <c r="R1269">
        <f t="shared" si="224"/>
        <v>99.53</v>
      </c>
      <c r="S1269" s="14" t="s">
        <v>8333</v>
      </c>
      <c r="T1269" t="s">
        <v>8337</v>
      </c>
    </row>
    <row r="1270" spans="1:20" ht="45" x14ac:dyDescent="0.2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 s="18">
        <v>1460581365</v>
      </c>
      <c r="J1270" s="18">
        <f t="shared" si="225"/>
        <v>42473.876909722225</v>
      </c>
      <c r="K1270">
        <v>1458766964</v>
      </c>
      <c r="L1270" s="18">
        <f t="shared" si="223"/>
        <v>42452.876898148148</v>
      </c>
      <c r="M1270" t="b">
        <v>0</v>
      </c>
      <c r="N1270">
        <v>57</v>
      </c>
      <c r="O1270" t="b">
        <v>1</v>
      </c>
      <c r="P1270" t="s">
        <v>8269</v>
      </c>
      <c r="Q1270" s="12">
        <f t="shared" si="226"/>
        <v>122</v>
      </c>
      <c r="R1270">
        <f t="shared" ref="R1270" si="237">IFERROR(ROUND(E1270/N1270,2),0)</f>
        <v>75.09</v>
      </c>
      <c r="S1270" s="14" t="s">
        <v>8307</v>
      </c>
      <c r="T1270" t="s">
        <v>8308</v>
      </c>
    </row>
    <row r="1271" spans="1:20" ht="30" x14ac:dyDescent="0.2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 s="18">
        <f t="shared" si="225"/>
        <v>41400.292303240742</v>
      </c>
      <c r="K1271">
        <v>1365231654</v>
      </c>
      <c r="L1271" s="18">
        <f t="shared" si="223"/>
        <v>41370.292291666665</v>
      </c>
      <c r="M1271" t="b">
        <v>1</v>
      </c>
      <c r="N1271">
        <v>50</v>
      </c>
      <c r="O1271" t="b">
        <v>1</v>
      </c>
      <c r="P1271" t="s">
        <v>8274</v>
      </c>
      <c r="Q1271" s="12">
        <f t="shared" si="226"/>
        <v>122</v>
      </c>
      <c r="R1271">
        <f t="shared" si="224"/>
        <v>85.5</v>
      </c>
      <c r="S1271" s="14" t="s">
        <v>8333</v>
      </c>
      <c r="T1271" t="s">
        <v>8337</v>
      </c>
    </row>
    <row r="1272" spans="1:20" ht="45" x14ac:dyDescent="0.2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 s="18">
        <f t="shared" si="225"/>
        <v>42190.708530092597</v>
      </c>
      <c r="K1272">
        <v>1433523616</v>
      </c>
      <c r="L1272" s="18">
        <f t="shared" si="223"/>
        <v>42160.708518518513</v>
      </c>
      <c r="M1272" t="b">
        <v>0</v>
      </c>
      <c r="N1272">
        <v>40</v>
      </c>
      <c r="O1272" t="b">
        <v>1</v>
      </c>
      <c r="P1272" t="s">
        <v>8277</v>
      </c>
      <c r="Q1272" s="12">
        <f t="shared" si="226"/>
        <v>107</v>
      </c>
      <c r="R1272">
        <f t="shared" si="224"/>
        <v>106.53</v>
      </c>
      <c r="S1272" s="14" t="s">
        <v>8333</v>
      </c>
      <c r="T1272" t="s">
        <v>8334</v>
      </c>
    </row>
    <row r="1273" spans="1:20" ht="45" x14ac:dyDescent="0.2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 s="18">
        <v>1487985734</v>
      </c>
      <c r="J1273" s="18">
        <f t="shared" si="225"/>
        <v>42791.057106481487</v>
      </c>
      <c r="K1273">
        <v>1484097733</v>
      </c>
      <c r="L1273" s="18">
        <f t="shared" si="223"/>
        <v>42746.057094907403</v>
      </c>
      <c r="M1273" t="b">
        <v>0</v>
      </c>
      <c r="N1273">
        <v>23</v>
      </c>
      <c r="O1273" t="b">
        <v>1</v>
      </c>
      <c r="P1273" t="s">
        <v>8269</v>
      </c>
      <c r="Q1273" s="12">
        <f t="shared" si="226"/>
        <v>106</v>
      </c>
      <c r="R1273">
        <f t="shared" ref="R1273:R1274" si="238">IFERROR(ROUND(E1273/N1273,2),0)</f>
        <v>184.78</v>
      </c>
      <c r="S1273" s="14" t="s">
        <v>8307</v>
      </c>
      <c r="T1273" t="s">
        <v>8308</v>
      </c>
    </row>
    <row r="1274" spans="1:20" ht="45" x14ac:dyDescent="0.2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 s="18">
        <v>1438531200</v>
      </c>
      <c r="J1274" s="18">
        <f t="shared" si="225"/>
        <v>42218.666666666672</v>
      </c>
      <c r="K1274">
        <v>1435921991</v>
      </c>
      <c r="L1274" s="18">
        <f t="shared" si="223"/>
        <v>42188.467488425929</v>
      </c>
      <c r="M1274" t="b">
        <v>0</v>
      </c>
      <c r="N1274">
        <v>169</v>
      </c>
      <c r="O1274" t="b">
        <v>1</v>
      </c>
      <c r="P1274" t="s">
        <v>8269</v>
      </c>
      <c r="Q1274" s="12">
        <f t="shared" si="226"/>
        <v>142</v>
      </c>
      <c r="R1274">
        <f t="shared" si="238"/>
        <v>25.13</v>
      </c>
      <c r="S1274" s="14" t="s">
        <v>8307</v>
      </c>
      <c r="T1274" t="s">
        <v>8308</v>
      </c>
    </row>
    <row r="1275" spans="1:20" ht="45" x14ac:dyDescent="0.2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 s="18">
        <f t="shared" si="225"/>
        <v>42177.208333333328</v>
      </c>
      <c r="K1275">
        <v>1431903494</v>
      </c>
      <c r="L1275" s="18">
        <f t="shared" si="223"/>
        <v>42141.957106481481</v>
      </c>
      <c r="M1275" t="b">
        <v>0</v>
      </c>
      <c r="N1275">
        <v>47</v>
      </c>
      <c r="O1275" t="b">
        <v>1</v>
      </c>
      <c r="P1275" t="s">
        <v>8274</v>
      </c>
      <c r="Q1275" s="12">
        <f t="shared" si="226"/>
        <v>106</v>
      </c>
      <c r="R1275">
        <f t="shared" si="224"/>
        <v>90.28</v>
      </c>
      <c r="S1275" s="14" t="s">
        <v>8333</v>
      </c>
      <c r="T1275" t="s">
        <v>8337</v>
      </c>
    </row>
    <row r="1276" spans="1:20" ht="60" x14ac:dyDescent="0.2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 s="18">
        <f t="shared" si="225"/>
        <v>42205.916666666672</v>
      </c>
      <c r="K1276">
        <v>1433747375</v>
      </c>
      <c r="L1276" s="18">
        <f t="shared" si="223"/>
        <v>42163.298321759255</v>
      </c>
      <c r="M1276" t="b">
        <v>0</v>
      </c>
      <c r="N1276">
        <v>41</v>
      </c>
      <c r="O1276" t="b">
        <v>1</v>
      </c>
      <c r="P1276" t="s">
        <v>8301</v>
      </c>
      <c r="Q1276" s="12">
        <f t="shared" si="226"/>
        <v>101</v>
      </c>
      <c r="R1276">
        <f t="shared" si="224"/>
        <v>103.17</v>
      </c>
      <c r="S1276" s="14" t="s">
        <v>8307</v>
      </c>
      <c r="T1276" t="s">
        <v>8331</v>
      </c>
    </row>
    <row r="1277" spans="1:20" ht="60" x14ac:dyDescent="0.2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 s="18">
        <f t="shared" si="225"/>
        <v>41764.887928240743</v>
      </c>
      <c r="K1277">
        <v>1395436716</v>
      </c>
      <c r="L1277" s="18">
        <f t="shared" si="223"/>
        <v>41719.887916666667</v>
      </c>
      <c r="M1277" t="b">
        <v>0</v>
      </c>
      <c r="N1277">
        <v>191</v>
      </c>
      <c r="O1277" t="b">
        <v>1</v>
      </c>
      <c r="P1277" t="s">
        <v>8293</v>
      </c>
      <c r="Q1277" s="12">
        <f t="shared" si="226"/>
        <v>384</v>
      </c>
      <c r="R1277">
        <f t="shared" si="224"/>
        <v>22.12</v>
      </c>
      <c r="S1277" s="14" t="s">
        <v>8316</v>
      </c>
      <c r="T1277" t="s">
        <v>8317</v>
      </c>
    </row>
    <row r="1278" spans="1:20" ht="60" x14ac:dyDescent="0.2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 s="18">
        <f t="shared" si="225"/>
        <v>40973.125</v>
      </c>
      <c r="K1278">
        <v>1327969729</v>
      </c>
      <c r="L1278" s="18">
        <f t="shared" si="223"/>
        <v>40939.020011574074</v>
      </c>
      <c r="M1278" t="b">
        <v>0</v>
      </c>
      <c r="N1278">
        <v>72</v>
      </c>
      <c r="O1278" t="b">
        <v>1</v>
      </c>
      <c r="P1278" t="s">
        <v>8277</v>
      </c>
      <c r="Q1278" s="12">
        <f t="shared" si="226"/>
        <v>121</v>
      </c>
      <c r="R1278">
        <f t="shared" si="224"/>
        <v>58.6</v>
      </c>
      <c r="S1278" s="14" t="s">
        <v>8333</v>
      </c>
      <c r="T1278" t="s">
        <v>8334</v>
      </c>
    </row>
    <row r="1279" spans="1:20" ht="60" x14ac:dyDescent="0.2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 s="18">
        <v>1458100740</v>
      </c>
      <c r="J1279" s="18">
        <f t="shared" si="225"/>
        <v>42445.165972222225</v>
      </c>
      <c r="K1279">
        <v>1456862923</v>
      </c>
      <c r="L1279" s="18">
        <f t="shared" si="223"/>
        <v>42430.839386574073</v>
      </c>
      <c r="M1279" t="b">
        <v>0</v>
      </c>
      <c r="N1279">
        <v>31</v>
      </c>
      <c r="O1279" t="b">
        <v>1</v>
      </c>
      <c r="P1279" t="s">
        <v>8269</v>
      </c>
      <c r="Q1279" s="12">
        <f t="shared" si="226"/>
        <v>105</v>
      </c>
      <c r="R1279">
        <f t="shared" ref="R1279" si="239">IFERROR(ROUND(E1279/N1279,2),0)</f>
        <v>136</v>
      </c>
      <c r="S1279" s="14" t="s">
        <v>8307</v>
      </c>
      <c r="T1279" t="s">
        <v>8308</v>
      </c>
    </row>
    <row r="1280" spans="1:20" ht="30" x14ac:dyDescent="0.2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 s="18">
        <f t="shared" si="225"/>
        <v>42795.083333333328</v>
      </c>
      <c r="K1280">
        <v>1485270310</v>
      </c>
      <c r="L1280" s="18">
        <f t="shared" si="223"/>
        <v>42759.628587962958</v>
      </c>
      <c r="M1280" t="b">
        <v>0</v>
      </c>
      <c r="N1280">
        <v>57</v>
      </c>
      <c r="O1280" t="b">
        <v>1</v>
      </c>
      <c r="P1280" t="s">
        <v>8274</v>
      </c>
      <c r="Q1280" s="12">
        <f t="shared" si="226"/>
        <v>105</v>
      </c>
      <c r="R1280">
        <f t="shared" si="224"/>
        <v>73.77</v>
      </c>
      <c r="S1280" s="14" t="s">
        <v>8333</v>
      </c>
      <c r="T1280" t="s">
        <v>8337</v>
      </c>
    </row>
    <row r="1281" spans="1:20" ht="60" x14ac:dyDescent="0.2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 s="18">
        <f t="shared" si="225"/>
        <v>42575.439421296294</v>
      </c>
      <c r="K1281">
        <v>1464172365</v>
      </c>
      <c r="L1281" s="18">
        <f t="shared" si="223"/>
        <v>42515.439409722225</v>
      </c>
      <c r="M1281" t="b">
        <v>1</v>
      </c>
      <c r="N1281">
        <v>86</v>
      </c>
      <c r="O1281" t="b">
        <v>0</v>
      </c>
      <c r="P1281" t="s">
        <v>8283</v>
      </c>
      <c r="Q1281" s="12">
        <f t="shared" si="226"/>
        <v>22</v>
      </c>
      <c r="R1281">
        <f t="shared" si="224"/>
        <v>48.72</v>
      </c>
      <c r="S1281" s="14" t="s">
        <v>8321</v>
      </c>
      <c r="T1281" t="s">
        <v>8322</v>
      </c>
    </row>
    <row r="1282" spans="1:20" ht="45" x14ac:dyDescent="0.2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 s="18">
        <f t="shared" si="225"/>
        <v>42159</v>
      </c>
      <c r="K1282">
        <v>1430768467</v>
      </c>
      <c r="L1282" s="18">
        <f t="shared" si="223"/>
        <v>42128.820219907408</v>
      </c>
      <c r="M1282" t="b">
        <v>0</v>
      </c>
      <c r="N1282">
        <v>98</v>
      </c>
      <c r="O1282" t="b">
        <v>1</v>
      </c>
      <c r="P1282" t="s">
        <v>8275</v>
      </c>
      <c r="Q1282" s="12">
        <f t="shared" si="226"/>
        <v>105</v>
      </c>
      <c r="R1282">
        <f t="shared" si="224"/>
        <v>42.72</v>
      </c>
      <c r="S1282" s="14" t="s">
        <v>8333</v>
      </c>
      <c r="T1282" t="s">
        <v>8342</v>
      </c>
    </row>
    <row r="1283" spans="1:20" ht="60" x14ac:dyDescent="0.2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 s="18">
        <f t="shared" si="225"/>
        <v>40596.125</v>
      </c>
      <c r="K1283">
        <v>1295624112</v>
      </c>
      <c r="L1283" s="18">
        <f t="shared" ref="L1283:L1346" si="240">(K1283/86400)+25569</f>
        <v>40564.649444444447</v>
      </c>
      <c r="M1283" t="b">
        <v>0</v>
      </c>
      <c r="N1283">
        <v>93</v>
      </c>
      <c r="O1283" t="b">
        <v>1</v>
      </c>
      <c r="P1283" t="s">
        <v>8290</v>
      </c>
      <c r="Q1283" s="12">
        <f t="shared" si="226"/>
        <v>119</v>
      </c>
      <c r="R1283">
        <f t="shared" ref="R1283:R1345" si="241">ROUND(E1283/N1283,2)</f>
        <v>44.96</v>
      </c>
      <c r="S1283" s="14" t="s">
        <v>8333</v>
      </c>
      <c r="T1283" t="s">
        <v>8344</v>
      </c>
    </row>
    <row r="1284" spans="1:20" ht="60" x14ac:dyDescent="0.2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 s="18">
        <f t="shared" ref="J1284:J1347" si="242">(I1284/86400)+25569</f>
        <v>40801.916701388887</v>
      </c>
      <c r="K1284">
        <v>1313532002</v>
      </c>
      <c r="L1284" s="18">
        <f t="shared" si="240"/>
        <v>40771.916689814811</v>
      </c>
      <c r="M1284" t="b">
        <v>0</v>
      </c>
      <c r="N1284">
        <v>90</v>
      </c>
      <c r="O1284" t="b">
        <v>1</v>
      </c>
      <c r="P1284" t="s">
        <v>8277</v>
      </c>
      <c r="Q1284" s="12">
        <f t="shared" ref="Q1284:Q1347" si="243">ROUND(E1284/D1284*100,0)</f>
        <v>119</v>
      </c>
      <c r="R1284">
        <f t="shared" si="241"/>
        <v>46.4</v>
      </c>
      <c r="S1284" s="14" t="s">
        <v>8333</v>
      </c>
      <c r="T1284" t="s">
        <v>8334</v>
      </c>
    </row>
    <row r="1285" spans="1:20" ht="60" x14ac:dyDescent="0.25">
      <c r="A1285">
        <v>3793</v>
      </c>
      <c r="B1285" s="9" t="s">
        <v>3790</v>
      </c>
      <c r="C1285" s="3" t="s">
        <v>7903</v>
      </c>
      <c r="D1285" s="5">
        <v>7000</v>
      </c>
      <c r="E1285" s="7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 s="18">
        <f t="shared" si="242"/>
        <v>41989.938993055555</v>
      </c>
      <c r="K1285">
        <v>1416954728</v>
      </c>
      <c r="L1285" s="18">
        <f t="shared" si="240"/>
        <v>41968.938981481479</v>
      </c>
      <c r="M1285" t="b">
        <v>0</v>
      </c>
      <c r="N1285">
        <v>24</v>
      </c>
      <c r="O1285" t="b">
        <v>0</v>
      </c>
      <c r="P1285" t="s">
        <v>8303</v>
      </c>
      <c r="Q1285" s="12">
        <f t="shared" si="243"/>
        <v>60</v>
      </c>
      <c r="R1285">
        <f t="shared" si="241"/>
        <v>174</v>
      </c>
      <c r="S1285" s="14" t="s">
        <v>8307</v>
      </c>
      <c r="T1285" t="s">
        <v>8341</v>
      </c>
    </row>
    <row r="1286" spans="1:20" ht="45" x14ac:dyDescent="0.25">
      <c r="A1286">
        <v>3682</v>
      </c>
      <c r="B1286" s="9" t="s">
        <v>3679</v>
      </c>
      <c r="C1286" s="3" t="s">
        <v>7792</v>
      </c>
      <c r="D1286" s="5">
        <v>3000</v>
      </c>
      <c r="E1286" s="7">
        <v>4176</v>
      </c>
      <c r="F1286" t="s">
        <v>8218</v>
      </c>
      <c r="G1286" t="s">
        <v>8223</v>
      </c>
      <c r="H1286" t="s">
        <v>8245</v>
      </c>
      <c r="I1286" s="18">
        <v>1402901940</v>
      </c>
      <c r="J1286" s="18">
        <f t="shared" si="242"/>
        <v>41806.290972222225</v>
      </c>
      <c r="K1286">
        <v>1399998417</v>
      </c>
      <c r="L1286" s="18">
        <f t="shared" si="240"/>
        <v>41772.685381944444</v>
      </c>
      <c r="M1286" t="b">
        <v>0</v>
      </c>
      <c r="N1286">
        <v>67</v>
      </c>
      <c r="O1286" t="b">
        <v>1</v>
      </c>
      <c r="P1286" t="s">
        <v>8269</v>
      </c>
      <c r="Q1286" s="12">
        <f t="shared" si="243"/>
        <v>139</v>
      </c>
      <c r="R1286">
        <f t="shared" ref="R1286" si="244">IFERROR(ROUND(E1286/N1286,2),0)</f>
        <v>62.33</v>
      </c>
      <c r="S1286" s="14" t="s">
        <v>8307</v>
      </c>
      <c r="T1286" t="s">
        <v>8308</v>
      </c>
    </row>
    <row r="1287" spans="1:20" ht="60" x14ac:dyDescent="0.2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 s="18">
        <f t="shared" si="242"/>
        <v>40512.655266203699</v>
      </c>
      <c r="K1287">
        <v>1287071014</v>
      </c>
      <c r="L1287" s="18">
        <f t="shared" si="240"/>
        <v>40465.65525462963</v>
      </c>
      <c r="M1287" t="b">
        <v>1</v>
      </c>
      <c r="N1287">
        <v>66</v>
      </c>
      <c r="O1287" t="b">
        <v>1</v>
      </c>
      <c r="P1287" t="s">
        <v>8274</v>
      </c>
      <c r="Q1287" s="12">
        <f t="shared" si="243"/>
        <v>119</v>
      </c>
      <c r="R1287">
        <f t="shared" si="241"/>
        <v>63.18</v>
      </c>
      <c r="S1287" s="14" t="s">
        <v>8333</v>
      </c>
      <c r="T1287" t="s">
        <v>8337</v>
      </c>
    </row>
    <row r="1288" spans="1:20" ht="60" x14ac:dyDescent="0.2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 s="18">
        <f t="shared" si="242"/>
        <v>40330.207638888889</v>
      </c>
      <c r="K1288">
        <v>1272692731</v>
      </c>
      <c r="L1288" s="18">
        <f t="shared" si="240"/>
        <v>40299.239942129629</v>
      </c>
      <c r="M1288" t="b">
        <v>0</v>
      </c>
      <c r="N1288">
        <v>89</v>
      </c>
      <c r="O1288" t="b">
        <v>1</v>
      </c>
      <c r="P1288" t="s">
        <v>8277</v>
      </c>
      <c r="Q1288" s="12">
        <f t="shared" si="243"/>
        <v>166</v>
      </c>
      <c r="R1288">
        <f t="shared" si="241"/>
        <v>46.65</v>
      </c>
      <c r="S1288" s="14" t="s">
        <v>8333</v>
      </c>
      <c r="T1288" t="s">
        <v>8334</v>
      </c>
    </row>
    <row r="1289" spans="1:20" ht="45" x14ac:dyDescent="0.2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 s="18">
        <f t="shared" si="242"/>
        <v>41658.833680555559</v>
      </c>
      <c r="K1289">
        <v>1387569629</v>
      </c>
      <c r="L1289" s="18">
        <f t="shared" si="240"/>
        <v>41628.833668981482</v>
      </c>
      <c r="M1289" t="b">
        <v>0</v>
      </c>
      <c r="N1289">
        <v>52</v>
      </c>
      <c r="O1289" t="b">
        <v>1</v>
      </c>
      <c r="P1289" t="s">
        <v>8274</v>
      </c>
      <c r="Q1289" s="12">
        <f t="shared" si="243"/>
        <v>104</v>
      </c>
      <c r="R1289">
        <f t="shared" si="241"/>
        <v>79.83</v>
      </c>
      <c r="S1289" s="14" t="s">
        <v>8333</v>
      </c>
      <c r="T1289" t="s">
        <v>8337</v>
      </c>
    </row>
    <row r="1290" spans="1:20" ht="45" x14ac:dyDescent="0.2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 s="18">
        <v>1404671466</v>
      </c>
      <c r="J1290" s="18">
        <f t="shared" si="242"/>
        <v>41826.771597222221</v>
      </c>
      <c r="K1290">
        <v>1402079465</v>
      </c>
      <c r="L1290" s="18">
        <f t="shared" si="240"/>
        <v>41796.771585648152</v>
      </c>
      <c r="M1290" t="b">
        <v>0</v>
      </c>
      <c r="N1290">
        <v>80</v>
      </c>
      <c r="O1290" t="b">
        <v>1</v>
      </c>
      <c r="P1290" t="s">
        <v>8269</v>
      </c>
      <c r="Q1290" s="12">
        <f t="shared" si="243"/>
        <v>138</v>
      </c>
      <c r="R1290">
        <f t="shared" ref="R1290:R1291" si="245">IFERROR(ROUND(E1290/N1290,2),0)</f>
        <v>51.88</v>
      </c>
      <c r="S1290" s="14" t="s">
        <v>8307</v>
      </c>
      <c r="T1290" t="s">
        <v>8308</v>
      </c>
    </row>
    <row r="1291" spans="1:20" ht="60" x14ac:dyDescent="0.2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 s="18">
        <v>1481066554</v>
      </c>
      <c r="J1291" s="18">
        <f t="shared" si="242"/>
        <v>42710.974004629628</v>
      </c>
      <c r="K1291">
        <v>1478906553</v>
      </c>
      <c r="L1291" s="18">
        <f t="shared" si="240"/>
        <v>42685.973993055552</v>
      </c>
      <c r="M1291" t="b">
        <v>0</v>
      </c>
      <c r="N1291">
        <v>38</v>
      </c>
      <c r="O1291" t="b">
        <v>1</v>
      </c>
      <c r="P1291" t="s">
        <v>8269</v>
      </c>
      <c r="Q1291" s="12">
        <f t="shared" si="243"/>
        <v>138</v>
      </c>
      <c r="R1291">
        <f t="shared" si="245"/>
        <v>109.08</v>
      </c>
      <c r="S1291" s="14" t="s">
        <v>8307</v>
      </c>
      <c r="T1291" t="s">
        <v>8308</v>
      </c>
    </row>
    <row r="1292" spans="1:20" ht="45" x14ac:dyDescent="0.2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 s="18">
        <f t="shared" si="242"/>
        <v>41882.730219907404</v>
      </c>
      <c r="K1292">
        <v>1406914290</v>
      </c>
      <c r="L1292" s="18">
        <f t="shared" si="240"/>
        <v>41852.730208333334</v>
      </c>
      <c r="M1292" t="b">
        <v>1</v>
      </c>
      <c r="N1292">
        <v>54</v>
      </c>
      <c r="O1292" t="b">
        <v>1</v>
      </c>
      <c r="P1292" t="s">
        <v>8274</v>
      </c>
      <c r="Q1292" s="12">
        <f t="shared" si="243"/>
        <v>104</v>
      </c>
      <c r="R1292">
        <f t="shared" si="241"/>
        <v>76.67</v>
      </c>
      <c r="S1292" s="14" t="s">
        <v>8333</v>
      </c>
      <c r="T1292" t="s">
        <v>8337</v>
      </c>
    </row>
    <row r="1293" spans="1:20" ht="60" x14ac:dyDescent="0.2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 s="18">
        <v>1436114603</v>
      </c>
      <c r="J1293" s="18">
        <f t="shared" si="242"/>
        <v>42190.696793981479</v>
      </c>
      <c r="K1293">
        <v>1433090602</v>
      </c>
      <c r="L1293" s="18">
        <f t="shared" si="240"/>
        <v>42155.696782407409</v>
      </c>
      <c r="M1293" t="b">
        <v>1</v>
      </c>
      <c r="N1293">
        <v>113</v>
      </c>
      <c r="O1293" t="b">
        <v>1</v>
      </c>
      <c r="P1293" t="s">
        <v>8269</v>
      </c>
      <c r="Q1293" s="12">
        <f t="shared" si="243"/>
        <v>103</v>
      </c>
      <c r="R1293">
        <f t="shared" ref="R1293" si="246">IFERROR(ROUND(E1293/N1293,2),0)</f>
        <v>36.61</v>
      </c>
      <c r="S1293" s="14" t="s">
        <v>8307</v>
      </c>
      <c r="T1293" t="s">
        <v>8308</v>
      </c>
    </row>
    <row r="1294" spans="1:20" ht="60" x14ac:dyDescent="0.2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 s="18">
        <f t="shared" si="242"/>
        <v>41974.125</v>
      </c>
      <c r="K1294">
        <v>1414610125</v>
      </c>
      <c r="L1294" s="18">
        <f t="shared" si="240"/>
        <v>41941.802372685182</v>
      </c>
      <c r="M1294" t="b">
        <v>1</v>
      </c>
      <c r="N1294">
        <v>73</v>
      </c>
      <c r="O1294" t="b">
        <v>1</v>
      </c>
      <c r="P1294" t="s">
        <v>8283</v>
      </c>
      <c r="Q1294" s="12">
        <f t="shared" si="243"/>
        <v>176</v>
      </c>
      <c r="R1294">
        <f t="shared" si="241"/>
        <v>56.64</v>
      </c>
      <c r="S1294" s="14" t="s">
        <v>8321</v>
      </c>
      <c r="T1294" t="s">
        <v>8322</v>
      </c>
    </row>
    <row r="1295" spans="1:20" ht="45" x14ac:dyDescent="0.2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 s="18">
        <f t="shared" si="242"/>
        <v>42829.21876157407</v>
      </c>
      <c r="K1295">
        <v>1488694500</v>
      </c>
      <c r="L1295" s="18">
        <f t="shared" si="240"/>
        <v>42799.260416666672</v>
      </c>
      <c r="M1295" t="b">
        <v>0</v>
      </c>
      <c r="N1295">
        <v>64</v>
      </c>
      <c r="O1295" t="b">
        <v>0</v>
      </c>
      <c r="P1295" t="s">
        <v>8296</v>
      </c>
      <c r="Q1295" s="12">
        <f t="shared" si="243"/>
        <v>39</v>
      </c>
      <c r="R1295">
        <f t="shared" si="241"/>
        <v>64.53</v>
      </c>
      <c r="S1295" s="14" t="s">
        <v>8327</v>
      </c>
      <c r="T1295" t="s">
        <v>8328</v>
      </c>
    </row>
    <row r="1296" spans="1:20" ht="45" x14ac:dyDescent="0.2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 s="18">
        <f t="shared" si="242"/>
        <v>41062.071134259255</v>
      </c>
      <c r="K1296">
        <v>1336009345</v>
      </c>
      <c r="L1296" s="18">
        <f t="shared" si="240"/>
        <v>41032.071122685185</v>
      </c>
      <c r="M1296" t="b">
        <v>1</v>
      </c>
      <c r="N1296">
        <v>82</v>
      </c>
      <c r="O1296" t="b">
        <v>1</v>
      </c>
      <c r="P1296" t="s">
        <v>8267</v>
      </c>
      <c r="Q1296" s="12">
        <f t="shared" si="243"/>
        <v>137</v>
      </c>
      <c r="R1296">
        <f t="shared" si="241"/>
        <v>50.29</v>
      </c>
      <c r="S1296" s="14" t="s">
        <v>8329</v>
      </c>
      <c r="T1296" t="s">
        <v>8330</v>
      </c>
    </row>
    <row r="1297" spans="1:20" ht="60" x14ac:dyDescent="0.2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 s="18">
        <f t="shared" si="242"/>
        <v>42495.542905092589</v>
      </c>
      <c r="K1297">
        <v>1459861306</v>
      </c>
      <c r="L1297" s="18">
        <f t="shared" si="240"/>
        <v>42465.542893518519</v>
      </c>
      <c r="M1297" t="b">
        <v>0</v>
      </c>
      <c r="N1297">
        <v>63</v>
      </c>
      <c r="O1297" t="b">
        <v>1</v>
      </c>
      <c r="P1297" t="s">
        <v>8274</v>
      </c>
      <c r="Q1297" s="12">
        <f t="shared" si="243"/>
        <v>103</v>
      </c>
      <c r="R1297">
        <f t="shared" si="241"/>
        <v>65.38</v>
      </c>
      <c r="S1297" s="14" t="s">
        <v>8333</v>
      </c>
      <c r="T1297" t="s">
        <v>8337</v>
      </c>
    </row>
    <row r="1298" spans="1:20" ht="60" x14ac:dyDescent="0.2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 s="18">
        <f t="shared" si="242"/>
        <v>41481.062905092593</v>
      </c>
      <c r="K1298">
        <v>1372210234</v>
      </c>
      <c r="L1298" s="18">
        <f t="shared" si="240"/>
        <v>41451.062893518516</v>
      </c>
      <c r="M1298" t="b">
        <v>0</v>
      </c>
      <c r="N1298">
        <v>66</v>
      </c>
      <c r="O1298" t="b">
        <v>1</v>
      </c>
      <c r="P1298" t="s">
        <v>8274</v>
      </c>
      <c r="Q1298" s="12">
        <f t="shared" si="243"/>
        <v>103</v>
      </c>
      <c r="R1298">
        <f t="shared" si="241"/>
        <v>62.17</v>
      </c>
      <c r="S1298" s="14" t="s">
        <v>8333</v>
      </c>
      <c r="T1298" t="s">
        <v>8337</v>
      </c>
    </row>
    <row r="1299" spans="1:20" ht="60" x14ac:dyDescent="0.2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 s="18">
        <f t="shared" si="242"/>
        <v>42463.68450231482</v>
      </c>
      <c r="K1299">
        <v>1457112340</v>
      </c>
      <c r="L1299" s="18">
        <f t="shared" si="240"/>
        <v>42433.726157407407</v>
      </c>
      <c r="M1299" t="b">
        <v>0</v>
      </c>
      <c r="N1299">
        <v>92</v>
      </c>
      <c r="O1299" t="b">
        <v>0</v>
      </c>
      <c r="P1299" t="s">
        <v>8289</v>
      </c>
      <c r="Q1299" s="12">
        <f t="shared" si="243"/>
        <v>29</v>
      </c>
      <c r="R1299">
        <f t="shared" si="241"/>
        <v>44.48</v>
      </c>
      <c r="S1299" s="14" t="s">
        <v>8321</v>
      </c>
      <c r="T1299" t="s">
        <v>8357</v>
      </c>
    </row>
    <row r="1300" spans="1:20" ht="60" x14ac:dyDescent="0.2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 s="18">
        <v>1426044383</v>
      </c>
      <c r="J1300" s="18">
        <f t="shared" si="242"/>
        <v>42074.143321759257</v>
      </c>
      <c r="K1300">
        <v>1423455982</v>
      </c>
      <c r="L1300" s="18">
        <f t="shared" si="240"/>
        <v>42044.184976851851</v>
      </c>
      <c r="M1300" t="b">
        <v>0</v>
      </c>
      <c r="N1300">
        <v>48</v>
      </c>
      <c r="O1300" t="b">
        <v>1</v>
      </c>
      <c r="P1300" t="s">
        <v>8269</v>
      </c>
      <c r="Q1300" s="12">
        <f t="shared" si="243"/>
        <v>102</v>
      </c>
      <c r="R1300">
        <f t="shared" ref="R1300" si="247">IFERROR(ROUND(E1300/N1300,2),0)</f>
        <v>85.21</v>
      </c>
      <c r="S1300" s="14" t="s">
        <v>8307</v>
      </c>
      <c r="T1300" t="s">
        <v>8308</v>
      </c>
    </row>
    <row r="1301" spans="1:20" ht="45" x14ac:dyDescent="0.2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 s="18">
        <f t="shared" si="242"/>
        <v>41565.165972222225</v>
      </c>
      <c r="K1301">
        <v>1380477690</v>
      </c>
      <c r="L1301" s="18">
        <f t="shared" si="240"/>
        <v>41546.751041666663</v>
      </c>
      <c r="M1301" t="b">
        <v>0</v>
      </c>
      <c r="N1301">
        <v>71</v>
      </c>
      <c r="O1301" t="b">
        <v>1</v>
      </c>
      <c r="P1301" t="s">
        <v>8298</v>
      </c>
      <c r="Q1301" s="12">
        <f t="shared" si="243"/>
        <v>102</v>
      </c>
      <c r="R1301">
        <f t="shared" si="241"/>
        <v>57.54</v>
      </c>
      <c r="S1301" s="14" t="s">
        <v>8333</v>
      </c>
      <c r="T1301" t="s">
        <v>8347</v>
      </c>
    </row>
    <row r="1302" spans="1:20" ht="45" x14ac:dyDescent="0.2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 s="18">
        <v>1430329862</v>
      </c>
      <c r="J1302" s="18">
        <f t="shared" si="242"/>
        <v>42123.743773148148</v>
      </c>
      <c r="K1302">
        <v>1428515461</v>
      </c>
      <c r="L1302" s="18">
        <f t="shared" si="240"/>
        <v>42102.743761574078</v>
      </c>
      <c r="M1302" t="b">
        <v>0</v>
      </c>
      <c r="N1302">
        <v>88</v>
      </c>
      <c r="O1302" t="b">
        <v>1</v>
      </c>
      <c r="P1302" t="s">
        <v>8269</v>
      </c>
      <c r="Q1302" s="12">
        <f t="shared" si="243"/>
        <v>136</v>
      </c>
      <c r="R1302">
        <f t="shared" ref="R1302:R1303" si="248">IFERROR(ROUND(E1302/N1302,2),0)</f>
        <v>46.42</v>
      </c>
      <c r="S1302" s="14" t="s">
        <v>8307</v>
      </c>
      <c r="T1302" t="s">
        <v>8308</v>
      </c>
    </row>
    <row r="1303" spans="1:20" ht="60" x14ac:dyDescent="0.2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 s="18">
        <v>1438374748</v>
      </c>
      <c r="J1303" s="18">
        <f t="shared" si="242"/>
        <v>42216.855879629627</v>
      </c>
      <c r="K1303">
        <v>1435782747</v>
      </c>
      <c r="L1303" s="18">
        <f t="shared" si="240"/>
        <v>42186.855868055558</v>
      </c>
      <c r="M1303" t="b">
        <v>0</v>
      </c>
      <c r="N1303">
        <v>20</v>
      </c>
      <c r="O1303" t="b">
        <v>1</v>
      </c>
      <c r="P1303" t="s">
        <v>8269</v>
      </c>
      <c r="Q1303" s="12">
        <f t="shared" si="243"/>
        <v>102</v>
      </c>
      <c r="R1303">
        <f t="shared" si="248"/>
        <v>204.05</v>
      </c>
      <c r="S1303" s="14" t="s">
        <v>8307</v>
      </c>
      <c r="T1303" t="s">
        <v>8308</v>
      </c>
    </row>
    <row r="1304" spans="1:20" ht="45" x14ac:dyDescent="0.2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 s="18">
        <f t="shared" si="242"/>
        <v>41948.731944444444</v>
      </c>
      <c r="K1304">
        <v>1412611497</v>
      </c>
      <c r="L1304" s="18">
        <f t="shared" si="240"/>
        <v>41918.670104166667</v>
      </c>
      <c r="M1304" t="b">
        <v>1</v>
      </c>
      <c r="N1304">
        <v>67</v>
      </c>
      <c r="O1304" t="b">
        <v>1</v>
      </c>
      <c r="P1304" t="s">
        <v>8296</v>
      </c>
      <c r="Q1304" s="12">
        <f t="shared" si="243"/>
        <v>102</v>
      </c>
      <c r="R1304">
        <f t="shared" si="241"/>
        <v>60.87</v>
      </c>
      <c r="S1304" s="14" t="s">
        <v>8327</v>
      </c>
      <c r="T1304" t="s">
        <v>8328</v>
      </c>
    </row>
    <row r="1305" spans="1:20" ht="60" x14ac:dyDescent="0.2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 s="18">
        <v>1408204857</v>
      </c>
      <c r="J1305" s="18">
        <f t="shared" si="242"/>
        <v>41867.667326388888</v>
      </c>
      <c r="K1305">
        <v>1406390456</v>
      </c>
      <c r="L1305" s="18">
        <f t="shared" si="240"/>
        <v>41846.667314814811</v>
      </c>
      <c r="M1305" t="b">
        <v>0</v>
      </c>
      <c r="N1305">
        <v>48</v>
      </c>
      <c r="O1305" t="b">
        <v>1</v>
      </c>
      <c r="P1305" t="s">
        <v>8269</v>
      </c>
      <c r="Q1305" s="12">
        <f t="shared" si="243"/>
        <v>102</v>
      </c>
      <c r="R1305">
        <f t="shared" ref="R1305" si="249">IFERROR(ROUND(E1305/N1305,2),0)</f>
        <v>84.85</v>
      </c>
      <c r="S1305" s="14" t="s">
        <v>8307</v>
      </c>
      <c r="T1305" t="s">
        <v>8308</v>
      </c>
    </row>
    <row r="1306" spans="1:20" x14ac:dyDescent="0.2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 s="18">
        <f t="shared" si="242"/>
        <v>42583.759375000001</v>
      </c>
      <c r="K1306">
        <v>1468779209</v>
      </c>
      <c r="L1306" s="18">
        <f t="shared" si="240"/>
        <v>42568.759363425925</v>
      </c>
      <c r="M1306" t="b">
        <v>0</v>
      </c>
      <c r="N1306">
        <v>133</v>
      </c>
      <c r="O1306" t="b">
        <v>1</v>
      </c>
      <c r="P1306" t="s">
        <v>8274</v>
      </c>
      <c r="Q1306" s="12">
        <f t="shared" si="243"/>
        <v>203</v>
      </c>
      <c r="R1306">
        <f t="shared" si="241"/>
        <v>30.58</v>
      </c>
      <c r="S1306" s="14" t="s">
        <v>8333</v>
      </c>
      <c r="T1306" t="s">
        <v>8337</v>
      </c>
    </row>
    <row r="1307" spans="1:20" ht="60" x14ac:dyDescent="0.2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 s="18">
        <v>1401778740</v>
      </c>
      <c r="J1307" s="18">
        <f t="shared" si="242"/>
        <v>41793.290972222225</v>
      </c>
      <c r="K1307">
        <v>1399474133</v>
      </c>
      <c r="L1307" s="18">
        <f t="shared" si="240"/>
        <v>41766.617280092592</v>
      </c>
      <c r="M1307" t="b">
        <v>1</v>
      </c>
      <c r="N1307">
        <v>50</v>
      </c>
      <c r="O1307" t="b">
        <v>0</v>
      </c>
      <c r="P1307" t="s">
        <v>8269</v>
      </c>
      <c r="Q1307" s="12">
        <f t="shared" si="243"/>
        <v>41</v>
      </c>
      <c r="R1307">
        <f t="shared" ref="R1307" si="250">IFERROR(ROUND(E1307/N1307,2),0)</f>
        <v>81.319999999999993</v>
      </c>
      <c r="S1307" s="14" t="s">
        <v>8307</v>
      </c>
      <c r="T1307" t="s">
        <v>8308</v>
      </c>
    </row>
    <row r="1308" spans="1:20" ht="60" x14ac:dyDescent="0.2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 s="18">
        <f t="shared" si="242"/>
        <v>40810.340902777782</v>
      </c>
      <c r="K1308">
        <v>1311667853</v>
      </c>
      <c r="L1308" s="18">
        <f t="shared" si="240"/>
        <v>40750.340891203705</v>
      </c>
      <c r="M1308" t="b">
        <v>0</v>
      </c>
      <c r="N1308">
        <v>47</v>
      </c>
      <c r="O1308" t="b">
        <v>1</v>
      </c>
      <c r="P1308" t="s">
        <v>8274</v>
      </c>
      <c r="Q1308" s="12">
        <f t="shared" si="243"/>
        <v>102</v>
      </c>
      <c r="R1308">
        <f t="shared" si="241"/>
        <v>86.49</v>
      </c>
      <c r="S1308" s="14" t="s">
        <v>8333</v>
      </c>
      <c r="T1308" t="s">
        <v>8337</v>
      </c>
    </row>
    <row r="1309" spans="1:20" ht="60" x14ac:dyDescent="0.2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 s="18">
        <f t="shared" si="242"/>
        <v>42034.703865740739</v>
      </c>
      <c r="K1309">
        <v>1420044813</v>
      </c>
      <c r="L1309" s="18">
        <f t="shared" si="240"/>
        <v>42004.70385416667</v>
      </c>
      <c r="M1309" t="b">
        <v>0</v>
      </c>
      <c r="N1309">
        <v>32</v>
      </c>
      <c r="O1309" t="b">
        <v>1</v>
      </c>
      <c r="P1309" t="s">
        <v>8303</v>
      </c>
      <c r="Q1309" s="12">
        <f t="shared" si="243"/>
        <v>101</v>
      </c>
      <c r="R1309">
        <f t="shared" si="241"/>
        <v>126.72</v>
      </c>
      <c r="S1309" s="14" t="s">
        <v>8307</v>
      </c>
      <c r="T1309" t="s">
        <v>8341</v>
      </c>
    </row>
    <row r="1310" spans="1:20" ht="45" x14ac:dyDescent="0.2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 s="18">
        <v>1411264800</v>
      </c>
      <c r="J1310" s="18">
        <f t="shared" si="242"/>
        <v>41903.083333333336</v>
      </c>
      <c r="K1310">
        <v>1409620902</v>
      </c>
      <c r="L1310" s="18">
        <f t="shared" si="240"/>
        <v>41884.05673611111</v>
      </c>
      <c r="M1310" t="b">
        <v>0</v>
      </c>
      <c r="N1310">
        <v>87</v>
      </c>
      <c r="O1310" t="b">
        <v>1</v>
      </c>
      <c r="P1310" t="s">
        <v>8269</v>
      </c>
      <c r="Q1310" s="12">
        <f t="shared" si="243"/>
        <v>108</v>
      </c>
      <c r="R1310">
        <f t="shared" ref="R1310" si="251">IFERROR(ROUND(E1310/N1310,2),0)</f>
        <v>46.61</v>
      </c>
      <c r="S1310" s="14" t="s">
        <v>8307</v>
      </c>
      <c r="T1310" t="s">
        <v>8308</v>
      </c>
    </row>
    <row r="1311" spans="1:20" ht="45" x14ac:dyDescent="0.2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 s="18">
        <f t="shared" si="242"/>
        <v>41872.292997685188</v>
      </c>
      <c r="K1311">
        <v>1406012514</v>
      </c>
      <c r="L1311" s="18">
        <f t="shared" si="240"/>
        <v>41842.292986111112</v>
      </c>
      <c r="M1311" t="b">
        <v>0</v>
      </c>
      <c r="N1311">
        <v>53</v>
      </c>
      <c r="O1311" t="b">
        <v>1</v>
      </c>
      <c r="P1311" t="s">
        <v>8263</v>
      </c>
      <c r="Q1311" s="12">
        <f t="shared" si="243"/>
        <v>101</v>
      </c>
      <c r="R1311">
        <f t="shared" si="241"/>
        <v>76.45</v>
      </c>
      <c r="S1311" s="14" t="s">
        <v>8329</v>
      </c>
      <c r="T1311" t="s">
        <v>8338</v>
      </c>
    </row>
    <row r="1312" spans="1:20" ht="45" x14ac:dyDescent="0.25">
      <c r="A1312">
        <v>3585</v>
      </c>
      <c r="B1312" s="9" t="s">
        <v>3584</v>
      </c>
      <c r="C1312" s="3" t="s">
        <v>7695</v>
      </c>
      <c r="D1312" s="5">
        <v>3400</v>
      </c>
      <c r="E1312" s="7">
        <v>4050</v>
      </c>
      <c r="F1312" t="s">
        <v>8218</v>
      </c>
      <c r="G1312" t="s">
        <v>8223</v>
      </c>
      <c r="H1312" t="s">
        <v>8245</v>
      </c>
      <c r="I1312" s="18">
        <v>1419181890</v>
      </c>
      <c r="J1312" s="18">
        <f t="shared" si="242"/>
        <v>41994.716319444444</v>
      </c>
      <c r="K1312">
        <v>1416589889</v>
      </c>
      <c r="L1312" s="18">
        <f t="shared" si="240"/>
        <v>41964.716307870374</v>
      </c>
      <c r="M1312" t="b">
        <v>0</v>
      </c>
      <c r="N1312">
        <v>23</v>
      </c>
      <c r="O1312" t="b">
        <v>1</v>
      </c>
      <c r="P1312" t="s">
        <v>8269</v>
      </c>
      <c r="Q1312" s="12">
        <f t="shared" si="243"/>
        <v>119</v>
      </c>
      <c r="R1312">
        <f t="shared" ref="R1312:R1313" si="252">IFERROR(ROUND(E1312/N1312,2),0)</f>
        <v>176.09</v>
      </c>
      <c r="S1312" s="14" t="s">
        <v>8307</v>
      </c>
      <c r="T1312" t="s">
        <v>8308</v>
      </c>
    </row>
    <row r="1313" spans="1:20" ht="60" x14ac:dyDescent="0.25">
      <c r="A1313">
        <v>1300</v>
      </c>
      <c r="B1313" s="9" t="s">
        <v>1301</v>
      </c>
      <c r="C1313" s="3" t="s">
        <v>5410</v>
      </c>
      <c r="D1313" s="5">
        <v>3000</v>
      </c>
      <c r="E1313" s="7">
        <v>4050</v>
      </c>
      <c r="F1313" t="s">
        <v>8218</v>
      </c>
      <c r="G1313" t="s">
        <v>8223</v>
      </c>
      <c r="H1313" t="s">
        <v>8245</v>
      </c>
      <c r="I1313" s="18">
        <v>1464807420</v>
      </c>
      <c r="J1313" s="18">
        <f t="shared" si="242"/>
        <v>42522.789583333331</v>
      </c>
      <c r="K1313">
        <v>1461427937</v>
      </c>
      <c r="L1313" s="18">
        <f t="shared" si="240"/>
        <v>42483.675196759257</v>
      </c>
      <c r="M1313" t="b">
        <v>0</v>
      </c>
      <c r="N1313">
        <v>24</v>
      </c>
      <c r="O1313" t="b">
        <v>1</v>
      </c>
      <c r="P1313" t="s">
        <v>8269</v>
      </c>
      <c r="Q1313" s="12">
        <f t="shared" si="243"/>
        <v>135</v>
      </c>
      <c r="R1313">
        <f t="shared" si="252"/>
        <v>168.75</v>
      </c>
      <c r="S1313" s="14" t="s">
        <v>8307</v>
      </c>
      <c r="T1313" t="s">
        <v>8308</v>
      </c>
    </row>
    <row r="1314" spans="1:20" ht="60" x14ac:dyDescent="0.2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 s="18">
        <f t="shared" si="242"/>
        <v>42666.347233796296</v>
      </c>
      <c r="K1314">
        <v>1472026800</v>
      </c>
      <c r="L1314" s="18">
        <f t="shared" si="240"/>
        <v>42606.347222222219</v>
      </c>
      <c r="M1314" t="b">
        <v>1</v>
      </c>
      <c r="N1314">
        <v>71</v>
      </c>
      <c r="O1314" t="b">
        <v>1</v>
      </c>
      <c r="P1314" t="s">
        <v>8283</v>
      </c>
      <c r="Q1314" s="12">
        <f t="shared" si="243"/>
        <v>108</v>
      </c>
      <c r="R1314">
        <f t="shared" si="241"/>
        <v>56.98</v>
      </c>
      <c r="S1314" s="14" t="s">
        <v>8321</v>
      </c>
      <c r="T1314" t="s">
        <v>8322</v>
      </c>
    </row>
    <row r="1315" spans="1:20" ht="30" x14ac:dyDescent="0.25">
      <c r="A1315">
        <v>3157</v>
      </c>
      <c r="B1315" s="9" t="s">
        <v>3157</v>
      </c>
      <c r="C1315" s="3" t="s">
        <v>7267</v>
      </c>
      <c r="D1315" s="5">
        <v>4000</v>
      </c>
      <c r="E1315" s="7">
        <v>4040</v>
      </c>
      <c r="F1315" t="s">
        <v>8218</v>
      </c>
      <c r="G1315" t="s">
        <v>8223</v>
      </c>
      <c r="H1315" t="s">
        <v>8245</v>
      </c>
      <c r="I1315" s="18">
        <v>1405746000</v>
      </c>
      <c r="J1315" s="18">
        <f t="shared" si="242"/>
        <v>41839.208333333336</v>
      </c>
      <c r="K1315">
        <v>1404932104</v>
      </c>
      <c r="L1315" s="18">
        <f t="shared" si="240"/>
        <v>41829.788240740745</v>
      </c>
      <c r="M1315" t="b">
        <v>1</v>
      </c>
      <c r="N1315">
        <v>41</v>
      </c>
      <c r="O1315" t="b">
        <v>1</v>
      </c>
      <c r="P1315" t="s">
        <v>8269</v>
      </c>
      <c r="Q1315" s="12">
        <f t="shared" si="243"/>
        <v>101</v>
      </c>
      <c r="R1315">
        <f t="shared" ref="R1315" si="253">IFERROR(ROUND(E1315/N1315,2),0)</f>
        <v>98.54</v>
      </c>
      <c r="S1315" s="14" t="s">
        <v>8307</v>
      </c>
      <c r="T1315" t="s">
        <v>8308</v>
      </c>
    </row>
    <row r="1316" spans="1:20" ht="45" x14ac:dyDescent="0.25">
      <c r="A1316">
        <v>75</v>
      </c>
      <c r="B1316" s="9" t="s">
        <v>77</v>
      </c>
      <c r="C1316" s="3" t="s">
        <v>4186</v>
      </c>
      <c r="D1316" s="5">
        <v>3500</v>
      </c>
      <c r="E1316" s="7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 s="18">
        <f t="shared" si="242"/>
        <v>41387.209166666667</v>
      </c>
      <c r="K1316">
        <v>1364101271</v>
      </c>
      <c r="L1316" s="18">
        <f t="shared" si="240"/>
        <v>41357.209155092591</v>
      </c>
      <c r="M1316" t="b">
        <v>0</v>
      </c>
      <c r="N1316">
        <v>47</v>
      </c>
      <c r="O1316" t="b">
        <v>1</v>
      </c>
      <c r="P1316" t="s">
        <v>8264</v>
      </c>
      <c r="Q1316" s="12">
        <f t="shared" si="243"/>
        <v>115</v>
      </c>
      <c r="R1316">
        <f t="shared" si="241"/>
        <v>85.96</v>
      </c>
      <c r="S1316" s="14" t="s">
        <v>8329</v>
      </c>
      <c r="T1316" t="s">
        <v>8349</v>
      </c>
    </row>
    <row r="1317" spans="1:20" ht="30" x14ac:dyDescent="0.2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 s="18">
        <f t="shared" si="242"/>
        <v>41807.737060185187</v>
      </c>
      <c r="K1317">
        <v>1400175681</v>
      </c>
      <c r="L1317" s="18">
        <f t="shared" si="240"/>
        <v>41774.73704861111</v>
      </c>
      <c r="M1317" t="b">
        <v>0</v>
      </c>
      <c r="N1317">
        <v>88</v>
      </c>
      <c r="O1317" t="b">
        <v>1</v>
      </c>
      <c r="P1317" t="s">
        <v>8274</v>
      </c>
      <c r="Q1317" s="12">
        <f t="shared" si="243"/>
        <v>101</v>
      </c>
      <c r="R1317">
        <f t="shared" si="241"/>
        <v>45.88</v>
      </c>
      <c r="S1317" s="14" t="s">
        <v>8333</v>
      </c>
      <c r="T1317" t="s">
        <v>8337</v>
      </c>
    </row>
    <row r="1318" spans="1:20" ht="60" x14ac:dyDescent="0.2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 s="18">
        <v>1400875307</v>
      </c>
      <c r="J1318" s="18">
        <f t="shared" si="242"/>
        <v>41782.83457175926</v>
      </c>
      <c r="K1318">
        <v>1398283306</v>
      </c>
      <c r="L1318" s="18">
        <f t="shared" si="240"/>
        <v>41752.834560185183</v>
      </c>
      <c r="M1318" t="b">
        <v>0</v>
      </c>
      <c r="N1318">
        <v>56</v>
      </c>
      <c r="O1318" t="b">
        <v>1</v>
      </c>
      <c r="P1318" t="s">
        <v>8269</v>
      </c>
      <c r="Q1318" s="12">
        <f t="shared" si="243"/>
        <v>101</v>
      </c>
      <c r="R1318">
        <f t="shared" ref="R1318:R1319" si="254">IFERROR(ROUND(E1318/N1318,2),0)</f>
        <v>72.05</v>
      </c>
      <c r="S1318" s="14" t="s">
        <v>8307</v>
      </c>
      <c r="T1318" t="s">
        <v>8308</v>
      </c>
    </row>
    <row r="1319" spans="1:20" ht="45" x14ac:dyDescent="0.2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 s="18">
        <v>1431204449</v>
      </c>
      <c r="J1319" s="18">
        <f t="shared" si="242"/>
        <v>42133.866307870368</v>
      </c>
      <c r="K1319">
        <v>1428526048</v>
      </c>
      <c r="L1319" s="18">
        <f t="shared" si="240"/>
        <v>42102.866296296299</v>
      </c>
      <c r="M1319" t="b">
        <v>0</v>
      </c>
      <c r="N1319">
        <v>13</v>
      </c>
      <c r="O1319" t="b">
        <v>1</v>
      </c>
      <c r="P1319" t="s">
        <v>8269</v>
      </c>
      <c r="Q1319" s="12">
        <f t="shared" si="243"/>
        <v>101</v>
      </c>
      <c r="R1319">
        <f t="shared" si="254"/>
        <v>310</v>
      </c>
      <c r="S1319" s="14" t="s">
        <v>8307</v>
      </c>
      <c r="T1319" t="s">
        <v>8308</v>
      </c>
    </row>
    <row r="1320" spans="1:20" ht="45" x14ac:dyDescent="0.2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 s="18">
        <f t="shared" si="242"/>
        <v>40891.207638888889</v>
      </c>
      <c r="K1320">
        <v>1321200331</v>
      </c>
      <c r="L1320" s="18">
        <f t="shared" si="240"/>
        <v>40860.670497685183</v>
      </c>
      <c r="M1320" t="b">
        <v>0</v>
      </c>
      <c r="N1320">
        <v>35</v>
      </c>
      <c r="O1320" t="b">
        <v>1</v>
      </c>
      <c r="P1320" t="s">
        <v>8277</v>
      </c>
      <c r="Q1320" s="12">
        <f t="shared" si="243"/>
        <v>101</v>
      </c>
      <c r="R1320">
        <f t="shared" si="241"/>
        <v>115.09</v>
      </c>
      <c r="S1320" s="14" t="s">
        <v>8333</v>
      </c>
      <c r="T1320" t="s">
        <v>8334</v>
      </c>
    </row>
    <row r="1321" spans="1:20" ht="45" x14ac:dyDescent="0.2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 s="18">
        <f t="shared" si="242"/>
        <v>41361.211493055554</v>
      </c>
      <c r="K1321">
        <v>1361858672</v>
      </c>
      <c r="L1321" s="18">
        <f t="shared" si="240"/>
        <v>41331.253148148149</v>
      </c>
      <c r="M1321" t="b">
        <v>0</v>
      </c>
      <c r="N1321">
        <v>98</v>
      </c>
      <c r="O1321" t="b">
        <v>1</v>
      </c>
      <c r="P1321" t="s">
        <v>8290</v>
      </c>
      <c r="Q1321" s="12">
        <f t="shared" si="243"/>
        <v>161</v>
      </c>
      <c r="R1321">
        <f t="shared" si="241"/>
        <v>41.04</v>
      </c>
      <c r="S1321" s="14" t="s">
        <v>8333</v>
      </c>
      <c r="T1321" t="s">
        <v>8344</v>
      </c>
    </row>
    <row r="1322" spans="1:20" ht="45" x14ac:dyDescent="0.2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 s="18">
        <f t="shared" si="242"/>
        <v>41912.590127314819</v>
      </c>
      <c r="K1322">
        <v>1409494186</v>
      </c>
      <c r="L1322" s="18">
        <f t="shared" si="240"/>
        <v>41882.590115740742</v>
      </c>
      <c r="M1322" t="b">
        <v>0</v>
      </c>
      <c r="N1322">
        <v>87</v>
      </c>
      <c r="O1322" t="b">
        <v>1</v>
      </c>
      <c r="P1322" t="s">
        <v>8274</v>
      </c>
      <c r="Q1322" s="12">
        <f t="shared" si="243"/>
        <v>115</v>
      </c>
      <c r="R1322">
        <f t="shared" si="241"/>
        <v>46.22</v>
      </c>
      <c r="S1322" s="14" t="s">
        <v>8333</v>
      </c>
      <c r="T1322" t="s">
        <v>8337</v>
      </c>
    </row>
    <row r="1323" spans="1:20" ht="60" x14ac:dyDescent="0.2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 s="18">
        <v>1470801600</v>
      </c>
      <c r="J1323" s="18">
        <f t="shared" si="242"/>
        <v>42592.166666666672</v>
      </c>
      <c r="K1323">
        <v>1468122162</v>
      </c>
      <c r="L1323" s="18">
        <f t="shared" si="240"/>
        <v>42561.154652777783</v>
      </c>
      <c r="M1323" t="b">
        <v>0</v>
      </c>
      <c r="N1323">
        <v>61</v>
      </c>
      <c r="O1323" t="b">
        <v>1</v>
      </c>
      <c r="P1323" t="s">
        <v>8269</v>
      </c>
      <c r="Q1323" s="12">
        <f t="shared" si="243"/>
        <v>100</v>
      </c>
      <c r="R1323">
        <f t="shared" ref="R1323:R1324" si="255">IFERROR(ROUND(E1323/N1323,2),0)</f>
        <v>65.87</v>
      </c>
      <c r="S1323" s="14" t="s">
        <v>8307</v>
      </c>
      <c r="T1323" t="s">
        <v>8308</v>
      </c>
    </row>
    <row r="1324" spans="1:20" ht="60" x14ac:dyDescent="0.2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 s="18">
        <v>1485991860</v>
      </c>
      <c r="J1324" s="18">
        <f t="shared" si="242"/>
        <v>42767.979861111111</v>
      </c>
      <c r="K1324">
        <v>1483124207</v>
      </c>
      <c r="L1324" s="18">
        <f t="shared" si="240"/>
        <v>42734.78943287037</v>
      </c>
      <c r="M1324" t="b">
        <v>0</v>
      </c>
      <c r="N1324">
        <v>115</v>
      </c>
      <c r="O1324" t="b">
        <v>1</v>
      </c>
      <c r="P1324" t="s">
        <v>8269</v>
      </c>
      <c r="Q1324" s="12">
        <f t="shared" si="243"/>
        <v>100</v>
      </c>
      <c r="R1324">
        <f t="shared" si="255"/>
        <v>34.92</v>
      </c>
      <c r="S1324" s="14" t="s">
        <v>8307</v>
      </c>
      <c r="T1324" t="s">
        <v>8308</v>
      </c>
    </row>
    <row r="1325" spans="1:20" ht="60" x14ac:dyDescent="0.2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 s="18">
        <f t="shared" si="242"/>
        <v>41045.207638888889</v>
      </c>
      <c r="K1325">
        <v>1333597554</v>
      </c>
      <c r="L1325" s="18">
        <f t="shared" si="240"/>
        <v>41004.156875000001</v>
      </c>
      <c r="M1325" t="b">
        <v>0</v>
      </c>
      <c r="N1325">
        <v>55</v>
      </c>
      <c r="O1325" t="b">
        <v>1</v>
      </c>
      <c r="P1325" t="s">
        <v>8277</v>
      </c>
      <c r="Q1325" s="12">
        <f t="shared" si="243"/>
        <v>115</v>
      </c>
      <c r="R1325">
        <f t="shared" si="241"/>
        <v>72.91</v>
      </c>
      <c r="S1325" s="14" t="s">
        <v>8333</v>
      </c>
      <c r="T1325" t="s">
        <v>8334</v>
      </c>
    </row>
    <row r="1326" spans="1:20" ht="60" x14ac:dyDescent="0.2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 s="18">
        <v>1421009610</v>
      </c>
      <c r="J1326" s="18">
        <f t="shared" si="242"/>
        <v>42015.870486111111</v>
      </c>
      <c r="K1326">
        <v>1419281609</v>
      </c>
      <c r="L1326" s="18">
        <f t="shared" si="240"/>
        <v>41995.870474537034</v>
      </c>
      <c r="M1326" t="b">
        <v>0</v>
      </c>
      <c r="N1326">
        <v>33</v>
      </c>
      <c r="O1326" t="b">
        <v>1</v>
      </c>
      <c r="P1326" t="s">
        <v>8269</v>
      </c>
      <c r="Q1326" s="12">
        <f t="shared" si="243"/>
        <v>100</v>
      </c>
      <c r="R1326">
        <f t="shared" ref="R1326:R1328" si="256">IFERROR(ROUND(E1326/N1326,2),0)</f>
        <v>121.36</v>
      </c>
      <c r="S1326" s="14" t="s">
        <v>8307</v>
      </c>
      <c r="T1326" t="s">
        <v>8308</v>
      </c>
    </row>
    <row r="1327" spans="1:20" ht="60" x14ac:dyDescent="0.2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 s="18">
        <v>1470034740</v>
      </c>
      <c r="J1327" s="18">
        <f t="shared" si="242"/>
        <v>42583.290972222225</v>
      </c>
      <c r="K1327">
        <v>1466185175</v>
      </c>
      <c r="L1327" s="18">
        <f t="shared" si="240"/>
        <v>42538.735821759255</v>
      </c>
      <c r="M1327" t="b">
        <v>0</v>
      </c>
      <c r="N1327">
        <v>70</v>
      </c>
      <c r="O1327" t="b">
        <v>1</v>
      </c>
      <c r="P1327" t="s">
        <v>8269</v>
      </c>
      <c r="Q1327" s="12">
        <f t="shared" si="243"/>
        <v>133</v>
      </c>
      <c r="R1327">
        <f t="shared" si="256"/>
        <v>57.2</v>
      </c>
      <c r="S1327" s="14" t="s">
        <v>8307</v>
      </c>
      <c r="T1327" t="s">
        <v>8308</v>
      </c>
    </row>
    <row r="1328" spans="1:20" ht="60" x14ac:dyDescent="0.2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 s="18">
        <v>1463520479</v>
      </c>
      <c r="J1328" s="18">
        <f t="shared" si="242"/>
        <v>42507.894432870366</v>
      </c>
      <c r="K1328">
        <v>1458336478</v>
      </c>
      <c r="L1328" s="18">
        <f t="shared" si="240"/>
        <v>42447.894421296296</v>
      </c>
      <c r="M1328" t="b">
        <v>0</v>
      </c>
      <c r="N1328">
        <v>49</v>
      </c>
      <c r="O1328" t="b">
        <v>1</v>
      </c>
      <c r="P1328" t="s">
        <v>8269</v>
      </c>
      <c r="Q1328" s="12">
        <f t="shared" si="243"/>
        <v>100</v>
      </c>
      <c r="R1328">
        <f t="shared" si="256"/>
        <v>81.67</v>
      </c>
      <c r="S1328" s="14" t="s">
        <v>8307</v>
      </c>
      <c r="T1328" t="s">
        <v>8308</v>
      </c>
    </row>
    <row r="1329" spans="1:20" ht="60" x14ac:dyDescent="0.2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 s="18">
        <f t="shared" si="242"/>
        <v>40825.820150462961</v>
      </c>
      <c r="K1329">
        <v>1315597260</v>
      </c>
      <c r="L1329" s="18">
        <f t="shared" si="240"/>
        <v>40795.820138888885</v>
      </c>
      <c r="M1329" t="b">
        <v>0</v>
      </c>
      <c r="N1329">
        <v>100</v>
      </c>
      <c r="O1329" t="b">
        <v>1</v>
      </c>
      <c r="P1329" t="s">
        <v>8264</v>
      </c>
      <c r="Q1329" s="12">
        <f t="shared" si="243"/>
        <v>100</v>
      </c>
      <c r="R1329">
        <f t="shared" si="241"/>
        <v>40.01</v>
      </c>
      <c r="S1329" s="14" t="s">
        <v>8329</v>
      </c>
      <c r="T1329" t="s">
        <v>8349</v>
      </c>
    </row>
    <row r="1330" spans="1:20" ht="45" x14ac:dyDescent="0.2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 s="18">
        <v>1445818397</v>
      </c>
      <c r="J1330" s="18">
        <f t="shared" si="242"/>
        <v>42303.009224537032</v>
      </c>
      <c r="K1330">
        <v>1442794396</v>
      </c>
      <c r="L1330" s="18">
        <f t="shared" si="240"/>
        <v>42268.009212962963</v>
      </c>
      <c r="M1330" t="b">
        <v>0</v>
      </c>
      <c r="N1330">
        <v>35</v>
      </c>
      <c r="O1330" t="b">
        <v>1</v>
      </c>
      <c r="P1330" t="s">
        <v>8269</v>
      </c>
      <c r="Q1330" s="12">
        <f t="shared" si="243"/>
        <v>105</v>
      </c>
      <c r="R1330">
        <f t="shared" ref="R1330:R1332" si="257">IFERROR(ROUND(E1330/N1330,2),0)</f>
        <v>114.29</v>
      </c>
      <c r="S1330" s="14" t="s">
        <v>8307</v>
      </c>
      <c r="T1330" t="s">
        <v>8308</v>
      </c>
    </row>
    <row r="1331" spans="1:20" ht="60" x14ac:dyDescent="0.2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 s="18">
        <v>1481957940</v>
      </c>
      <c r="J1331" s="18">
        <f t="shared" si="242"/>
        <v>42721.290972222225</v>
      </c>
      <c r="K1331">
        <v>1478050428</v>
      </c>
      <c r="L1331" s="18">
        <f t="shared" si="240"/>
        <v>42676.065138888887</v>
      </c>
      <c r="M1331" t="b">
        <v>0</v>
      </c>
      <c r="N1331">
        <v>31</v>
      </c>
      <c r="O1331" t="b">
        <v>1</v>
      </c>
      <c r="P1331" t="s">
        <v>8269</v>
      </c>
      <c r="Q1331" s="12">
        <f t="shared" si="243"/>
        <v>100</v>
      </c>
      <c r="R1331">
        <f t="shared" si="257"/>
        <v>129.03</v>
      </c>
      <c r="S1331" s="14" t="s">
        <v>8307</v>
      </c>
      <c r="T1331" t="s">
        <v>8308</v>
      </c>
    </row>
    <row r="1332" spans="1:20" ht="45" x14ac:dyDescent="0.25">
      <c r="A1332">
        <v>3517</v>
      </c>
      <c r="B1332" s="9" t="s">
        <v>3516</v>
      </c>
      <c r="C1332" s="3" t="s">
        <v>7627</v>
      </c>
      <c r="D1332" s="5">
        <v>4000</v>
      </c>
      <c r="E1332" s="7">
        <v>4000</v>
      </c>
      <c r="F1332" t="s">
        <v>8218</v>
      </c>
      <c r="G1332" t="s">
        <v>8224</v>
      </c>
      <c r="H1332" t="s">
        <v>8246</v>
      </c>
      <c r="I1332" s="18">
        <v>1404471600</v>
      </c>
      <c r="J1332" s="18">
        <f t="shared" si="242"/>
        <v>41824.458333333336</v>
      </c>
      <c r="K1332">
        <v>1401910633</v>
      </c>
      <c r="L1332" s="18">
        <f t="shared" si="240"/>
        <v>41794.817511574074</v>
      </c>
      <c r="M1332" t="b">
        <v>0</v>
      </c>
      <c r="N1332">
        <v>13</v>
      </c>
      <c r="O1332" t="b">
        <v>1</v>
      </c>
      <c r="P1332" t="s">
        <v>8269</v>
      </c>
      <c r="Q1332" s="12">
        <f t="shared" si="243"/>
        <v>100</v>
      </c>
      <c r="R1332">
        <f t="shared" si="257"/>
        <v>307.69</v>
      </c>
      <c r="S1332" s="14" t="s">
        <v>8307</v>
      </c>
      <c r="T1332" t="s">
        <v>8308</v>
      </c>
    </row>
    <row r="1333" spans="1:20" ht="60" x14ac:dyDescent="0.25">
      <c r="A1333">
        <v>3049</v>
      </c>
      <c r="B1333" s="9" t="s">
        <v>3049</v>
      </c>
      <c r="C1333" s="3" t="s">
        <v>7159</v>
      </c>
      <c r="D1333" s="5">
        <v>3750</v>
      </c>
      <c r="E1333" s="7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 s="18">
        <f t="shared" si="242"/>
        <v>42169.014525462961</v>
      </c>
      <c r="K1333">
        <v>1431649254</v>
      </c>
      <c r="L1333" s="18">
        <f t="shared" si="240"/>
        <v>42139.014513888891</v>
      </c>
      <c r="M1333" t="b">
        <v>0</v>
      </c>
      <c r="N1333">
        <v>54</v>
      </c>
      <c r="O1333" t="b">
        <v>1</v>
      </c>
      <c r="P1333" t="s">
        <v>8301</v>
      </c>
      <c r="Q1333" s="12">
        <f t="shared" si="243"/>
        <v>107</v>
      </c>
      <c r="R1333">
        <f t="shared" si="241"/>
        <v>74.069999999999993</v>
      </c>
      <c r="S1333" s="14" t="s">
        <v>8307</v>
      </c>
      <c r="T1333" t="s">
        <v>8331</v>
      </c>
    </row>
    <row r="1334" spans="1:20" ht="60" x14ac:dyDescent="0.2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 s="18">
        <f t="shared" si="242"/>
        <v>42615.691898148143</v>
      </c>
      <c r="K1334">
        <v>1470242179</v>
      </c>
      <c r="L1334" s="18">
        <f t="shared" si="240"/>
        <v>42585.691886574074</v>
      </c>
      <c r="M1334" t="b">
        <v>1</v>
      </c>
      <c r="N1334">
        <v>38</v>
      </c>
      <c r="O1334" t="b">
        <v>0</v>
      </c>
      <c r="P1334" t="s">
        <v>8283</v>
      </c>
      <c r="Q1334" s="12">
        <f t="shared" si="243"/>
        <v>36</v>
      </c>
      <c r="R1334">
        <f t="shared" si="241"/>
        <v>104.89</v>
      </c>
      <c r="S1334" s="14" t="s">
        <v>8321</v>
      </c>
      <c r="T1334" t="s">
        <v>8322</v>
      </c>
    </row>
    <row r="1335" spans="1:20" ht="60" x14ac:dyDescent="0.2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 s="18">
        <f t="shared" si="242"/>
        <v>40253.295833333337</v>
      </c>
      <c r="K1335">
        <v>1265269558</v>
      </c>
      <c r="L1335" s="18">
        <f t="shared" si="240"/>
        <v>40213.323587962965</v>
      </c>
      <c r="M1335" t="b">
        <v>1</v>
      </c>
      <c r="N1335">
        <v>84</v>
      </c>
      <c r="O1335" t="b">
        <v>1</v>
      </c>
      <c r="P1335" t="s">
        <v>8267</v>
      </c>
      <c r="Q1335" s="12">
        <f t="shared" si="243"/>
        <v>114</v>
      </c>
      <c r="R1335">
        <f t="shared" si="241"/>
        <v>47.4</v>
      </c>
      <c r="S1335" s="14" t="s">
        <v>8329</v>
      </c>
      <c r="T1335" t="s">
        <v>8330</v>
      </c>
    </row>
    <row r="1336" spans="1:20" ht="60" x14ac:dyDescent="0.2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 s="18">
        <f t="shared" si="242"/>
        <v>40641.455497685187</v>
      </c>
      <c r="K1336">
        <v>1298289354</v>
      </c>
      <c r="L1336" s="18">
        <f t="shared" si="240"/>
        <v>40595.497152777782</v>
      </c>
      <c r="M1336" t="b">
        <v>0</v>
      </c>
      <c r="N1336">
        <v>57</v>
      </c>
      <c r="O1336" t="b">
        <v>1</v>
      </c>
      <c r="P1336" t="s">
        <v>8264</v>
      </c>
      <c r="Q1336" s="12">
        <f t="shared" si="243"/>
        <v>114</v>
      </c>
      <c r="R1336">
        <f t="shared" si="241"/>
        <v>69.790000000000006</v>
      </c>
      <c r="S1336" s="14" t="s">
        <v>8329</v>
      </c>
      <c r="T1336" t="s">
        <v>8349</v>
      </c>
    </row>
    <row r="1337" spans="1:20" ht="60" x14ac:dyDescent="0.2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 s="18">
        <f t="shared" si="242"/>
        <v>41397.572280092594</v>
      </c>
      <c r="K1337">
        <v>1364996644</v>
      </c>
      <c r="L1337" s="18">
        <f t="shared" si="240"/>
        <v>41367.572268518517</v>
      </c>
      <c r="M1337" t="b">
        <v>0</v>
      </c>
      <c r="N1337">
        <v>74</v>
      </c>
      <c r="O1337" t="b">
        <v>1</v>
      </c>
      <c r="P1337" t="s">
        <v>8272</v>
      </c>
      <c r="Q1337" s="12">
        <f t="shared" si="243"/>
        <v>179</v>
      </c>
      <c r="R1337">
        <f t="shared" si="241"/>
        <v>53.73</v>
      </c>
      <c r="S1337" s="14" t="s">
        <v>8319</v>
      </c>
      <c r="T1337" t="s">
        <v>8339</v>
      </c>
    </row>
    <row r="1338" spans="1:20" x14ac:dyDescent="0.2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 s="18">
        <f t="shared" si="242"/>
        <v>42187.152777777781</v>
      </c>
      <c r="K1338">
        <v>1434650083</v>
      </c>
      <c r="L1338" s="18">
        <f t="shared" si="240"/>
        <v>42173.746331018519</v>
      </c>
      <c r="M1338" t="b">
        <v>0</v>
      </c>
      <c r="N1338">
        <v>63</v>
      </c>
      <c r="O1338" t="b">
        <v>1</v>
      </c>
      <c r="P1338" t="s">
        <v>8277</v>
      </c>
      <c r="Q1338" s="12">
        <f t="shared" si="243"/>
        <v>132</v>
      </c>
      <c r="R1338">
        <f t="shared" si="241"/>
        <v>63.03</v>
      </c>
      <c r="S1338" s="14" t="s">
        <v>8333</v>
      </c>
      <c r="T1338" t="s">
        <v>8334</v>
      </c>
    </row>
    <row r="1339" spans="1:20" ht="30" x14ac:dyDescent="0.2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 s="18">
        <f t="shared" si="242"/>
        <v>40808.770011574074</v>
      </c>
      <c r="K1339">
        <v>1314124128</v>
      </c>
      <c r="L1339" s="18">
        <f t="shared" si="240"/>
        <v>40778.770000000004</v>
      </c>
      <c r="M1339" t="b">
        <v>0</v>
      </c>
      <c r="N1339">
        <v>56</v>
      </c>
      <c r="O1339" t="b">
        <v>1</v>
      </c>
      <c r="P1339" t="s">
        <v>8274</v>
      </c>
      <c r="Q1339" s="12">
        <f t="shared" si="243"/>
        <v>132</v>
      </c>
      <c r="R1339">
        <f t="shared" si="241"/>
        <v>70.63</v>
      </c>
      <c r="S1339" s="14" t="s">
        <v>8333</v>
      </c>
      <c r="T1339" t="s">
        <v>8337</v>
      </c>
    </row>
    <row r="1340" spans="1:20" ht="60" x14ac:dyDescent="0.2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 s="18">
        <f t="shared" si="242"/>
        <v>41810.917361111111</v>
      </c>
      <c r="K1340">
        <v>1400694789</v>
      </c>
      <c r="L1340" s="18">
        <f t="shared" si="240"/>
        <v>41780.745243055557</v>
      </c>
      <c r="M1340" t="b">
        <v>1</v>
      </c>
      <c r="N1340">
        <v>73</v>
      </c>
      <c r="O1340" t="b">
        <v>1</v>
      </c>
      <c r="P1340" t="s">
        <v>8301</v>
      </c>
      <c r="Q1340" s="12">
        <f t="shared" si="243"/>
        <v>101</v>
      </c>
      <c r="R1340">
        <f t="shared" si="241"/>
        <v>53.95</v>
      </c>
      <c r="S1340" s="14" t="s">
        <v>8307</v>
      </c>
      <c r="T1340" t="s">
        <v>8331</v>
      </c>
    </row>
    <row r="1341" spans="1:20" ht="45" x14ac:dyDescent="0.2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 s="18">
        <f t="shared" si="242"/>
        <v>41639.291666666664</v>
      </c>
      <c r="K1341">
        <v>1385585433</v>
      </c>
      <c r="L1341" s="18">
        <f t="shared" si="240"/>
        <v>41605.868437500001</v>
      </c>
      <c r="M1341" t="b">
        <v>1</v>
      </c>
      <c r="N1341">
        <v>85</v>
      </c>
      <c r="O1341" t="b">
        <v>1</v>
      </c>
      <c r="P1341" t="s">
        <v>8277</v>
      </c>
      <c r="Q1341" s="12">
        <f t="shared" si="243"/>
        <v>171</v>
      </c>
      <c r="R1341">
        <f t="shared" si="241"/>
        <v>46.18</v>
      </c>
      <c r="S1341" s="14" t="s">
        <v>8333</v>
      </c>
      <c r="T1341" t="s">
        <v>8334</v>
      </c>
    </row>
    <row r="1342" spans="1:20" ht="30" x14ac:dyDescent="0.2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 s="18">
        <f t="shared" si="242"/>
        <v>42749.90834490741</v>
      </c>
      <c r="K1342">
        <v>1481838480</v>
      </c>
      <c r="L1342" s="18">
        <f t="shared" si="240"/>
        <v>42719.908333333333</v>
      </c>
      <c r="M1342" t="b">
        <v>0</v>
      </c>
      <c r="N1342">
        <v>82</v>
      </c>
      <c r="O1342" t="b">
        <v>1</v>
      </c>
      <c r="P1342" t="s">
        <v>8274</v>
      </c>
      <c r="Q1342" s="12">
        <f t="shared" si="243"/>
        <v>112</v>
      </c>
      <c r="R1342">
        <f t="shared" si="241"/>
        <v>47.76</v>
      </c>
      <c r="S1342" s="14" t="s">
        <v>8333</v>
      </c>
      <c r="T1342" t="s">
        <v>8337</v>
      </c>
    </row>
    <row r="1343" spans="1:20" ht="45" x14ac:dyDescent="0.2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 s="18">
        <f t="shared" si="242"/>
        <v>41552.208333333336</v>
      </c>
      <c r="K1343">
        <v>1378586178</v>
      </c>
      <c r="L1343" s="18">
        <f t="shared" si="240"/>
        <v>41524.858541666668</v>
      </c>
      <c r="M1343" t="b">
        <v>0</v>
      </c>
      <c r="N1343">
        <v>65</v>
      </c>
      <c r="O1343" t="b">
        <v>1</v>
      </c>
      <c r="P1343" t="s">
        <v>8298</v>
      </c>
      <c r="Q1343" s="12">
        <f t="shared" si="243"/>
        <v>112</v>
      </c>
      <c r="R1343">
        <f t="shared" si="241"/>
        <v>60.15</v>
      </c>
      <c r="S1343" s="14" t="s">
        <v>8333</v>
      </c>
      <c r="T1343" t="s">
        <v>8347</v>
      </c>
    </row>
    <row r="1344" spans="1:20" ht="60" x14ac:dyDescent="0.2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 s="18">
        <v>1471185057</v>
      </c>
      <c r="J1344" s="18">
        <f t="shared" si="242"/>
        <v>42596.604826388888</v>
      </c>
      <c r="K1344">
        <v>1468593056</v>
      </c>
      <c r="L1344" s="18">
        <f t="shared" si="240"/>
        <v>42566.604814814811</v>
      </c>
      <c r="M1344" t="b">
        <v>0</v>
      </c>
      <c r="N1344">
        <v>64</v>
      </c>
      <c r="O1344" t="b">
        <v>1</v>
      </c>
      <c r="P1344" t="s">
        <v>8269</v>
      </c>
      <c r="Q1344" s="12">
        <f t="shared" si="243"/>
        <v>130</v>
      </c>
      <c r="R1344">
        <f t="shared" ref="R1344" si="258">IFERROR(ROUND(E1344/N1344,2),0)</f>
        <v>61.06</v>
      </c>
      <c r="S1344" s="14" t="s">
        <v>8307</v>
      </c>
      <c r="T1344" t="s">
        <v>8308</v>
      </c>
    </row>
    <row r="1345" spans="1:20" ht="45" x14ac:dyDescent="0.2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 s="18">
        <f t="shared" si="242"/>
        <v>42062.020833333328</v>
      </c>
      <c r="K1345">
        <v>1421983137</v>
      </c>
      <c r="L1345" s="18">
        <f t="shared" si="240"/>
        <v>42027.138159722221</v>
      </c>
      <c r="M1345" t="b">
        <v>0</v>
      </c>
      <c r="N1345">
        <v>61</v>
      </c>
      <c r="O1345" t="b">
        <v>1</v>
      </c>
      <c r="P1345" t="s">
        <v>8298</v>
      </c>
      <c r="Q1345" s="12">
        <f t="shared" si="243"/>
        <v>195</v>
      </c>
      <c r="R1345">
        <f t="shared" si="241"/>
        <v>64.03</v>
      </c>
      <c r="S1345" s="14" t="s">
        <v>8333</v>
      </c>
      <c r="T1345" t="s">
        <v>8347</v>
      </c>
    </row>
    <row r="1346" spans="1:20" ht="60" x14ac:dyDescent="0.2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 s="18">
        <v>1462766400</v>
      </c>
      <c r="J1346" s="18">
        <f t="shared" si="242"/>
        <v>42499.166666666672</v>
      </c>
      <c r="K1346">
        <v>1460219109</v>
      </c>
      <c r="L1346" s="18">
        <f t="shared" si="240"/>
        <v>42469.684131944443</v>
      </c>
      <c r="M1346" t="b">
        <v>0</v>
      </c>
      <c r="N1346">
        <v>37</v>
      </c>
      <c r="O1346" t="b">
        <v>0</v>
      </c>
      <c r="P1346" t="s">
        <v>8269</v>
      </c>
      <c r="Q1346" s="12">
        <f t="shared" si="243"/>
        <v>78</v>
      </c>
      <c r="R1346">
        <f t="shared" ref="R1346:R1350" si="259">IFERROR(ROUND(E1346/N1346,2),0)</f>
        <v>105.54</v>
      </c>
      <c r="S1346" s="14" t="s">
        <v>8307</v>
      </c>
      <c r="T1346" t="s">
        <v>8308</v>
      </c>
    </row>
    <row r="1347" spans="1:20" ht="60" x14ac:dyDescent="0.2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 s="18">
        <v>1438624800</v>
      </c>
      <c r="J1347" s="18">
        <f t="shared" si="242"/>
        <v>42219.75</v>
      </c>
      <c r="K1347">
        <v>1435133806</v>
      </c>
      <c r="L1347" s="18">
        <f t="shared" ref="L1347:L1410" si="260">(K1347/86400)+25569</f>
        <v>42179.344976851848</v>
      </c>
      <c r="M1347" t="b">
        <v>0</v>
      </c>
      <c r="N1347">
        <v>39</v>
      </c>
      <c r="O1347" t="b">
        <v>1</v>
      </c>
      <c r="P1347" t="s">
        <v>8269</v>
      </c>
      <c r="Q1347" s="12">
        <f t="shared" si="243"/>
        <v>118</v>
      </c>
      <c r="R1347">
        <f t="shared" si="259"/>
        <v>100.06</v>
      </c>
      <c r="S1347" s="14" t="s">
        <v>8307</v>
      </c>
      <c r="T1347" t="s">
        <v>8308</v>
      </c>
    </row>
    <row r="1348" spans="1:20" ht="60" x14ac:dyDescent="0.2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 s="18">
        <v>1408942740</v>
      </c>
      <c r="J1348" s="18">
        <f t="shared" ref="J1348:J1411" si="261">(I1348/86400)+25569</f>
        <v>41876.207638888889</v>
      </c>
      <c r="K1348">
        <v>1406958353</v>
      </c>
      <c r="L1348" s="18">
        <f t="shared" si="260"/>
        <v>41853.24019675926</v>
      </c>
      <c r="M1348" t="b">
        <v>0</v>
      </c>
      <c r="N1348">
        <v>31</v>
      </c>
      <c r="O1348" t="b">
        <v>1</v>
      </c>
      <c r="P1348" t="s">
        <v>8269</v>
      </c>
      <c r="Q1348" s="12">
        <f t="shared" ref="Q1348:Q1411" si="262">ROUND(E1348/D1348*100,0)</f>
        <v>111</v>
      </c>
      <c r="R1348">
        <f t="shared" si="259"/>
        <v>125.81</v>
      </c>
      <c r="S1348" s="14" t="s">
        <v>8307</v>
      </c>
      <c r="T1348" t="s">
        <v>8308</v>
      </c>
    </row>
    <row r="1349" spans="1:20" ht="45" x14ac:dyDescent="0.2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 s="18">
        <v>1476931696</v>
      </c>
      <c r="J1349" s="18">
        <f t="shared" si="261"/>
        <v>42663.116851851853</v>
      </c>
      <c r="K1349">
        <v>1474339695</v>
      </c>
      <c r="L1349" s="18">
        <f t="shared" si="260"/>
        <v>42633.116840277777</v>
      </c>
      <c r="M1349" t="b">
        <v>0</v>
      </c>
      <c r="N1349">
        <v>66</v>
      </c>
      <c r="O1349" t="b">
        <v>1</v>
      </c>
      <c r="P1349" t="s">
        <v>8269</v>
      </c>
      <c r="Q1349" s="12">
        <f t="shared" si="262"/>
        <v>111</v>
      </c>
      <c r="R1349">
        <f t="shared" si="259"/>
        <v>58.79</v>
      </c>
      <c r="S1349" s="14" t="s">
        <v>8307</v>
      </c>
      <c r="T1349" t="s">
        <v>8308</v>
      </c>
    </row>
    <row r="1350" spans="1:20" ht="60" x14ac:dyDescent="0.2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 s="18">
        <v>1400569140</v>
      </c>
      <c r="J1350" s="18">
        <f t="shared" si="261"/>
        <v>41779.290972222225</v>
      </c>
      <c r="K1350">
        <v>1397854355</v>
      </c>
      <c r="L1350" s="18">
        <f t="shared" si="260"/>
        <v>41747.869849537034</v>
      </c>
      <c r="M1350" t="b">
        <v>0</v>
      </c>
      <c r="N1350">
        <v>46</v>
      </c>
      <c r="O1350" t="b">
        <v>0</v>
      </c>
      <c r="P1350" t="s">
        <v>8269</v>
      </c>
      <c r="Q1350" s="12">
        <f t="shared" si="262"/>
        <v>35</v>
      </c>
      <c r="R1350">
        <f t="shared" si="259"/>
        <v>84.28</v>
      </c>
      <c r="S1350" s="14" t="s">
        <v>8307</v>
      </c>
      <c r="T1350" t="s">
        <v>8308</v>
      </c>
    </row>
    <row r="1351" spans="1:20" ht="45" x14ac:dyDescent="0.2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 s="18">
        <f t="shared" si="261"/>
        <v>42808.558865740742</v>
      </c>
      <c r="K1351">
        <v>1487082285</v>
      </c>
      <c r="L1351" s="18">
        <f t="shared" si="260"/>
        <v>42780.600520833337</v>
      </c>
      <c r="M1351" t="b">
        <v>1</v>
      </c>
      <c r="N1351">
        <v>70</v>
      </c>
      <c r="O1351" t="b">
        <v>1</v>
      </c>
      <c r="P1351" t="s">
        <v>8283</v>
      </c>
      <c r="Q1351" s="12">
        <f t="shared" si="262"/>
        <v>110</v>
      </c>
      <c r="R1351">
        <f t="shared" ref="R1351:R1407" si="263">ROUND(E1351/N1351,2)</f>
        <v>55.22</v>
      </c>
      <c r="S1351" s="14" t="s">
        <v>8321</v>
      </c>
      <c r="T1351" t="s">
        <v>8322</v>
      </c>
    </row>
    <row r="1352" spans="1:20" ht="60" x14ac:dyDescent="0.2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 s="18">
        <f t="shared" si="261"/>
        <v>41334.833194444444</v>
      </c>
      <c r="K1352">
        <v>1359575987</v>
      </c>
      <c r="L1352" s="18">
        <f t="shared" si="260"/>
        <v>41304.833182870367</v>
      </c>
      <c r="M1352" t="b">
        <v>1</v>
      </c>
      <c r="N1352">
        <v>120</v>
      </c>
      <c r="O1352" t="b">
        <v>1</v>
      </c>
      <c r="P1352" t="s">
        <v>8267</v>
      </c>
      <c r="Q1352" s="12">
        <f t="shared" si="262"/>
        <v>385</v>
      </c>
      <c r="R1352">
        <f t="shared" si="263"/>
        <v>32.1</v>
      </c>
      <c r="S1352" s="14" t="s">
        <v>8329</v>
      </c>
      <c r="T1352" t="s">
        <v>8330</v>
      </c>
    </row>
    <row r="1353" spans="1:20" ht="60" x14ac:dyDescent="0.2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 s="18">
        <f t="shared" si="261"/>
        <v>41782.684664351851</v>
      </c>
      <c r="K1353">
        <v>1396974354</v>
      </c>
      <c r="L1353" s="18">
        <f t="shared" si="260"/>
        <v>41737.684652777782</v>
      </c>
      <c r="M1353" t="b">
        <v>0</v>
      </c>
      <c r="N1353">
        <v>81</v>
      </c>
      <c r="O1353" t="b">
        <v>1</v>
      </c>
      <c r="P1353" t="s">
        <v>8290</v>
      </c>
      <c r="Q1353" s="12">
        <f t="shared" si="262"/>
        <v>101</v>
      </c>
      <c r="R1353">
        <f t="shared" si="263"/>
        <v>47.19</v>
      </c>
      <c r="S1353" s="14" t="s">
        <v>8333</v>
      </c>
      <c r="T1353" t="s">
        <v>8344</v>
      </c>
    </row>
    <row r="1354" spans="1:20" ht="60" x14ac:dyDescent="0.2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 s="18">
        <v>1464801169</v>
      </c>
      <c r="J1354" s="18">
        <f t="shared" si="261"/>
        <v>42522.717233796298</v>
      </c>
      <c r="K1354">
        <v>1462209168</v>
      </c>
      <c r="L1354" s="18">
        <f t="shared" si="260"/>
        <v>42492.717222222222</v>
      </c>
      <c r="M1354" t="b">
        <v>0</v>
      </c>
      <c r="N1354">
        <v>130</v>
      </c>
      <c r="O1354" t="b">
        <v>1</v>
      </c>
      <c r="P1354" t="s">
        <v>8269</v>
      </c>
      <c r="Q1354" s="12">
        <f t="shared" si="262"/>
        <v>109</v>
      </c>
      <c r="R1354">
        <f t="shared" ref="R1354:R1355" si="264">IFERROR(ROUND(E1354/N1354,2),0)</f>
        <v>29.26</v>
      </c>
      <c r="S1354" s="14" t="s">
        <v>8307</v>
      </c>
      <c r="T1354" t="s">
        <v>8308</v>
      </c>
    </row>
    <row r="1355" spans="1:20" ht="30" x14ac:dyDescent="0.2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 s="18">
        <v>1429772340</v>
      </c>
      <c r="J1355" s="18">
        <f t="shared" si="261"/>
        <v>42117.290972222225</v>
      </c>
      <c r="K1355">
        <v>1427121930</v>
      </c>
      <c r="L1355" s="18">
        <f t="shared" si="260"/>
        <v>42086.614930555559</v>
      </c>
      <c r="M1355" t="b">
        <v>0</v>
      </c>
      <c r="N1355">
        <v>86</v>
      </c>
      <c r="O1355" t="b">
        <v>1</v>
      </c>
      <c r="P1355" t="s">
        <v>8269</v>
      </c>
      <c r="Q1355" s="12">
        <f t="shared" si="262"/>
        <v>109</v>
      </c>
      <c r="R1355">
        <f t="shared" si="264"/>
        <v>44.19</v>
      </c>
      <c r="S1355" s="14" t="s">
        <v>8307</v>
      </c>
      <c r="T1355" t="s">
        <v>8308</v>
      </c>
    </row>
    <row r="1356" spans="1:20" ht="45" x14ac:dyDescent="0.2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 s="18">
        <f t="shared" si="261"/>
        <v>41974.850868055553</v>
      </c>
      <c r="K1356">
        <v>1415737514</v>
      </c>
      <c r="L1356" s="18">
        <f t="shared" si="260"/>
        <v>41954.850856481484</v>
      </c>
      <c r="M1356" t="b">
        <v>0</v>
      </c>
      <c r="N1356">
        <v>50</v>
      </c>
      <c r="O1356" t="b">
        <v>1</v>
      </c>
      <c r="P1356" t="s">
        <v>8303</v>
      </c>
      <c r="Q1356" s="12">
        <f t="shared" si="262"/>
        <v>109</v>
      </c>
      <c r="R1356">
        <f t="shared" si="263"/>
        <v>75.959999999999994</v>
      </c>
      <c r="S1356" s="14" t="s">
        <v>8307</v>
      </c>
      <c r="T1356" t="s">
        <v>8341</v>
      </c>
    </row>
    <row r="1357" spans="1:20" ht="45" x14ac:dyDescent="0.2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 s="18">
        <f t="shared" si="261"/>
        <v>41803.290972222225</v>
      </c>
      <c r="K1357">
        <v>1399563952</v>
      </c>
      <c r="L1357" s="18">
        <f t="shared" si="260"/>
        <v>41767.656851851854</v>
      </c>
      <c r="M1357" t="b">
        <v>1</v>
      </c>
      <c r="N1357">
        <v>59</v>
      </c>
      <c r="O1357" t="b">
        <v>1</v>
      </c>
      <c r="P1357" t="s">
        <v>8274</v>
      </c>
      <c r="Q1357" s="12">
        <f t="shared" si="262"/>
        <v>152</v>
      </c>
      <c r="R1357">
        <f t="shared" si="263"/>
        <v>64.25</v>
      </c>
      <c r="S1357" s="14" t="s">
        <v>8333</v>
      </c>
      <c r="T1357" t="s">
        <v>8337</v>
      </c>
    </row>
    <row r="1358" spans="1:20" ht="30" x14ac:dyDescent="0.2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 s="18">
        <f t="shared" si="261"/>
        <v>40252.913194444445</v>
      </c>
      <c r="K1358">
        <v>1265493805</v>
      </c>
      <c r="L1358" s="18">
        <f t="shared" si="260"/>
        <v>40215.919039351851</v>
      </c>
      <c r="M1358" t="b">
        <v>1</v>
      </c>
      <c r="N1358">
        <v>79</v>
      </c>
      <c r="O1358" t="b">
        <v>1</v>
      </c>
      <c r="P1358" t="s">
        <v>8293</v>
      </c>
      <c r="Q1358" s="12">
        <f t="shared" si="262"/>
        <v>126</v>
      </c>
      <c r="R1358">
        <f t="shared" si="263"/>
        <v>47.91</v>
      </c>
      <c r="S1358" s="14" t="s">
        <v>8316</v>
      </c>
      <c r="T1358" t="s">
        <v>8317</v>
      </c>
    </row>
    <row r="1359" spans="1:20" ht="60" x14ac:dyDescent="0.2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 s="18">
        <f t="shared" si="261"/>
        <v>42217.745138888888</v>
      </c>
      <c r="K1359">
        <v>1434609423</v>
      </c>
      <c r="L1359" s="18">
        <f t="shared" si="260"/>
        <v>42173.275729166664</v>
      </c>
      <c r="M1359" t="b">
        <v>0</v>
      </c>
      <c r="N1359">
        <v>28</v>
      </c>
      <c r="O1359" t="b">
        <v>0</v>
      </c>
      <c r="P1359" t="s">
        <v>8270</v>
      </c>
      <c r="Q1359" s="12">
        <f t="shared" si="262"/>
        <v>5</v>
      </c>
      <c r="R1359">
        <f t="shared" si="263"/>
        <v>135.04</v>
      </c>
      <c r="S1359" s="14" t="s">
        <v>8316</v>
      </c>
      <c r="T1359" t="s">
        <v>8348</v>
      </c>
    </row>
    <row r="1360" spans="1:20" ht="45" x14ac:dyDescent="0.2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 s="18">
        <f t="shared" si="261"/>
        <v>40989.866666666669</v>
      </c>
      <c r="K1360">
        <v>1329890584</v>
      </c>
      <c r="L1360" s="18">
        <f t="shared" si="260"/>
        <v>40961.252129629633</v>
      </c>
      <c r="M1360" t="b">
        <v>0</v>
      </c>
      <c r="N1360">
        <v>56</v>
      </c>
      <c r="O1360" t="b">
        <v>1</v>
      </c>
      <c r="P1360" t="s">
        <v>8298</v>
      </c>
      <c r="Q1360" s="12">
        <f t="shared" si="262"/>
        <v>103</v>
      </c>
      <c r="R1360">
        <f t="shared" si="263"/>
        <v>67.42</v>
      </c>
      <c r="S1360" s="14" t="s">
        <v>8333</v>
      </c>
      <c r="T1360" t="s">
        <v>8347</v>
      </c>
    </row>
    <row r="1361" spans="1:20" ht="60" x14ac:dyDescent="0.2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 s="18">
        <v>1338523140</v>
      </c>
      <c r="J1361" s="18">
        <f t="shared" si="261"/>
        <v>41061.165972222225</v>
      </c>
      <c r="K1361">
        <v>1334442518</v>
      </c>
      <c r="L1361" s="18">
        <f t="shared" si="260"/>
        <v>41013.936550925922</v>
      </c>
      <c r="M1361" t="b">
        <v>1</v>
      </c>
      <c r="N1361">
        <v>60</v>
      </c>
      <c r="O1361" t="b">
        <v>1</v>
      </c>
      <c r="P1361" t="s">
        <v>8269</v>
      </c>
      <c r="Q1361" s="12">
        <f t="shared" si="262"/>
        <v>126</v>
      </c>
      <c r="R1361">
        <f t="shared" ref="R1361:R1362" si="265">IFERROR(ROUND(E1361/N1361,2),0)</f>
        <v>62.88</v>
      </c>
      <c r="S1361" s="14" t="s">
        <v>8307</v>
      </c>
      <c r="T1361" t="s">
        <v>8308</v>
      </c>
    </row>
    <row r="1362" spans="1:20" ht="60" x14ac:dyDescent="0.2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 s="18">
        <v>1465178400</v>
      </c>
      <c r="J1362" s="18">
        <f t="shared" si="261"/>
        <v>42527.083333333328</v>
      </c>
      <c r="K1362">
        <v>1461985966</v>
      </c>
      <c r="L1362" s="18">
        <f t="shared" si="260"/>
        <v>42490.13386574074</v>
      </c>
      <c r="M1362" t="b">
        <v>0</v>
      </c>
      <c r="N1362">
        <v>60</v>
      </c>
      <c r="O1362" t="b">
        <v>1</v>
      </c>
      <c r="P1362" t="s">
        <v>8269</v>
      </c>
      <c r="Q1362" s="12">
        <f t="shared" si="262"/>
        <v>107</v>
      </c>
      <c r="R1362">
        <f t="shared" si="265"/>
        <v>62.67</v>
      </c>
      <c r="S1362" s="14" t="s">
        <v>8307</v>
      </c>
      <c r="T1362" t="s">
        <v>8308</v>
      </c>
    </row>
    <row r="1363" spans="1:20" ht="45" x14ac:dyDescent="0.2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 s="18">
        <f t="shared" si="261"/>
        <v>41696.842824074076</v>
      </c>
      <c r="K1363">
        <v>1390853619</v>
      </c>
      <c r="L1363" s="18">
        <f t="shared" si="260"/>
        <v>41666.842812499999</v>
      </c>
      <c r="M1363" t="b">
        <v>1</v>
      </c>
      <c r="N1363">
        <v>74</v>
      </c>
      <c r="O1363" t="b">
        <v>1</v>
      </c>
      <c r="P1363" t="s">
        <v>8274</v>
      </c>
      <c r="Q1363" s="12">
        <f t="shared" si="262"/>
        <v>114</v>
      </c>
      <c r="R1363">
        <f t="shared" si="263"/>
        <v>50.69</v>
      </c>
      <c r="S1363" s="14" t="s">
        <v>8333</v>
      </c>
      <c r="T1363" t="s">
        <v>8337</v>
      </c>
    </row>
    <row r="1364" spans="1:20" ht="60" x14ac:dyDescent="0.2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 s="18">
        <f t="shared" si="261"/>
        <v>42058.765960648147</v>
      </c>
      <c r="K1364">
        <v>1423506178</v>
      </c>
      <c r="L1364" s="18">
        <f t="shared" si="260"/>
        <v>42044.765949074077</v>
      </c>
      <c r="M1364" t="b">
        <v>0</v>
      </c>
      <c r="N1364">
        <v>50</v>
      </c>
      <c r="O1364" t="b">
        <v>1</v>
      </c>
      <c r="P1364" t="s">
        <v>8303</v>
      </c>
      <c r="Q1364" s="12">
        <f t="shared" si="262"/>
        <v>125</v>
      </c>
      <c r="R1364">
        <f t="shared" si="263"/>
        <v>75</v>
      </c>
      <c r="S1364" s="14" t="s">
        <v>8307</v>
      </c>
      <c r="T1364" t="s">
        <v>8341</v>
      </c>
    </row>
    <row r="1365" spans="1:20" ht="60" x14ac:dyDescent="0.2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 s="18">
        <f t="shared" si="261"/>
        <v>41543.449282407411</v>
      </c>
      <c r="K1365">
        <v>1375008417</v>
      </c>
      <c r="L1365" s="18">
        <f t="shared" si="260"/>
        <v>41483.449270833335</v>
      </c>
      <c r="M1365" t="b">
        <v>0</v>
      </c>
      <c r="N1365">
        <v>63</v>
      </c>
      <c r="O1365" t="b">
        <v>1</v>
      </c>
      <c r="P1365" t="s">
        <v>8298</v>
      </c>
      <c r="Q1365" s="12">
        <f t="shared" si="262"/>
        <v>107</v>
      </c>
      <c r="R1365">
        <f t="shared" si="263"/>
        <v>59.46</v>
      </c>
      <c r="S1365" s="14" t="s">
        <v>8333</v>
      </c>
      <c r="T1365" t="s">
        <v>8347</v>
      </c>
    </row>
    <row r="1366" spans="1:20" ht="45" x14ac:dyDescent="0.2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 s="18">
        <f t="shared" si="261"/>
        <v>40978.16815972222</v>
      </c>
      <c r="K1366">
        <v>1328760128</v>
      </c>
      <c r="L1366" s="18">
        <f t="shared" si="260"/>
        <v>40948.16814814815</v>
      </c>
      <c r="M1366" t="b">
        <v>1</v>
      </c>
      <c r="N1366">
        <v>73</v>
      </c>
      <c r="O1366" t="b">
        <v>1</v>
      </c>
      <c r="P1366" t="s">
        <v>8277</v>
      </c>
      <c r="Q1366" s="12">
        <f t="shared" si="262"/>
        <v>107</v>
      </c>
      <c r="R1366">
        <f t="shared" si="263"/>
        <v>51.19</v>
      </c>
      <c r="S1366" s="14" t="s">
        <v>8333</v>
      </c>
      <c r="T1366" t="s">
        <v>8334</v>
      </c>
    </row>
    <row r="1367" spans="1:20" ht="60" x14ac:dyDescent="0.2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 s="18">
        <f t="shared" si="261"/>
        <v>41913.165972222225</v>
      </c>
      <c r="K1367">
        <v>1410555997</v>
      </c>
      <c r="L1367" s="18">
        <f t="shared" si="260"/>
        <v>41894.879594907405</v>
      </c>
      <c r="M1367" t="b">
        <v>1</v>
      </c>
      <c r="N1367">
        <v>55</v>
      </c>
      <c r="O1367" t="b">
        <v>1</v>
      </c>
      <c r="P1367" t="s">
        <v>8267</v>
      </c>
      <c r="Q1367" s="12">
        <f t="shared" si="262"/>
        <v>107</v>
      </c>
      <c r="R1367">
        <f t="shared" si="263"/>
        <v>67.91</v>
      </c>
      <c r="S1367" s="14" t="s">
        <v>8329</v>
      </c>
      <c r="T1367" t="s">
        <v>8330</v>
      </c>
    </row>
    <row r="1368" spans="1:20" ht="60" x14ac:dyDescent="0.2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 s="18">
        <v>1473625166</v>
      </c>
      <c r="J1368" s="18">
        <f t="shared" si="261"/>
        <v>42624.846828703703</v>
      </c>
      <c r="K1368">
        <v>1470169165</v>
      </c>
      <c r="L1368" s="18">
        <f t="shared" si="260"/>
        <v>42584.846817129626</v>
      </c>
      <c r="M1368" t="b">
        <v>0</v>
      </c>
      <c r="N1368">
        <v>78</v>
      </c>
      <c r="O1368" t="b">
        <v>1</v>
      </c>
      <c r="P1368" t="s">
        <v>8269</v>
      </c>
      <c r="Q1368" s="12">
        <f t="shared" si="262"/>
        <v>124</v>
      </c>
      <c r="R1368">
        <f t="shared" ref="R1368:R1370" si="266">IFERROR(ROUND(E1368/N1368,2),0)</f>
        <v>47.85</v>
      </c>
      <c r="S1368" s="14" t="s">
        <v>8307</v>
      </c>
      <c r="T1368" t="s">
        <v>8308</v>
      </c>
    </row>
    <row r="1369" spans="1:20" ht="45" x14ac:dyDescent="0.2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 s="18">
        <v>1446053616</v>
      </c>
      <c r="J1369" s="18">
        <f t="shared" si="261"/>
        <v>42305.731666666667</v>
      </c>
      <c r="K1369">
        <v>1443461615</v>
      </c>
      <c r="L1369" s="18">
        <f t="shared" si="260"/>
        <v>42275.73165509259</v>
      </c>
      <c r="M1369" t="b">
        <v>0</v>
      </c>
      <c r="N1369">
        <v>52</v>
      </c>
      <c r="O1369" t="b">
        <v>1</v>
      </c>
      <c r="P1369" t="s">
        <v>8269</v>
      </c>
      <c r="Q1369" s="12">
        <f t="shared" si="262"/>
        <v>107</v>
      </c>
      <c r="R1369">
        <f t="shared" si="266"/>
        <v>71.73</v>
      </c>
      <c r="S1369" s="14" t="s">
        <v>8307</v>
      </c>
      <c r="T1369" t="s">
        <v>8308</v>
      </c>
    </row>
    <row r="1370" spans="1:20" ht="30" x14ac:dyDescent="0.2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 s="18">
        <v>1471406340</v>
      </c>
      <c r="J1370" s="18">
        <f t="shared" si="261"/>
        <v>42599.165972222225</v>
      </c>
      <c r="K1370">
        <v>1470227659</v>
      </c>
      <c r="L1370" s="18">
        <f t="shared" si="260"/>
        <v>42585.523831018523</v>
      </c>
      <c r="M1370" t="b">
        <v>0</v>
      </c>
      <c r="N1370">
        <v>47</v>
      </c>
      <c r="O1370" t="b">
        <v>1</v>
      </c>
      <c r="P1370" t="s">
        <v>8269</v>
      </c>
      <c r="Q1370" s="12">
        <f t="shared" si="262"/>
        <v>106</v>
      </c>
      <c r="R1370">
        <f t="shared" si="266"/>
        <v>78.94</v>
      </c>
      <c r="S1370" s="14" t="s">
        <v>8307</v>
      </c>
      <c r="T1370" t="s">
        <v>8308</v>
      </c>
    </row>
    <row r="1371" spans="1:20" ht="60" x14ac:dyDescent="0.2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 s="18">
        <f t="shared" si="261"/>
        <v>41842.67324074074</v>
      </c>
      <c r="K1371">
        <v>1403453367</v>
      </c>
      <c r="L1371" s="18">
        <f t="shared" si="260"/>
        <v>41812.67322916667</v>
      </c>
      <c r="M1371" t="b">
        <v>0</v>
      </c>
      <c r="N1371">
        <v>117</v>
      </c>
      <c r="O1371" t="b">
        <v>1</v>
      </c>
      <c r="P1371" t="s">
        <v>8263</v>
      </c>
      <c r="Q1371" s="12">
        <f t="shared" si="262"/>
        <v>123</v>
      </c>
      <c r="R1371">
        <f t="shared" si="263"/>
        <v>31.62</v>
      </c>
      <c r="S1371" s="14" t="s">
        <v>8329</v>
      </c>
      <c r="T1371" t="s">
        <v>8338</v>
      </c>
    </row>
    <row r="1372" spans="1:20" ht="45" x14ac:dyDescent="0.2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 s="18">
        <f t="shared" si="261"/>
        <v>41425.613078703704</v>
      </c>
      <c r="K1372">
        <v>1364827369</v>
      </c>
      <c r="L1372" s="18">
        <f t="shared" si="260"/>
        <v>41365.613067129627</v>
      </c>
      <c r="M1372" t="b">
        <v>0</v>
      </c>
      <c r="N1372">
        <v>47</v>
      </c>
      <c r="O1372" t="b">
        <v>1</v>
      </c>
      <c r="P1372" t="s">
        <v>8264</v>
      </c>
      <c r="Q1372" s="12">
        <f t="shared" si="262"/>
        <v>247</v>
      </c>
      <c r="R1372">
        <f t="shared" si="263"/>
        <v>78.72</v>
      </c>
      <c r="S1372" s="14" t="s">
        <v>8329</v>
      </c>
      <c r="T1372" t="s">
        <v>8349</v>
      </c>
    </row>
    <row r="1373" spans="1:20" ht="30" x14ac:dyDescent="0.2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 s="18">
        <v>1413925887</v>
      </c>
      <c r="J1373" s="18">
        <f t="shared" si="261"/>
        <v>41933.882951388892</v>
      </c>
      <c r="K1373">
        <v>1411333886</v>
      </c>
      <c r="L1373" s="18">
        <f t="shared" si="260"/>
        <v>41903.882939814815</v>
      </c>
      <c r="M1373" t="b">
        <v>0</v>
      </c>
      <c r="N1373">
        <v>25</v>
      </c>
      <c r="O1373" t="b">
        <v>0</v>
      </c>
      <c r="P1373" t="s">
        <v>8269</v>
      </c>
      <c r="Q1373" s="12">
        <f t="shared" si="262"/>
        <v>37</v>
      </c>
      <c r="R1373">
        <f t="shared" ref="R1373" si="267">IFERROR(ROUND(E1373/N1373,2),0)</f>
        <v>147.4</v>
      </c>
      <c r="S1373" s="14" t="s">
        <v>8307</v>
      </c>
      <c r="T1373" t="s">
        <v>8308</v>
      </c>
    </row>
    <row r="1374" spans="1:20" ht="60" x14ac:dyDescent="0.2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 s="18">
        <f t="shared" si="261"/>
        <v>42156.165972222225</v>
      </c>
      <c r="K1374">
        <v>1430445162</v>
      </c>
      <c r="L1374" s="18">
        <f t="shared" si="260"/>
        <v>42125.078263888892</v>
      </c>
      <c r="M1374" t="b">
        <v>0</v>
      </c>
      <c r="N1374">
        <v>67</v>
      </c>
      <c r="O1374" t="b">
        <v>1</v>
      </c>
      <c r="P1374" t="s">
        <v>8298</v>
      </c>
      <c r="Q1374" s="12">
        <f t="shared" si="262"/>
        <v>123</v>
      </c>
      <c r="R1374">
        <f t="shared" si="263"/>
        <v>54.99</v>
      </c>
      <c r="S1374" s="14" t="s">
        <v>8333</v>
      </c>
      <c r="T1374" t="s">
        <v>8347</v>
      </c>
    </row>
    <row r="1375" spans="1:20" ht="30" x14ac:dyDescent="0.2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 s="18">
        <f t="shared" si="261"/>
        <v>42667.875</v>
      </c>
      <c r="K1375">
        <v>1476386394</v>
      </c>
      <c r="L1375" s="18">
        <f t="shared" si="260"/>
        <v>42656.805486111116</v>
      </c>
      <c r="M1375" t="b">
        <v>0</v>
      </c>
      <c r="N1375">
        <v>62</v>
      </c>
      <c r="O1375" t="b">
        <v>1</v>
      </c>
      <c r="P1375" t="s">
        <v>8275</v>
      </c>
      <c r="Q1375" s="12">
        <f t="shared" si="262"/>
        <v>105</v>
      </c>
      <c r="R1375">
        <f t="shared" si="263"/>
        <v>59.26</v>
      </c>
      <c r="S1375" s="14" t="s">
        <v>8333</v>
      </c>
      <c r="T1375" t="s">
        <v>8342</v>
      </c>
    </row>
    <row r="1376" spans="1:20" ht="60" x14ac:dyDescent="0.2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 s="18">
        <v>1435111200</v>
      </c>
      <c r="J1376" s="18">
        <f t="shared" si="261"/>
        <v>42179.083333333328</v>
      </c>
      <c r="K1376">
        <v>1433254267</v>
      </c>
      <c r="L1376" s="18">
        <f t="shared" si="260"/>
        <v>42157.591053240743</v>
      </c>
      <c r="M1376" t="b">
        <v>0</v>
      </c>
      <c r="N1376">
        <v>29</v>
      </c>
      <c r="O1376" t="b">
        <v>1</v>
      </c>
      <c r="P1376" t="s">
        <v>8269</v>
      </c>
      <c r="Q1376" s="12">
        <f t="shared" si="262"/>
        <v>108</v>
      </c>
      <c r="R1376">
        <f t="shared" ref="R1376:R1379" si="268">IFERROR(ROUND(E1376/N1376,2),0)</f>
        <v>126.55</v>
      </c>
      <c r="S1376" s="14" t="s">
        <v>8307</v>
      </c>
      <c r="T1376" t="s">
        <v>8308</v>
      </c>
    </row>
    <row r="1377" spans="1:20" ht="60" x14ac:dyDescent="0.2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 s="18">
        <v>1434384880</v>
      </c>
      <c r="J1377" s="18">
        <f t="shared" si="261"/>
        <v>42170.676851851851</v>
      </c>
      <c r="K1377">
        <v>1432484079</v>
      </c>
      <c r="L1377" s="18">
        <f t="shared" si="260"/>
        <v>42148.676840277782</v>
      </c>
      <c r="M1377" t="b">
        <v>0</v>
      </c>
      <c r="N1377">
        <v>111</v>
      </c>
      <c r="O1377" t="b">
        <v>1</v>
      </c>
      <c r="P1377" t="s">
        <v>8269</v>
      </c>
      <c r="Q1377" s="12">
        <f t="shared" si="262"/>
        <v>105</v>
      </c>
      <c r="R1377">
        <f t="shared" si="268"/>
        <v>32.97</v>
      </c>
      <c r="S1377" s="14" t="s">
        <v>8307</v>
      </c>
      <c r="T1377" t="s">
        <v>8308</v>
      </c>
    </row>
    <row r="1378" spans="1:20" ht="60" x14ac:dyDescent="0.2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 s="18">
        <v>1451881207</v>
      </c>
      <c r="J1378" s="18">
        <f t="shared" si="261"/>
        <v>42373.180636574078</v>
      </c>
      <c r="K1378">
        <v>1449116406</v>
      </c>
      <c r="L1378" s="18">
        <f t="shared" si="260"/>
        <v>42341.180625000001</v>
      </c>
      <c r="M1378" t="b">
        <v>0</v>
      </c>
      <c r="N1378">
        <v>46</v>
      </c>
      <c r="O1378" t="b">
        <v>1</v>
      </c>
      <c r="P1378" t="s">
        <v>8269</v>
      </c>
      <c r="Q1378" s="12">
        <f t="shared" si="262"/>
        <v>105</v>
      </c>
      <c r="R1378">
        <f t="shared" si="268"/>
        <v>79.540000000000006</v>
      </c>
      <c r="S1378" s="14" t="s">
        <v>8307</v>
      </c>
      <c r="T1378" t="s">
        <v>8308</v>
      </c>
    </row>
    <row r="1379" spans="1:20" ht="60" x14ac:dyDescent="0.2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 s="18">
        <v>1448838000</v>
      </c>
      <c r="J1379" s="18">
        <f t="shared" si="261"/>
        <v>42337.958333333328</v>
      </c>
      <c r="K1379">
        <v>1445791810</v>
      </c>
      <c r="L1379" s="18">
        <f t="shared" si="260"/>
        <v>42302.701504629629</v>
      </c>
      <c r="M1379" t="b">
        <v>0</v>
      </c>
      <c r="N1379">
        <v>51</v>
      </c>
      <c r="O1379" t="b">
        <v>1</v>
      </c>
      <c r="P1379" t="s">
        <v>8269</v>
      </c>
      <c r="Q1379" s="12">
        <f t="shared" si="262"/>
        <v>104</v>
      </c>
      <c r="R1379">
        <f t="shared" si="268"/>
        <v>71.67</v>
      </c>
      <c r="S1379" s="14" t="s">
        <v>8307</v>
      </c>
      <c r="T1379" t="s">
        <v>8308</v>
      </c>
    </row>
    <row r="1380" spans="1:20" ht="60" x14ac:dyDescent="0.2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 s="18">
        <f t="shared" si="261"/>
        <v>41089.185682870375</v>
      </c>
      <c r="K1380">
        <v>1338352042</v>
      </c>
      <c r="L1380" s="18">
        <f t="shared" si="260"/>
        <v>41059.185671296298</v>
      </c>
      <c r="M1380" t="b">
        <v>0</v>
      </c>
      <c r="N1380">
        <v>79</v>
      </c>
      <c r="O1380" t="b">
        <v>1</v>
      </c>
      <c r="P1380" t="s">
        <v>8274</v>
      </c>
      <c r="Q1380" s="12">
        <f t="shared" si="262"/>
        <v>121</v>
      </c>
      <c r="R1380">
        <f t="shared" si="263"/>
        <v>46.09</v>
      </c>
      <c r="S1380" s="14" t="s">
        <v>8333</v>
      </c>
      <c r="T1380" t="s">
        <v>8337</v>
      </c>
    </row>
    <row r="1381" spans="1:20" ht="60" x14ac:dyDescent="0.2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 s="18">
        <f t="shared" si="261"/>
        <v>42468.786122685182</v>
      </c>
      <c r="K1381">
        <v>1457553120</v>
      </c>
      <c r="L1381" s="18">
        <f t="shared" si="260"/>
        <v>42438.827777777777</v>
      </c>
      <c r="M1381" t="b">
        <v>1</v>
      </c>
      <c r="N1381">
        <v>29</v>
      </c>
      <c r="O1381" t="b">
        <v>1</v>
      </c>
      <c r="P1381" t="s">
        <v>8267</v>
      </c>
      <c r="Q1381" s="12">
        <f t="shared" si="262"/>
        <v>104</v>
      </c>
      <c r="R1381">
        <f t="shared" si="263"/>
        <v>125.45</v>
      </c>
      <c r="S1381" s="14" t="s">
        <v>8329</v>
      </c>
      <c r="T1381" t="s">
        <v>8330</v>
      </c>
    </row>
    <row r="1382" spans="1:20" ht="60" x14ac:dyDescent="0.2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 s="18">
        <v>1429286400</v>
      </c>
      <c r="J1382" s="18">
        <f t="shared" si="261"/>
        <v>42111.666666666672</v>
      </c>
      <c r="K1382">
        <v>1427221559</v>
      </c>
      <c r="L1382" s="18">
        <f t="shared" si="260"/>
        <v>42087.768043981487</v>
      </c>
      <c r="M1382" t="b">
        <v>0</v>
      </c>
      <c r="N1382">
        <v>29</v>
      </c>
      <c r="O1382" t="b">
        <v>1</v>
      </c>
      <c r="P1382" t="s">
        <v>8269</v>
      </c>
      <c r="Q1382" s="12">
        <f t="shared" si="262"/>
        <v>121</v>
      </c>
      <c r="R1382">
        <f t="shared" ref="R1382" si="269">IFERROR(ROUND(E1382/N1382,2),0)</f>
        <v>125.38</v>
      </c>
      <c r="S1382" s="14" t="s">
        <v>8307</v>
      </c>
      <c r="T1382" t="s">
        <v>8308</v>
      </c>
    </row>
    <row r="1383" spans="1:20" ht="60" x14ac:dyDescent="0.2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 s="18">
        <f t="shared" si="261"/>
        <v>41812.65892361111</v>
      </c>
      <c r="K1383">
        <v>1401205730</v>
      </c>
      <c r="L1383" s="18">
        <f t="shared" si="260"/>
        <v>41786.658912037034</v>
      </c>
      <c r="M1383" t="b">
        <v>0</v>
      </c>
      <c r="N1383">
        <v>60</v>
      </c>
      <c r="O1383" t="b">
        <v>1</v>
      </c>
      <c r="P1383" t="s">
        <v>8264</v>
      </c>
      <c r="Q1383" s="12">
        <f t="shared" si="262"/>
        <v>103</v>
      </c>
      <c r="R1383">
        <f t="shared" si="263"/>
        <v>60</v>
      </c>
      <c r="S1383" s="14" t="s">
        <v>8329</v>
      </c>
      <c r="T1383" t="s">
        <v>8349</v>
      </c>
    </row>
    <row r="1384" spans="1:20" ht="45" x14ac:dyDescent="0.2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 s="18">
        <f t="shared" si="261"/>
        <v>40680.402361111112</v>
      </c>
      <c r="K1384">
        <v>1300354763</v>
      </c>
      <c r="L1384" s="18">
        <f t="shared" si="260"/>
        <v>40619.402349537035</v>
      </c>
      <c r="M1384" t="b">
        <v>0</v>
      </c>
      <c r="N1384">
        <v>46</v>
      </c>
      <c r="O1384" t="b">
        <v>1</v>
      </c>
      <c r="P1384" t="s">
        <v>8264</v>
      </c>
      <c r="Q1384" s="12">
        <f t="shared" si="262"/>
        <v>120</v>
      </c>
      <c r="R1384">
        <f t="shared" si="263"/>
        <v>78.260000000000005</v>
      </c>
      <c r="S1384" s="14" t="s">
        <v>8329</v>
      </c>
      <c r="T1384" t="s">
        <v>8349</v>
      </c>
    </row>
    <row r="1385" spans="1:20" ht="60" x14ac:dyDescent="0.2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 s="18">
        <f t="shared" si="261"/>
        <v>42288.208333333328</v>
      </c>
      <c r="K1385">
        <v>1441297644</v>
      </c>
      <c r="L1385" s="18">
        <f t="shared" si="260"/>
        <v>42250.685694444444</v>
      </c>
      <c r="M1385" t="b">
        <v>0</v>
      </c>
      <c r="N1385">
        <v>57</v>
      </c>
      <c r="O1385" t="b">
        <v>0</v>
      </c>
      <c r="P1385" t="s">
        <v>8273</v>
      </c>
      <c r="Q1385" s="12">
        <f t="shared" si="262"/>
        <v>51</v>
      </c>
      <c r="R1385">
        <f t="shared" si="263"/>
        <v>63.12</v>
      </c>
      <c r="S1385" s="14" t="s">
        <v>8319</v>
      </c>
      <c r="T1385" t="s">
        <v>8358</v>
      </c>
    </row>
    <row r="1386" spans="1:20" ht="60" x14ac:dyDescent="0.2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 s="18">
        <v>1427806320</v>
      </c>
      <c r="J1386" s="18">
        <f t="shared" si="261"/>
        <v>42094.536111111112</v>
      </c>
      <c r="K1386">
        <v>1422834818</v>
      </c>
      <c r="L1386" s="18">
        <f t="shared" si="260"/>
        <v>42036.995578703703</v>
      </c>
      <c r="M1386" t="b">
        <v>0</v>
      </c>
      <c r="N1386">
        <v>27</v>
      </c>
      <c r="O1386" t="b">
        <v>1</v>
      </c>
      <c r="P1386" t="s">
        <v>8269</v>
      </c>
      <c r="Q1386" s="12">
        <f t="shared" si="262"/>
        <v>103</v>
      </c>
      <c r="R1386">
        <f t="shared" ref="R1386" si="270">IFERROR(ROUND(E1386/N1386,2),0)</f>
        <v>132.96</v>
      </c>
      <c r="S1386" s="14" t="s">
        <v>8307</v>
      </c>
      <c r="T1386" t="s">
        <v>8308</v>
      </c>
    </row>
    <row r="1387" spans="1:20" ht="45" x14ac:dyDescent="0.2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 s="18">
        <f t="shared" si="261"/>
        <v>41187.947337962964</v>
      </c>
      <c r="K1387">
        <v>1346885049</v>
      </c>
      <c r="L1387" s="18">
        <f t="shared" si="260"/>
        <v>41157.947326388887</v>
      </c>
      <c r="M1387" t="b">
        <v>0</v>
      </c>
      <c r="N1387">
        <v>69</v>
      </c>
      <c r="O1387" t="b">
        <v>1</v>
      </c>
      <c r="P1387" t="s">
        <v>8274</v>
      </c>
      <c r="Q1387" s="12">
        <f t="shared" si="262"/>
        <v>119</v>
      </c>
      <c r="R1387">
        <f t="shared" si="263"/>
        <v>51.81</v>
      </c>
      <c r="S1387" s="14" t="s">
        <v>8333</v>
      </c>
      <c r="T1387" t="s">
        <v>8337</v>
      </c>
    </row>
    <row r="1388" spans="1:20" ht="45" x14ac:dyDescent="0.2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 s="18">
        <v>1481737761</v>
      </c>
      <c r="J1388" s="18">
        <f t="shared" si="261"/>
        <v>42718.742604166662</v>
      </c>
      <c r="K1388">
        <v>1479577760</v>
      </c>
      <c r="L1388" s="18">
        <f t="shared" si="260"/>
        <v>42693.742592592593</v>
      </c>
      <c r="M1388" t="b">
        <v>0</v>
      </c>
      <c r="N1388">
        <v>96</v>
      </c>
      <c r="O1388" t="b">
        <v>1</v>
      </c>
      <c r="P1388" t="s">
        <v>8269</v>
      </c>
      <c r="Q1388" s="12">
        <f t="shared" si="262"/>
        <v>128</v>
      </c>
      <c r="R1388">
        <f t="shared" ref="R1388" si="271">IFERROR(ROUND(E1388/N1388,2),0)</f>
        <v>37.21</v>
      </c>
      <c r="S1388" s="14" t="s">
        <v>8307</v>
      </c>
      <c r="T1388" t="s">
        <v>8308</v>
      </c>
    </row>
    <row r="1389" spans="1:20" ht="45" x14ac:dyDescent="0.2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 s="18">
        <f t="shared" si="261"/>
        <v>42482.21266203704</v>
      </c>
      <c r="K1389">
        <v>1456121173</v>
      </c>
      <c r="L1389" s="18">
        <f t="shared" si="260"/>
        <v>42422.254317129627</v>
      </c>
      <c r="M1389" t="b">
        <v>0</v>
      </c>
      <c r="N1389">
        <v>81</v>
      </c>
      <c r="O1389" t="b">
        <v>0</v>
      </c>
      <c r="P1389" t="s">
        <v>8271</v>
      </c>
      <c r="Q1389" s="12">
        <f t="shared" si="262"/>
        <v>18</v>
      </c>
      <c r="R1389">
        <f t="shared" si="263"/>
        <v>43.98</v>
      </c>
      <c r="S1389" s="14" t="s">
        <v>8316</v>
      </c>
      <c r="T1389" t="s">
        <v>8318</v>
      </c>
    </row>
    <row r="1390" spans="1:20" ht="45" x14ac:dyDescent="0.2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 s="18">
        <f t="shared" si="261"/>
        <v>40759.630497685182</v>
      </c>
      <c r="K1390">
        <v>1308496074</v>
      </c>
      <c r="L1390" s="18">
        <f t="shared" si="260"/>
        <v>40713.630486111113</v>
      </c>
      <c r="M1390" t="b">
        <v>0</v>
      </c>
      <c r="N1390">
        <v>62</v>
      </c>
      <c r="O1390" t="b">
        <v>1</v>
      </c>
      <c r="P1390" t="s">
        <v>8272</v>
      </c>
      <c r="Q1390" s="12">
        <f t="shared" si="262"/>
        <v>119</v>
      </c>
      <c r="R1390">
        <f t="shared" si="263"/>
        <v>57.34</v>
      </c>
      <c r="S1390" s="14" t="s">
        <v>8319</v>
      </c>
      <c r="T1390" t="s">
        <v>8339</v>
      </c>
    </row>
    <row r="1391" spans="1:20" ht="60" x14ac:dyDescent="0.2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 s="18">
        <f t="shared" si="261"/>
        <v>42771.750613425931</v>
      </c>
      <c r="K1391">
        <v>1481133652</v>
      </c>
      <c r="L1391" s="18">
        <f t="shared" si="260"/>
        <v>42711.750601851847</v>
      </c>
      <c r="M1391" t="b">
        <v>0</v>
      </c>
      <c r="N1391">
        <v>6</v>
      </c>
      <c r="O1391" t="b">
        <v>0</v>
      </c>
      <c r="P1391" t="s">
        <v>8271</v>
      </c>
      <c r="Q1391" s="12">
        <f t="shared" si="262"/>
        <v>4</v>
      </c>
      <c r="R1391">
        <f t="shared" si="263"/>
        <v>591.66999999999996</v>
      </c>
      <c r="S1391" s="14" t="s">
        <v>8316</v>
      </c>
      <c r="T1391" t="s">
        <v>8318</v>
      </c>
    </row>
    <row r="1392" spans="1:20" ht="60" x14ac:dyDescent="0.2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 s="18">
        <v>1434925500</v>
      </c>
      <c r="J1392" s="18">
        <f t="shared" si="261"/>
        <v>42176.934027777781</v>
      </c>
      <c r="K1392">
        <v>1432410638</v>
      </c>
      <c r="L1392" s="18">
        <f t="shared" si="260"/>
        <v>42147.826828703706</v>
      </c>
      <c r="M1392" t="b">
        <v>0</v>
      </c>
      <c r="N1392">
        <v>62</v>
      </c>
      <c r="O1392" t="b">
        <v>1</v>
      </c>
      <c r="P1392" t="s">
        <v>8269</v>
      </c>
      <c r="Q1392" s="12">
        <f t="shared" si="262"/>
        <v>118</v>
      </c>
      <c r="R1392">
        <f t="shared" ref="R1392" si="272">IFERROR(ROUND(E1392/N1392,2),0)</f>
        <v>57.26</v>
      </c>
      <c r="S1392" s="14" t="s">
        <v>8307</v>
      </c>
      <c r="T1392" t="s">
        <v>8308</v>
      </c>
    </row>
    <row r="1393" spans="1:20" ht="45" x14ac:dyDescent="0.2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 s="18">
        <f t="shared" si="261"/>
        <v>41482.060601851852</v>
      </c>
      <c r="K1393">
        <v>1372296435</v>
      </c>
      <c r="L1393" s="18">
        <f t="shared" si="260"/>
        <v>41452.060590277775</v>
      </c>
      <c r="M1393" t="b">
        <v>0</v>
      </c>
      <c r="N1393">
        <v>69</v>
      </c>
      <c r="O1393" t="b">
        <v>1</v>
      </c>
      <c r="P1393" t="s">
        <v>8278</v>
      </c>
      <c r="Q1393" s="12">
        <f t="shared" si="262"/>
        <v>101</v>
      </c>
      <c r="R1393">
        <f t="shared" si="263"/>
        <v>51.3</v>
      </c>
      <c r="S1393" s="14" t="s">
        <v>8333</v>
      </c>
      <c r="T1393" t="s">
        <v>8335</v>
      </c>
    </row>
    <row r="1394" spans="1:20" ht="60" x14ac:dyDescent="0.2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 s="18">
        <v>1295928000</v>
      </c>
      <c r="J1394" s="18">
        <f t="shared" si="261"/>
        <v>40568.166666666664</v>
      </c>
      <c r="K1394">
        <v>1288160402</v>
      </c>
      <c r="L1394" s="18">
        <f t="shared" si="260"/>
        <v>40478.263912037037</v>
      </c>
      <c r="M1394" t="b">
        <v>1</v>
      </c>
      <c r="N1394">
        <v>104</v>
      </c>
      <c r="O1394" t="b">
        <v>1</v>
      </c>
      <c r="P1394" t="s">
        <v>8269</v>
      </c>
      <c r="Q1394" s="12">
        <f t="shared" si="262"/>
        <v>101</v>
      </c>
      <c r="R1394">
        <f t="shared" ref="R1394" si="273">IFERROR(ROUND(E1394/N1394,2),0)</f>
        <v>33.99</v>
      </c>
      <c r="S1394" s="14" t="s">
        <v>8307</v>
      </c>
      <c r="T1394" t="s">
        <v>8308</v>
      </c>
    </row>
    <row r="1395" spans="1:20" ht="45" x14ac:dyDescent="0.2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 s="18">
        <f t="shared" si="261"/>
        <v>42611.708333333328</v>
      </c>
      <c r="K1395">
        <v>1467468007</v>
      </c>
      <c r="L1395" s="18">
        <f t="shared" si="260"/>
        <v>42553.583414351851</v>
      </c>
      <c r="M1395" t="b">
        <v>0</v>
      </c>
      <c r="N1395">
        <v>39</v>
      </c>
      <c r="O1395" t="b">
        <v>1</v>
      </c>
      <c r="P1395" t="s">
        <v>8303</v>
      </c>
      <c r="Q1395" s="12">
        <f t="shared" si="262"/>
        <v>101</v>
      </c>
      <c r="R1395">
        <f t="shared" si="263"/>
        <v>90.54</v>
      </c>
      <c r="S1395" s="14" t="s">
        <v>8307</v>
      </c>
      <c r="T1395" t="s">
        <v>8341</v>
      </c>
    </row>
    <row r="1396" spans="1:20" ht="60" x14ac:dyDescent="0.25">
      <c r="A1396">
        <v>4106</v>
      </c>
      <c r="B1396" s="9" t="s">
        <v>4102</v>
      </c>
      <c r="C1396" s="3" t="s">
        <v>8209</v>
      </c>
      <c r="D1396" s="5">
        <v>5000</v>
      </c>
      <c r="E1396" s="7">
        <v>3530</v>
      </c>
      <c r="F1396" t="s">
        <v>8220</v>
      </c>
      <c r="G1396" t="s">
        <v>8223</v>
      </c>
      <c r="H1396" t="s">
        <v>8245</v>
      </c>
      <c r="I1396" s="18">
        <v>1427936400</v>
      </c>
      <c r="J1396" s="18">
        <f t="shared" si="261"/>
        <v>42096.041666666672</v>
      </c>
      <c r="K1396">
        <v>1424221865</v>
      </c>
      <c r="L1396" s="18">
        <f t="shared" si="260"/>
        <v>42053.049363425926</v>
      </c>
      <c r="M1396" t="b">
        <v>0</v>
      </c>
      <c r="N1396">
        <v>33</v>
      </c>
      <c r="O1396" t="b">
        <v>0</v>
      </c>
      <c r="P1396" t="s">
        <v>8269</v>
      </c>
      <c r="Q1396" s="12">
        <f t="shared" si="262"/>
        <v>71</v>
      </c>
      <c r="R1396">
        <f t="shared" ref="R1396:R1399" si="274">IFERROR(ROUND(E1396/N1396,2),0)</f>
        <v>106.97</v>
      </c>
      <c r="S1396" s="14" t="s">
        <v>8307</v>
      </c>
      <c r="T1396" t="s">
        <v>8308</v>
      </c>
    </row>
    <row r="1397" spans="1:20" ht="60" x14ac:dyDescent="0.25">
      <c r="A1397">
        <v>3671</v>
      </c>
      <c r="B1397" s="9" t="s">
        <v>3668</v>
      </c>
      <c r="C1397" s="3" t="s">
        <v>7781</v>
      </c>
      <c r="D1397" s="5">
        <v>3500</v>
      </c>
      <c r="E1397" s="7">
        <v>3530</v>
      </c>
      <c r="F1397" t="s">
        <v>8218</v>
      </c>
      <c r="G1397" t="s">
        <v>8223</v>
      </c>
      <c r="H1397" t="s">
        <v>8245</v>
      </c>
      <c r="I1397" s="18">
        <v>1405915140</v>
      </c>
      <c r="J1397" s="18">
        <f t="shared" si="261"/>
        <v>41841.165972222225</v>
      </c>
      <c r="K1397">
        <v>1404140666</v>
      </c>
      <c r="L1397" s="18">
        <f t="shared" si="260"/>
        <v>41820.628078703703</v>
      </c>
      <c r="M1397" t="b">
        <v>0</v>
      </c>
      <c r="N1397">
        <v>40</v>
      </c>
      <c r="O1397" t="b">
        <v>1</v>
      </c>
      <c r="P1397" t="s">
        <v>8269</v>
      </c>
      <c r="Q1397" s="12">
        <f t="shared" si="262"/>
        <v>101</v>
      </c>
      <c r="R1397">
        <f t="shared" si="274"/>
        <v>88.25</v>
      </c>
      <c r="S1397" s="14" t="s">
        <v>8307</v>
      </c>
      <c r="T1397" t="s">
        <v>8308</v>
      </c>
    </row>
    <row r="1398" spans="1:20" ht="60" x14ac:dyDescent="0.2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 s="18">
        <v>1470092340</v>
      </c>
      <c r="J1398" s="18">
        <f t="shared" si="261"/>
        <v>42583.957638888889</v>
      </c>
      <c r="K1398">
        <v>1467973255</v>
      </c>
      <c r="L1398" s="18">
        <f t="shared" si="260"/>
        <v>42559.431192129632</v>
      </c>
      <c r="M1398" t="b">
        <v>0</v>
      </c>
      <c r="N1398">
        <v>46</v>
      </c>
      <c r="O1398" t="b">
        <v>1</v>
      </c>
      <c r="P1398" t="s">
        <v>8269</v>
      </c>
      <c r="Q1398" s="12">
        <f t="shared" si="262"/>
        <v>101</v>
      </c>
      <c r="R1398">
        <f t="shared" si="274"/>
        <v>76.650000000000006</v>
      </c>
      <c r="S1398" s="14" t="s">
        <v>8307</v>
      </c>
      <c r="T1398" t="s">
        <v>8308</v>
      </c>
    </row>
    <row r="1399" spans="1:20" ht="45" x14ac:dyDescent="0.2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 s="18">
        <v>1410379774</v>
      </c>
      <c r="J1399" s="18">
        <f t="shared" si="261"/>
        <v>41892.83997685185</v>
      </c>
      <c r="K1399">
        <v>1407787773</v>
      </c>
      <c r="L1399" s="18">
        <f t="shared" si="260"/>
        <v>41862.839965277773</v>
      </c>
      <c r="M1399" t="b">
        <v>1</v>
      </c>
      <c r="N1399">
        <v>34</v>
      </c>
      <c r="O1399" t="b">
        <v>1</v>
      </c>
      <c r="P1399" t="s">
        <v>8269</v>
      </c>
      <c r="Q1399" s="12">
        <f t="shared" si="262"/>
        <v>100</v>
      </c>
      <c r="R1399">
        <f t="shared" si="274"/>
        <v>103.35</v>
      </c>
      <c r="S1399" s="14" t="s">
        <v>8307</v>
      </c>
      <c r="T1399" t="s">
        <v>8308</v>
      </c>
    </row>
    <row r="1400" spans="1:20" ht="45" x14ac:dyDescent="0.2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 s="18">
        <f t="shared" si="261"/>
        <v>40688.166666666664</v>
      </c>
      <c r="K1400">
        <v>1301950069</v>
      </c>
      <c r="L1400" s="18">
        <f t="shared" si="260"/>
        <v>40637.866539351853</v>
      </c>
      <c r="M1400" t="b">
        <v>1</v>
      </c>
      <c r="N1400">
        <v>61</v>
      </c>
      <c r="O1400" t="b">
        <v>1</v>
      </c>
      <c r="P1400" t="s">
        <v>8267</v>
      </c>
      <c r="Q1400" s="12">
        <f t="shared" si="262"/>
        <v>153</v>
      </c>
      <c r="R1400">
        <f t="shared" si="263"/>
        <v>57.54</v>
      </c>
      <c r="S1400" s="14" t="s">
        <v>8329</v>
      </c>
      <c r="T1400" t="s">
        <v>8330</v>
      </c>
    </row>
    <row r="1401" spans="1:20" ht="45" x14ac:dyDescent="0.2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 s="18">
        <f t="shared" si="261"/>
        <v>41801.166666666664</v>
      </c>
      <c r="K1401">
        <v>1401125237</v>
      </c>
      <c r="L1401" s="18">
        <f t="shared" si="260"/>
        <v>41785.727280092593</v>
      </c>
      <c r="M1401" t="b">
        <v>0</v>
      </c>
      <c r="N1401">
        <v>40</v>
      </c>
      <c r="O1401" t="b">
        <v>1</v>
      </c>
      <c r="P1401" t="s">
        <v>8301</v>
      </c>
      <c r="Q1401" s="12">
        <f t="shared" si="262"/>
        <v>103</v>
      </c>
      <c r="R1401">
        <f t="shared" si="263"/>
        <v>87.7</v>
      </c>
      <c r="S1401" s="14" t="s">
        <v>8307</v>
      </c>
      <c r="T1401" t="s">
        <v>8331</v>
      </c>
    </row>
    <row r="1402" spans="1:20" ht="60" x14ac:dyDescent="0.2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 s="18">
        <v>1418581088</v>
      </c>
      <c r="J1402" s="18">
        <f t="shared" si="261"/>
        <v>41987.762592592597</v>
      </c>
      <c r="K1402">
        <v>1415125087</v>
      </c>
      <c r="L1402" s="18">
        <f t="shared" si="260"/>
        <v>41947.76258101852</v>
      </c>
      <c r="M1402" t="b">
        <v>0</v>
      </c>
      <c r="N1402">
        <v>35</v>
      </c>
      <c r="O1402" t="b">
        <v>1</v>
      </c>
      <c r="P1402" t="s">
        <v>8269</v>
      </c>
      <c r="Q1402" s="12">
        <f t="shared" si="262"/>
        <v>117</v>
      </c>
      <c r="R1402">
        <f t="shared" ref="R1402" si="275">IFERROR(ROUND(E1402/N1402,2),0)</f>
        <v>100.17</v>
      </c>
      <c r="S1402" s="14" t="s">
        <v>8307</v>
      </c>
      <c r="T1402" t="s">
        <v>8308</v>
      </c>
    </row>
    <row r="1403" spans="1:20" ht="30" x14ac:dyDescent="0.2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 s="18">
        <f t="shared" si="261"/>
        <v>42475.875</v>
      </c>
      <c r="K1403">
        <v>1460155211</v>
      </c>
      <c r="L1403" s="18">
        <f t="shared" si="260"/>
        <v>42468.944571759261</v>
      </c>
      <c r="M1403" t="b">
        <v>0</v>
      </c>
      <c r="N1403">
        <v>12</v>
      </c>
      <c r="O1403" t="b">
        <v>1</v>
      </c>
      <c r="P1403" t="s">
        <v>8263</v>
      </c>
      <c r="Q1403" s="12">
        <f t="shared" si="262"/>
        <v>100</v>
      </c>
      <c r="R1403">
        <f t="shared" si="263"/>
        <v>291.79000000000002</v>
      </c>
      <c r="S1403" s="14" t="s">
        <v>8329</v>
      </c>
      <c r="T1403" t="s">
        <v>8338</v>
      </c>
    </row>
    <row r="1404" spans="1:20" ht="60" x14ac:dyDescent="0.2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 s="18">
        <f t="shared" si="261"/>
        <v>41298.776736111111</v>
      </c>
      <c r="K1404">
        <v>1356979109</v>
      </c>
      <c r="L1404" s="18">
        <f t="shared" si="260"/>
        <v>41274.776724537034</v>
      </c>
      <c r="M1404" t="b">
        <v>0</v>
      </c>
      <c r="N1404">
        <v>35</v>
      </c>
      <c r="O1404" t="b">
        <v>1</v>
      </c>
      <c r="P1404" t="s">
        <v>8264</v>
      </c>
      <c r="Q1404" s="12">
        <f t="shared" si="262"/>
        <v>100</v>
      </c>
      <c r="R1404">
        <f t="shared" si="263"/>
        <v>100</v>
      </c>
      <c r="S1404" s="14" t="s">
        <v>8329</v>
      </c>
      <c r="T1404" t="s">
        <v>8349</v>
      </c>
    </row>
    <row r="1405" spans="1:20" ht="60" x14ac:dyDescent="0.25">
      <c r="A1405">
        <v>1679</v>
      </c>
      <c r="B1405" s="9" t="s">
        <v>1680</v>
      </c>
      <c r="C1405" s="3" t="s">
        <v>5789</v>
      </c>
      <c r="D1405" s="5">
        <v>2000</v>
      </c>
      <c r="E1405" s="7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 s="18">
        <f t="shared" si="261"/>
        <v>40746.068807870368</v>
      </c>
      <c r="K1405">
        <v>1309311544</v>
      </c>
      <c r="L1405" s="18">
        <f t="shared" si="260"/>
        <v>40723.068796296298</v>
      </c>
      <c r="M1405" t="b">
        <v>0</v>
      </c>
      <c r="N1405">
        <v>56</v>
      </c>
      <c r="O1405" t="b">
        <v>1</v>
      </c>
      <c r="P1405" t="s">
        <v>8290</v>
      </c>
      <c r="Q1405" s="12">
        <f t="shared" si="262"/>
        <v>175</v>
      </c>
      <c r="R1405">
        <f t="shared" si="263"/>
        <v>62.5</v>
      </c>
      <c r="S1405" s="14" t="s">
        <v>8333</v>
      </c>
      <c r="T1405" t="s">
        <v>8344</v>
      </c>
    </row>
    <row r="1406" spans="1:20" ht="45" x14ac:dyDescent="0.25">
      <c r="A1406">
        <v>831</v>
      </c>
      <c r="B1406" s="9" t="s">
        <v>832</v>
      </c>
      <c r="C1406" s="3" t="s">
        <v>4941</v>
      </c>
      <c r="D1406" s="5">
        <v>1500</v>
      </c>
      <c r="E1406" s="7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 s="18">
        <f t="shared" si="261"/>
        <v>41026.646921296298</v>
      </c>
      <c r="K1406">
        <v>1332948693</v>
      </c>
      <c r="L1406" s="18">
        <f t="shared" si="260"/>
        <v>40996.646909722222</v>
      </c>
      <c r="M1406" t="b">
        <v>0</v>
      </c>
      <c r="N1406">
        <v>20</v>
      </c>
      <c r="O1406" t="b">
        <v>1</v>
      </c>
      <c r="P1406" t="s">
        <v>8274</v>
      </c>
      <c r="Q1406" s="12">
        <f t="shared" si="262"/>
        <v>233</v>
      </c>
      <c r="R1406">
        <f t="shared" si="263"/>
        <v>175</v>
      </c>
      <c r="S1406" s="14" t="s">
        <v>8333</v>
      </c>
      <c r="T1406" t="s">
        <v>8337</v>
      </c>
    </row>
    <row r="1407" spans="1:20" ht="60" x14ac:dyDescent="0.2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 s="18">
        <f t="shared" si="261"/>
        <v>41898.912187499998</v>
      </c>
      <c r="K1407">
        <v>1409090012</v>
      </c>
      <c r="L1407" s="18">
        <f t="shared" si="260"/>
        <v>41877.912175925929</v>
      </c>
      <c r="M1407" t="b">
        <v>0</v>
      </c>
      <c r="N1407">
        <v>82</v>
      </c>
      <c r="O1407" t="b">
        <v>1</v>
      </c>
      <c r="P1407" t="s">
        <v>8271</v>
      </c>
      <c r="Q1407" s="12">
        <f t="shared" si="262"/>
        <v>140</v>
      </c>
      <c r="R1407">
        <f t="shared" si="263"/>
        <v>42.67</v>
      </c>
      <c r="S1407" s="14" t="s">
        <v>8316</v>
      </c>
      <c r="T1407" t="s">
        <v>8318</v>
      </c>
    </row>
    <row r="1408" spans="1:20" ht="60" x14ac:dyDescent="0.2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 s="18">
        <v>1444860063</v>
      </c>
      <c r="J1408" s="18">
        <f t="shared" si="261"/>
        <v>42291.917395833334</v>
      </c>
      <c r="K1408">
        <v>1442268062</v>
      </c>
      <c r="L1408" s="18">
        <f t="shared" si="260"/>
        <v>42261.917384259257</v>
      </c>
      <c r="M1408" t="b">
        <v>0</v>
      </c>
      <c r="N1408">
        <v>63</v>
      </c>
      <c r="O1408" t="b">
        <v>1</v>
      </c>
      <c r="P1408" t="s">
        <v>8269</v>
      </c>
      <c r="Q1408" s="12">
        <f t="shared" si="262"/>
        <v>116</v>
      </c>
      <c r="R1408">
        <f t="shared" ref="R1408:R1410" si="276">IFERROR(ROUND(E1408/N1408,2),0)</f>
        <v>55.33</v>
      </c>
      <c r="S1408" s="14" t="s">
        <v>8307</v>
      </c>
      <c r="T1408" t="s">
        <v>8308</v>
      </c>
    </row>
    <row r="1409" spans="1:20" ht="30" x14ac:dyDescent="0.2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 s="18">
        <v>1406952781</v>
      </c>
      <c r="J1409" s="18">
        <f t="shared" si="261"/>
        <v>41853.175706018519</v>
      </c>
      <c r="K1409">
        <v>1405743180</v>
      </c>
      <c r="L1409" s="18">
        <f t="shared" si="260"/>
        <v>41839.175694444442</v>
      </c>
      <c r="M1409" t="b">
        <v>1</v>
      </c>
      <c r="N1409">
        <v>55</v>
      </c>
      <c r="O1409" t="b">
        <v>1</v>
      </c>
      <c r="P1409" t="s">
        <v>8269</v>
      </c>
      <c r="Q1409" s="12">
        <f t="shared" si="262"/>
        <v>116</v>
      </c>
      <c r="R1409">
        <f t="shared" si="276"/>
        <v>63.36</v>
      </c>
      <c r="S1409" s="14" t="s">
        <v>8307</v>
      </c>
      <c r="T1409" t="s">
        <v>8308</v>
      </c>
    </row>
    <row r="1410" spans="1:20" ht="60" x14ac:dyDescent="0.2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 s="18">
        <v>1432694700</v>
      </c>
      <c r="J1410" s="18">
        <f t="shared" si="261"/>
        <v>42151.114583333328</v>
      </c>
      <c r="K1410">
        <v>1429651265</v>
      </c>
      <c r="L1410" s="18">
        <f t="shared" si="260"/>
        <v>42115.889641203699</v>
      </c>
      <c r="M1410" t="b">
        <v>0</v>
      </c>
      <c r="N1410">
        <v>74</v>
      </c>
      <c r="O1410" t="b">
        <v>1</v>
      </c>
      <c r="P1410" t="s">
        <v>8269</v>
      </c>
      <c r="Q1410" s="12">
        <f t="shared" si="262"/>
        <v>108</v>
      </c>
      <c r="R1410">
        <f t="shared" si="276"/>
        <v>46.89</v>
      </c>
      <c r="S1410" s="14" t="s">
        <v>8307</v>
      </c>
      <c r="T1410" t="s">
        <v>8308</v>
      </c>
    </row>
    <row r="1411" spans="1:20" ht="45" x14ac:dyDescent="0.25">
      <c r="A1411">
        <v>2600</v>
      </c>
      <c r="B1411" s="9" t="s">
        <v>2600</v>
      </c>
      <c r="C1411" s="3" t="s">
        <v>6710</v>
      </c>
      <c r="D1411" s="5">
        <v>50000</v>
      </c>
      <c r="E1411" s="7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 s="18">
        <f t="shared" si="261"/>
        <v>42454.858796296292</v>
      </c>
      <c r="K1411">
        <v>1453757799</v>
      </c>
      <c r="L1411" s="18">
        <f t="shared" ref="L1411:L1474" si="277">(K1411/86400)+25569</f>
        <v>42394.900451388894</v>
      </c>
      <c r="M1411" t="b">
        <v>0</v>
      </c>
      <c r="N1411">
        <v>30</v>
      </c>
      <c r="O1411" t="b">
        <v>0</v>
      </c>
      <c r="P1411" t="s">
        <v>8282</v>
      </c>
      <c r="Q1411" s="12">
        <f t="shared" si="262"/>
        <v>7</v>
      </c>
      <c r="R1411">
        <f t="shared" ref="R1411:R1474" si="278">ROUND(E1411/N1411,2)</f>
        <v>115.53</v>
      </c>
      <c r="S1411" s="14" t="s">
        <v>8327</v>
      </c>
      <c r="T1411" t="s">
        <v>8351</v>
      </c>
    </row>
    <row r="1412" spans="1:20" ht="60" x14ac:dyDescent="0.25">
      <c r="A1412">
        <v>2165</v>
      </c>
      <c r="B1412" s="9" t="s">
        <v>2166</v>
      </c>
      <c r="C1412" s="3" t="s">
        <v>6275</v>
      </c>
      <c r="D1412" s="5">
        <v>2500</v>
      </c>
      <c r="E1412" s="7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 s="18">
        <f t="shared" ref="J1412:J1475" si="279">(I1412/86400)+25569</f>
        <v>42468.625405092593</v>
      </c>
      <c r="K1412">
        <v>1457539234</v>
      </c>
      <c r="L1412" s="18">
        <f t="shared" si="277"/>
        <v>42438.66706018518</v>
      </c>
      <c r="M1412" t="b">
        <v>0</v>
      </c>
      <c r="N1412">
        <v>117</v>
      </c>
      <c r="O1412" t="b">
        <v>1</v>
      </c>
      <c r="P1412" t="s">
        <v>8274</v>
      </c>
      <c r="Q1412" s="12">
        <f t="shared" ref="Q1412:Q1475" si="280">ROUND(E1412/D1412*100,0)</f>
        <v>139</v>
      </c>
      <c r="R1412">
        <f t="shared" si="278"/>
        <v>29.62</v>
      </c>
      <c r="S1412" s="14" t="s">
        <v>8333</v>
      </c>
      <c r="T1412" t="s">
        <v>8337</v>
      </c>
    </row>
    <row r="1413" spans="1:20" ht="60" x14ac:dyDescent="0.2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 s="18">
        <f t="shared" si="279"/>
        <v>40432.165972222225</v>
      </c>
      <c r="K1413">
        <v>1281028151</v>
      </c>
      <c r="L1413" s="18">
        <f t="shared" si="277"/>
        <v>40395.71471064815</v>
      </c>
      <c r="M1413" t="b">
        <v>0</v>
      </c>
      <c r="N1413">
        <v>75</v>
      </c>
      <c r="O1413" t="b">
        <v>1</v>
      </c>
      <c r="P1413" t="s">
        <v>8277</v>
      </c>
      <c r="Q1413" s="12">
        <f t="shared" si="280"/>
        <v>116</v>
      </c>
      <c r="R1413">
        <f t="shared" si="278"/>
        <v>46.2</v>
      </c>
      <c r="S1413" s="14" t="s">
        <v>8333</v>
      </c>
      <c r="T1413" t="s">
        <v>8334</v>
      </c>
    </row>
    <row r="1414" spans="1:20" ht="90" x14ac:dyDescent="0.2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 s="18">
        <v>1436772944</v>
      </c>
      <c r="J1414" s="18">
        <f t="shared" si="279"/>
        <v>42198.316481481481</v>
      </c>
      <c r="K1414">
        <v>1434180943</v>
      </c>
      <c r="L1414" s="18">
        <f t="shared" si="277"/>
        <v>42168.316469907411</v>
      </c>
      <c r="M1414" t="b">
        <v>0</v>
      </c>
      <c r="N1414">
        <v>112</v>
      </c>
      <c r="O1414" t="b">
        <v>1</v>
      </c>
      <c r="P1414" t="s">
        <v>8269</v>
      </c>
      <c r="Q1414" s="12">
        <f t="shared" si="280"/>
        <v>116</v>
      </c>
      <c r="R1414">
        <f t="shared" ref="R1414" si="281">IFERROR(ROUND(E1414/N1414,2),0)</f>
        <v>30.94</v>
      </c>
      <c r="S1414" s="14" t="s">
        <v>8307</v>
      </c>
      <c r="T1414" t="s">
        <v>8308</v>
      </c>
    </row>
    <row r="1415" spans="1:20" ht="45" x14ac:dyDescent="0.2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 s="18">
        <f t="shared" si="279"/>
        <v>41020.165972222225</v>
      </c>
      <c r="K1415">
        <v>1330968346</v>
      </c>
      <c r="L1415" s="18">
        <f t="shared" si="277"/>
        <v>40973.726226851853</v>
      </c>
      <c r="M1415" t="b">
        <v>0</v>
      </c>
      <c r="N1415">
        <v>42</v>
      </c>
      <c r="O1415" t="b">
        <v>1</v>
      </c>
      <c r="P1415" t="s">
        <v>8290</v>
      </c>
      <c r="Q1415" s="12">
        <f t="shared" si="280"/>
        <v>115</v>
      </c>
      <c r="R1415">
        <f t="shared" si="278"/>
        <v>82.38</v>
      </c>
      <c r="S1415" s="14" t="s">
        <v>8333</v>
      </c>
      <c r="T1415" t="s">
        <v>8344</v>
      </c>
    </row>
    <row r="1416" spans="1:20" ht="45" x14ac:dyDescent="0.2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 s="18">
        <f t="shared" si="279"/>
        <v>42073.110983796301</v>
      </c>
      <c r="K1416">
        <v>1423366788</v>
      </c>
      <c r="L1416" s="18">
        <f t="shared" si="277"/>
        <v>42043.152638888889</v>
      </c>
      <c r="M1416" t="b">
        <v>0</v>
      </c>
      <c r="N1416">
        <v>70</v>
      </c>
      <c r="O1416" t="b">
        <v>1</v>
      </c>
      <c r="P1416" t="s">
        <v>8277</v>
      </c>
      <c r="Q1416" s="12">
        <f t="shared" si="280"/>
        <v>173</v>
      </c>
      <c r="R1416">
        <f t="shared" si="278"/>
        <v>49.34</v>
      </c>
      <c r="S1416" s="14" t="s">
        <v>8333</v>
      </c>
      <c r="T1416" t="s">
        <v>8334</v>
      </c>
    </row>
    <row r="1417" spans="1:20" ht="30" x14ac:dyDescent="0.2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 s="18">
        <v>1435881006</v>
      </c>
      <c r="J1417" s="18">
        <f t="shared" si="279"/>
        <v>42187.993125000001</v>
      </c>
      <c r="K1417">
        <v>1433980205</v>
      </c>
      <c r="L1417" s="18">
        <f t="shared" si="277"/>
        <v>42165.993113425924</v>
      </c>
      <c r="M1417" t="b">
        <v>0</v>
      </c>
      <c r="N1417">
        <v>40</v>
      </c>
      <c r="O1417" t="b">
        <v>1</v>
      </c>
      <c r="P1417" t="s">
        <v>8269</v>
      </c>
      <c r="Q1417" s="12">
        <f t="shared" si="280"/>
        <v>105</v>
      </c>
      <c r="R1417">
        <f t="shared" ref="R1417" si="282">IFERROR(ROUND(E1417/N1417,2),0)</f>
        <v>86.23</v>
      </c>
      <c r="S1417" s="14" t="s">
        <v>8307</v>
      </c>
      <c r="T1417" t="s">
        <v>8308</v>
      </c>
    </row>
    <row r="1418" spans="1:20" ht="60" x14ac:dyDescent="0.2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 s="18">
        <f t="shared" si="279"/>
        <v>42830.760150462964</v>
      </c>
      <c r="K1418">
        <v>1488827676</v>
      </c>
      <c r="L1418" s="18">
        <f t="shared" si="277"/>
        <v>42800.801805555559</v>
      </c>
      <c r="M1418" t="b">
        <v>1</v>
      </c>
      <c r="N1418">
        <v>26</v>
      </c>
      <c r="O1418" t="b">
        <v>0</v>
      </c>
      <c r="P1418" t="s">
        <v>8301</v>
      </c>
      <c r="Q1418" s="12">
        <f t="shared" si="280"/>
        <v>34</v>
      </c>
      <c r="R1418">
        <f t="shared" si="278"/>
        <v>132.35</v>
      </c>
      <c r="S1418" s="14" t="s">
        <v>8307</v>
      </c>
      <c r="T1418" t="s">
        <v>8331</v>
      </c>
    </row>
    <row r="1419" spans="1:20" ht="45" x14ac:dyDescent="0.2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 s="18">
        <v>1458518325</v>
      </c>
      <c r="J1419" s="18">
        <f t="shared" si="279"/>
        <v>42449.999131944445</v>
      </c>
      <c r="K1419">
        <v>1456793924</v>
      </c>
      <c r="L1419" s="18">
        <f t="shared" si="277"/>
        <v>42430.04078703704</v>
      </c>
      <c r="M1419" t="b">
        <v>0</v>
      </c>
      <c r="N1419">
        <v>31</v>
      </c>
      <c r="O1419" t="b">
        <v>1</v>
      </c>
      <c r="P1419" t="s">
        <v>8269</v>
      </c>
      <c r="Q1419" s="12">
        <f t="shared" si="280"/>
        <v>115</v>
      </c>
      <c r="R1419">
        <f t="shared" ref="R1419" si="283">IFERROR(ROUND(E1419/N1419,2),0)</f>
        <v>110.97</v>
      </c>
      <c r="S1419" s="14" t="s">
        <v>8307</v>
      </c>
      <c r="T1419" t="s">
        <v>8308</v>
      </c>
    </row>
    <row r="1420" spans="1:20" ht="75" x14ac:dyDescent="0.2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 s="18">
        <f t="shared" si="279"/>
        <v>41654.814583333333</v>
      </c>
      <c r="K1420">
        <v>1387390554</v>
      </c>
      <c r="L1420" s="18">
        <f t="shared" si="277"/>
        <v>41626.761041666665</v>
      </c>
      <c r="M1420" t="b">
        <v>0</v>
      </c>
      <c r="N1420">
        <v>33</v>
      </c>
      <c r="O1420" t="b">
        <v>1</v>
      </c>
      <c r="P1420" t="s">
        <v>8277</v>
      </c>
      <c r="Q1420" s="12">
        <f t="shared" si="280"/>
        <v>114</v>
      </c>
      <c r="R1420">
        <f t="shared" si="278"/>
        <v>104</v>
      </c>
      <c r="S1420" s="14" t="s">
        <v>8333</v>
      </c>
      <c r="T1420" t="s">
        <v>8334</v>
      </c>
    </row>
    <row r="1421" spans="1:20" ht="60" x14ac:dyDescent="0.2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 s="18">
        <f t="shared" si="279"/>
        <v>40985.803645833337</v>
      </c>
      <c r="K1421">
        <v>1328559434</v>
      </c>
      <c r="L1421" s="18">
        <f t="shared" si="277"/>
        <v>40945.845300925925</v>
      </c>
      <c r="M1421" t="b">
        <v>0</v>
      </c>
      <c r="N1421">
        <v>70</v>
      </c>
      <c r="O1421" t="b">
        <v>1</v>
      </c>
      <c r="P1421" t="s">
        <v>8274</v>
      </c>
      <c r="Q1421" s="12">
        <f t="shared" si="280"/>
        <v>122</v>
      </c>
      <c r="R1421">
        <f t="shared" si="278"/>
        <v>48.84</v>
      </c>
      <c r="S1421" s="14" t="s">
        <v>8333</v>
      </c>
      <c r="T1421" t="s">
        <v>8337</v>
      </c>
    </row>
    <row r="1422" spans="1:20" ht="45" x14ac:dyDescent="0.2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 s="18">
        <f t="shared" si="279"/>
        <v>42599.50409722222</v>
      </c>
      <c r="K1422">
        <v>1468843553</v>
      </c>
      <c r="L1422" s="18">
        <f t="shared" si="277"/>
        <v>42569.50408564815</v>
      </c>
      <c r="M1422" t="b">
        <v>0</v>
      </c>
      <c r="N1422">
        <v>34</v>
      </c>
      <c r="O1422" t="b">
        <v>0</v>
      </c>
      <c r="P1422" t="s">
        <v>8271</v>
      </c>
      <c r="Q1422" s="12">
        <f t="shared" si="280"/>
        <v>1</v>
      </c>
      <c r="R1422">
        <f t="shared" si="278"/>
        <v>100.5</v>
      </c>
      <c r="S1422" s="14" t="s">
        <v>8316</v>
      </c>
      <c r="T1422" t="s">
        <v>8318</v>
      </c>
    </row>
    <row r="1423" spans="1:20" ht="45" x14ac:dyDescent="0.2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 s="18">
        <f t="shared" si="279"/>
        <v>41823.029432870375</v>
      </c>
      <c r="K1423">
        <v>1401756142</v>
      </c>
      <c r="L1423" s="18">
        <f t="shared" si="277"/>
        <v>41793.029421296298</v>
      </c>
      <c r="M1423" t="b">
        <v>0</v>
      </c>
      <c r="N1423">
        <v>27</v>
      </c>
      <c r="O1423" t="b">
        <v>0</v>
      </c>
      <c r="P1423" t="s">
        <v>8300</v>
      </c>
      <c r="Q1423" s="12">
        <f t="shared" si="280"/>
        <v>18</v>
      </c>
      <c r="R1423">
        <f t="shared" si="278"/>
        <v>126.48</v>
      </c>
      <c r="S1423" s="14" t="s">
        <v>8316</v>
      </c>
      <c r="T1423" t="s">
        <v>8346</v>
      </c>
    </row>
    <row r="1424" spans="1:20" ht="45" x14ac:dyDescent="0.2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 s="18">
        <f t="shared" si="279"/>
        <v>41997.062326388885</v>
      </c>
      <c r="K1424">
        <v>1416360584</v>
      </c>
      <c r="L1424" s="18">
        <f t="shared" si="277"/>
        <v>41962.062314814815</v>
      </c>
      <c r="M1424" t="b">
        <v>0</v>
      </c>
      <c r="N1424">
        <v>22</v>
      </c>
      <c r="O1424" t="b">
        <v>0</v>
      </c>
      <c r="P1424" t="s">
        <v>8288</v>
      </c>
      <c r="Q1424" s="12">
        <f t="shared" si="280"/>
        <v>14</v>
      </c>
      <c r="R1424">
        <f t="shared" si="278"/>
        <v>155</v>
      </c>
      <c r="S1424" s="14" t="s">
        <v>8319</v>
      </c>
      <c r="T1424" t="s">
        <v>8355</v>
      </c>
    </row>
    <row r="1425" spans="1:20" ht="60" x14ac:dyDescent="0.2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 s="18">
        <f t="shared" si="279"/>
        <v>41643.172974537039</v>
      </c>
      <c r="K1425">
        <v>1386216544</v>
      </c>
      <c r="L1425" s="18">
        <f t="shared" si="277"/>
        <v>41613.172962962963</v>
      </c>
      <c r="M1425" t="b">
        <v>0</v>
      </c>
      <c r="N1425">
        <v>30</v>
      </c>
      <c r="O1425" t="b">
        <v>0</v>
      </c>
      <c r="P1425" t="s">
        <v>8280</v>
      </c>
      <c r="Q1425" s="12">
        <f t="shared" si="280"/>
        <v>6</v>
      </c>
      <c r="R1425">
        <f t="shared" si="278"/>
        <v>113.57</v>
      </c>
      <c r="S1425" s="14" t="s">
        <v>8324</v>
      </c>
      <c r="T1425" t="s">
        <v>8340</v>
      </c>
    </row>
    <row r="1426" spans="1:20" ht="60" x14ac:dyDescent="0.2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 s="18">
        <v>1427076840</v>
      </c>
      <c r="J1426" s="18">
        <f t="shared" si="279"/>
        <v>42086.093055555553</v>
      </c>
      <c r="K1426">
        <v>1421960933</v>
      </c>
      <c r="L1426" s="18">
        <f t="shared" si="277"/>
        <v>42026.881168981483</v>
      </c>
      <c r="M1426" t="b">
        <v>0</v>
      </c>
      <c r="N1426">
        <v>30</v>
      </c>
      <c r="O1426" t="b">
        <v>1</v>
      </c>
      <c r="P1426" t="s">
        <v>8269</v>
      </c>
      <c r="Q1426" s="12">
        <f t="shared" si="280"/>
        <v>114</v>
      </c>
      <c r="R1426">
        <f t="shared" ref="R1426:R1427" si="284">IFERROR(ROUND(E1426/N1426,2),0)</f>
        <v>113.57</v>
      </c>
      <c r="S1426" s="14" t="s">
        <v>8307</v>
      </c>
      <c r="T1426" t="s">
        <v>8308</v>
      </c>
    </row>
    <row r="1427" spans="1:20" ht="60" x14ac:dyDescent="0.2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 s="18">
        <v>1407562632</v>
      </c>
      <c r="J1427" s="18">
        <f t="shared" si="279"/>
        <v>41860.234166666669</v>
      </c>
      <c r="K1427">
        <v>1404970631</v>
      </c>
      <c r="L1427" s="18">
        <f t="shared" si="277"/>
        <v>41830.234155092592</v>
      </c>
      <c r="M1427" t="b">
        <v>0</v>
      </c>
      <c r="N1427">
        <v>7</v>
      </c>
      <c r="O1427" t="b">
        <v>0</v>
      </c>
      <c r="P1427" t="s">
        <v>8269</v>
      </c>
      <c r="Q1427" s="12">
        <f t="shared" si="280"/>
        <v>62</v>
      </c>
      <c r="R1427">
        <f t="shared" si="284"/>
        <v>486.43</v>
      </c>
      <c r="S1427" s="14" t="s">
        <v>8307</v>
      </c>
      <c r="T1427" t="s">
        <v>8308</v>
      </c>
    </row>
    <row r="1428" spans="1:20" ht="45" x14ac:dyDescent="0.2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 s="18">
        <f t="shared" si="279"/>
        <v>41250.979166666664</v>
      </c>
      <c r="K1428">
        <v>1351796673</v>
      </c>
      <c r="L1428" s="18">
        <f t="shared" si="277"/>
        <v>41214.79482638889</v>
      </c>
      <c r="M1428" t="b">
        <v>0</v>
      </c>
      <c r="N1428">
        <v>60</v>
      </c>
      <c r="O1428" t="b">
        <v>1</v>
      </c>
      <c r="P1428" t="s">
        <v>8264</v>
      </c>
      <c r="Q1428" s="12">
        <f t="shared" si="280"/>
        <v>106</v>
      </c>
      <c r="R1428">
        <f t="shared" si="278"/>
        <v>56.67</v>
      </c>
      <c r="S1428" s="14" t="s">
        <v>8329</v>
      </c>
      <c r="T1428" t="s">
        <v>8349</v>
      </c>
    </row>
    <row r="1429" spans="1:20" ht="60" x14ac:dyDescent="0.2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 s="18">
        <v>1428483201</v>
      </c>
      <c r="J1429" s="18">
        <f t="shared" si="279"/>
        <v>42102.370381944449</v>
      </c>
      <c r="K1429">
        <v>1425891200</v>
      </c>
      <c r="L1429" s="18">
        <f t="shared" si="277"/>
        <v>42072.370370370365</v>
      </c>
      <c r="M1429" t="b">
        <v>0</v>
      </c>
      <c r="N1429">
        <v>51</v>
      </c>
      <c r="O1429" t="b">
        <v>1</v>
      </c>
      <c r="P1429" t="s">
        <v>8269</v>
      </c>
      <c r="Q1429" s="12">
        <f t="shared" si="280"/>
        <v>136</v>
      </c>
      <c r="R1429">
        <f t="shared" ref="R1429" si="285">IFERROR(ROUND(E1429/N1429,2),0)</f>
        <v>66.67</v>
      </c>
      <c r="S1429" s="14" t="s">
        <v>8307</v>
      </c>
      <c r="T1429" t="s">
        <v>8308</v>
      </c>
    </row>
    <row r="1430" spans="1:20" ht="60" x14ac:dyDescent="0.2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 s="18">
        <f t="shared" si="279"/>
        <v>40768.958333333336</v>
      </c>
      <c r="K1430">
        <v>1310693985</v>
      </c>
      <c r="L1430" s="18">
        <f t="shared" si="277"/>
        <v>40739.069270833337</v>
      </c>
      <c r="M1430" t="b">
        <v>0</v>
      </c>
      <c r="N1430">
        <v>37</v>
      </c>
      <c r="O1430" t="b">
        <v>1</v>
      </c>
      <c r="P1430" t="s">
        <v>8264</v>
      </c>
      <c r="Q1430" s="12">
        <f t="shared" si="280"/>
        <v>105</v>
      </c>
      <c r="R1430">
        <f t="shared" si="278"/>
        <v>91.84</v>
      </c>
      <c r="S1430" s="14" t="s">
        <v>8329</v>
      </c>
      <c r="T1430" t="s">
        <v>8349</v>
      </c>
    </row>
    <row r="1431" spans="1:20" ht="60" x14ac:dyDescent="0.2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 s="18">
        <f t="shared" si="279"/>
        <v>42490.5</v>
      </c>
      <c r="K1431">
        <v>1458820563</v>
      </c>
      <c r="L1431" s="18">
        <f t="shared" si="277"/>
        <v>42453.497256944444</v>
      </c>
      <c r="M1431" t="b">
        <v>0</v>
      </c>
      <c r="N1431">
        <v>72</v>
      </c>
      <c r="O1431" t="b">
        <v>1</v>
      </c>
      <c r="P1431" t="s">
        <v>8299</v>
      </c>
      <c r="Q1431" s="12">
        <f t="shared" si="280"/>
        <v>170</v>
      </c>
      <c r="R1431">
        <f t="shared" si="278"/>
        <v>47.18</v>
      </c>
      <c r="S1431" s="14" t="s">
        <v>8316</v>
      </c>
      <c r="T1431" t="s">
        <v>8323</v>
      </c>
    </row>
    <row r="1432" spans="1:20" ht="30" x14ac:dyDescent="0.2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 s="18">
        <v>1440100976</v>
      </c>
      <c r="J1432" s="18">
        <f t="shared" si="279"/>
        <v>42236.835370370369</v>
      </c>
      <c r="K1432">
        <v>1437508975</v>
      </c>
      <c r="L1432" s="18">
        <f t="shared" si="277"/>
        <v>42206.835358796292</v>
      </c>
      <c r="M1432" t="b">
        <v>1</v>
      </c>
      <c r="N1432">
        <v>74</v>
      </c>
      <c r="O1432" t="b">
        <v>1</v>
      </c>
      <c r="P1432" t="s">
        <v>8269</v>
      </c>
      <c r="Q1432" s="12">
        <f t="shared" si="280"/>
        <v>110</v>
      </c>
      <c r="R1432">
        <f t="shared" ref="R1432" si="286">IFERROR(ROUND(E1432/N1432,2),0)</f>
        <v>45.88</v>
      </c>
      <c r="S1432" s="14" t="s">
        <v>8307</v>
      </c>
      <c r="T1432" t="s">
        <v>8308</v>
      </c>
    </row>
    <row r="1433" spans="1:20" ht="60" x14ac:dyDescent="0.2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 s="18">
        <f t="shared" si="279"/>
        <v>41856.321770833332</v>
      </c>
      <c r="K1433">
        <v>1405928600</v>
      </c>
      <c r="L1433" s="18">
        <f t="shared" si="277"/>
        <v>41841.321759259255</v>
      </c>
      <c r="M1433" t="b">
        <v>0</v>
      </c>
      <c r="N1433">
        <v>68</v>
      </c>
      <c r="O1433" t="b">
        <v>1</v>
      </c>
      <c r="P1433" t="s">
        <v>8263</v>
      </c>
      <c r="Q1433" s="12">
        <f t="shared" si="280"/>
        <v>130</v>
      </c>
      <c r="R1433">
        <f t="shared" si="278"/>
        <v>49.88</v>
      </c>
      <c r="S1433" s="14" t="s">
        <v>8329</v>
      </c>
      <c r="T1433" t="s">
        <v>8338</v>
      </c>
    </row>
    <row r="1434" spans="1:20" ht="60" x14ac:dyDescent="0.2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 s="18">
        <f t="shared" si="279"/>
        <v>41998.844444444447</v>
      </c>
      <c r="K1434">
        <v>1416600959</v>
      </c>
      <c r="L1434" s="18">
        <f t="shared" si="277"/>
        <v>41964.84443287037</v>
      </c>
      <c r="M1434" t="b">
        <v>0</v>
      </c>
      <c r="N1434">
        <v>38</v>
      </c>
      <c r="O1434" t="b">
        <v>0</v>
      </c>
      <c r="P1434" t="s">
        <v>8282</v>
      </c>
      <c r="Q1434" s="12">
        <f t="shared" si="280"/>
        <v>6</v>
      </c>
      <c r="R1434">
        <f t="shared" si="278"/>
        <v>89.21</v>
      </c>
      <c r="S1434" s="14" t="s">
        <v>8327</v>
      </c>
      <c r="T1434" t="s">
        <v>8351</v>
      </c>
    </row>
    <row r="1435" spans="1:20" ht="60" x14ac:dyDescent="0.25">
      <c r="A1435">
        <v>3604</v>
      </c>
      <c r="B1435" s="9" t="s">
        <v>3603</v>
      </c>
      <c r="C1435" s="3" t="s">
        <v>7714</v>
      </c>
      <c r="D1435" s="5">
        <v>3000</v>
      </c>
      <c r="E1435" s="7">
        <v>3385</v>
      </c>
      <c r="F1435" t="s">
        <v>8218</v>
      </c>
      <c r="G1435" t="s">
        <v>8223</v>
      </c>
      <c r="H1435" t="s">
        <v>8245</v>
      </c>
      <c r="I1435" s="18">
        <v>1461913140</v>
      </c>
      <c r="J1435" s="18">
        <f t="shared" si="279"/>
        <v>42489.290972222225</v>
      </c>
      <c r="K1435">
        <v>1461370955</v>
      </c>
      <c r="L1435" s="18">
        <f t="shared" si="277"/>
        <v>42483.015682870369</v>
      </c>
      <c r="M1435" t="b">
        <v>0</v>
      </c>
      <c r="N1435">
        <v>69</v>
      </c>
      <c r="O1435" t="b">
        <v>1</v>
      </c>
      <c r="P1435" t="s">
        <v>8269</v>
      </c>
      <c r="Q1435" s="12">
        <f t="shared" si="280"/>
        <v>113</v>
      </c>
      <c r="R1435">
        <f t="shared" ref="R1435" si="287">IFERROR(ROUND(E1435/N1435,2),0)</f>
        <v>49.06</v>
      </c>
      <c r="S1435" s="14" t="s">
        <v>8307</v>
      </c>
      <c r="T1435" t="s">
        <v>8308</v>
      </c>
    </row>
    <row r="1436" spans="1:20" ht="45" x14ac:dyDescent="0.25">
      <c r="A1436">
        <v>2115</v>
      </c>
      <c r="B1436" s="9" t="s">
        <v>2116</v>
      </c>
      <c r="C1436" s="3" t="s">
        <v>6225</v>
      </c>
      <c r="D1436" s="5">
        <v>1500</v>
      </c>
      <c r="E1436" s="7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 s="18">
        <f t="shared" si="279"/>
        <v>40594.081030092595</v>
      </c>
      <c r="K1436">
        <v>1295575000</v>
      </c>
      <c r="L1436" s="18">
        <f t="shared" si="277"/>
        <v>40564.081018518518</v>
      </c>
      <c r="M1436" t="b">
        <v>0</v>
      </c>
      <c r="N1436">
        <v>36</v>
      </c>
      <c r="O1436" t="b">
        <v>1</v>
      </c>
      <c r="P1436" t="s">
        <v>8277</v>
      </c>
      <c r="Q1436" s="12">
        <f t="shared" si="280"/>
        <v>226</v>
      </c>
      <c r="R1436">
        <f t="shared" si="278"/>
        <v>94.03</v>
      </c>
      <c r="S1436" s="14" t="s">
        <v>8333</v>
      </c>
      <c r="T1436" t="s">
        <v>8334</v>
      </c>
    </row>
    <row r="1437" spans="1:20" ht="45" x14ac:dyDescent="0.2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 s="18">
        <v>1475664834</v>
      </c>
      <c r="J1437" s="18">
        <f t="shared" si="279"/>
        <v>42648.454097222224</v>
      </c>
      <c r="K1437">
        <v>1473850433</v>
      </c>
      <c r="L1437" s="18">
        <f t="shared" si="277"/>
        <v>42627.454085648147</v>
      </c>
      <c r="M1437" t="b">
        <v>0</v>
      </c>
      <c r="N1437">
        <v>34</v>
      </c>
      <c r="O1437" t="b">
        <v>1</v>
      </c>
      <c r="P1437" t="s">
        <v>8269</v>
      </c>
      <c r="Q1437" s="12">
        <f t="shared" si="280"/>
        <v>113</v>
      </c>
      <c r="R1437">
        <f t="shared" ref="R1437" si="288">IFERROR(ROUND(E1437/N1437,2),0)</f>
        <v>99.5</v>
      </c>
      <c r="S1437" s="14" t="s">
        <v>8307</v>
      </c>
      <c r="T1437" t="s">
        <v>8308</v>
      </c>
    </row>
    <row r="1438" spans="1:20" ht="60" x14ac:dyDescent="0.2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 s="18">
        <f t="shared" si="279"/>
        <v>41100.991666666669</v>
      </c>
      <c r="K1438">
        <v>1339109211</v>
      </c>
      <c r="L1438" s="18">
        <f t="shared" si="277"/>
        <v>41067.949201388888</v>
      </c>
      <c r="M1438" t="b">
        <v>0</v>
      </c>
      <c r="N1438">
        <v>81</v>
      </c>
      <c r="O1438" t="b">
        <v>1</v>
      </c>
      <c r="P1438" t="s">
        <v>8277</v>
      </c>
      <c r="Q1438" s="12">
        <f t="shared" si="280"/>
        <v>101</v>
      </c>
      <c r="R1438">
        <f t="shared" si="278"/>
        <v>41.73</v>
      </c>
      <c r="S1438" s="14" t="s">
        <v>8333</v>
      </c>
      <c r="T1438" t="s">
        <v>8334</v>
      </c>
    </row>
    <row r="1439" spans="1:20" ht="45" x14ac:dyDescent="0.2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 s="18">
        <f t="shared" si="279"/>
        <v>40971.319062499999</v>
      </c>
      <c r="K1439">
        <v>1326872366</v>
      </c>
      <c r="L1439" s="18">
        <f t="shared" si="277"/>
        <v>40926.319050925929</v>
      </c>
      <c r="M1439" t="b">
        <v>0</v>
      </c>
      <c r="N1439">
        <v>57</v>
      </c>
      <c r="O1439" t="b">
        <v>1</v>
      </c>
      <c r="P1439" t="s">
        <v>8274</v>
      </c>
      <c r="Q1439" s="12">
        <f t="shared" si="280"/>
        <v>135</v>
      </c>
      <c r="R1439">
        <f t="shared" si="278"/>
        <v>59.16</v>
      </c>
      <c r="S1439" s="14" t="s">
        <v>8333</v>
      </c>
      <c r="T1439" t="s">
        <v>8337</v>
      </c>
    </row>
    <row r="1440" spans="1:20" ht="60" x14ac:dyDescent="0.2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 s="18">
        <f t="shared" si="279"/>
        <v>41530.72791666667</v>
      </c>
      <c r="K1440">
        <v>1376501291</v>
      </c>
      <c r="L1440" s="18">
        <f t="shared" si="277"/>
        <v>41500.727905092594</v>
      </c>
      <c r="M1440" t="b">
        <v>1</v>
      </c>
      <c r="N1440">
        <v>76</v>
      </c>
      <c r="O1440" t="b">
        <v>1</v>
      </c>
      <c r="P1440" t="s">
        <v>8286</v>
      </c>
      <c r="Q1440" s="12">
        <f t="shared" si="280"/>
        <v>112</v>
      </c>
      <c r="R1440">
        <f t="shared" si="278"/>
        <v>44.32</v>
      </c>
      <c r="S1440" s="14" t="s">
        <v>8319</v>
      </c>
      <c r="T1440" t="s">
        <v>8320</v>
      </c>
    </row>
    <row r="1441" spans="1:20" ht="60" x14ac:dyDescent="0.2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 s="18">
        <v>1461823140</v>
      </c>
      <c r="J1441" s="18">
        <f t="shared" si="279"/>
        <v>42488.249305555553</v>
      </c>
      <c r="K1441">
        <v>1459411370</v>
      </c>
      <c r="L1441" s="18">
        <f t="shared" si="277"/>
        <v>42460.33530092593</v>
      </c>
      <c r="M1441" t="b">
        <v>0</v>
      </c>
      <c r="N1441">
        <v>34</v>
      </c>
      <c r="O1441" t="b">
        <v>1</v>
      </c>
      <c r="P1441" t="s">
        <v>8269</v>
      </c>
      <c r="Q1441" s="12">
        <f t="shared" si="280"/>
        <v>102</v>
      </c>
      <c r="R1441">
        <f t="shared" ref="R1441:R1442" si="289">IFERROR(ROUND(E1441/N1441,2),0)</f>
        <v>99</v>
      </c>
      <c r="S1441" s="14" t="s">
        <v>8307</v>
      </c>
      <c r="T1441" t="s">
        <v>8308</v>
      </c>
    </row>
    <row r="1442" spans="1:20" ht="45" x14ac:dyDescent="0.2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 s="18">
        <v>1438772400</v>
      </c>
      <c r="J1442" s="18">
        <f t="shared" si="279"/>
        <v>42221.458333333328</v>
      </c>
      <c r="K1442">
        <v>1435645489</v>
      </c>
      <c r="L1442" s="18">
        <f t="shared" si="277"/>
        <v>42185.267233796301</v>
      </c>
      <c r="M1442" t="b">
        <v>0</v>
      </c>
      <c r="N1442">
        <v>76</v>
      </c>
      <c r="O1442" t="b">
        <v>1</v>
      </c>
      <c r="P1442" t="s">
        <v>8269</v>
      </c>
      <c r="Q1442" s="12">
        <f t="shared" si="280"/>
        <v>112</v>
      </c>
      <c r="R1442">
        <f t="shared" si="289"/>
        <v>44.25</v>
      </c>
      <c r="S1442" s="14" t="s">
        <v>8307</v>
      </c>
      <c r="T1442" t="s">
        <v>8308</v>
      </c>
    </row>
    <row r="1443" spans="1:20" ht="45" x14ac:dyDescent="0.2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 s="18">
        <f t="shared" si="279"/>
        <v>41946.370023148149</v>
      </c>
      <c r="K1443">
        <v>1412149969</v>
      </c>
      <c r="L1443" s="18">
        <f t="shared" si="277"/>
        <v>41913.328344907408</v>
      </c>
      <c r="M1443" t="b">
        <v>0</v>
      </c>
      <c r="N1443">
        <v>55</v>
      </c>
      <c r="O1443" t="b">
        <v>1</v>
      </c>
      <c r="P1443" t="s">
        <v>8277</v>
      </c>
      <c r="Q1443" s="12">
        <f t="shared" si="280"/>
        <v>105</v>
      </c>
      <c r="R1443">
        <f t="shared" si="278"/>
        <v>61.1</v>
      </c>
      <c r="S1443" s="14" t="s">
        <v>8333</v>
      </c>
      <c r="T1443" t="s">
        <v>8334</v>
      </c>
    </row>
    <row r="1444" spans="1:20" ht="60" x14ac:dyDescent="0.2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 s="18">
        <f t="shared" si="279"/>
        <v>42394.994444444441</v>
      </c>
      <c r="K1444">
        <v>1451655807</v>
      </c>
      <c r="L1444" s="18">
        <f t="shared" si="277"/>
        <v>42370.571840277778</v>
      </c>
      <c r="M1444" t="b">
        <v>0</v>
      </c>
      <c r="N1444">
        <v>83</v>
      </c>
      <c r="O1444" t="b">
        <v>1</v>
      </c>
      <c r="P1444" t="s">
        <v>8267</v>
      </c>
      <c r="Q1444" s="12">
        <f t="shared" si="280"/>
        <v>112</v>
      </c>
      <c r="R1444">
        <f t="shared" si="278"/>
        <v>40.4</v>
      </c>
      <c r="S1444" s="14" t="s">
        <v>8329</v>
      </c>
      <c r="T1444" t="s">
        <v>8330</v>
      </c>
    </row>
    <row r="1445" spans="1:20" ht="60" x14ac:dyDescent="0.25">
      <c r="A1445">
        <v>3341</v>
      </c>
      <c r="B1445" s="9" t="s">
        <v>3341</v>
      </c>
      <c r="C1445" s="3" t="s">
        <v>7451</v>
      </c>
      <c r="D1445" s="5">
        <v>3350</v>
      </c>
      <c r="E1445" s="7">
        <v>3350</v>
      </c>
      <c r="F1445" t="s">
        <v>8218</v>
      </c>
      <c r="G1445" t="s">
        <v>8224</v>
      </c>
      <c r="H1445" t="s">
        <v>8246</v>
      </c>
      <c r="I1445" s="18">
        <v>1465750800</v>
      </c>
      <c r="J1445" s="18">
        <f t="shared" si="279"/>
        <v>42533.708333333328</v>
      </c>
      <c r="K1445">
        <v>1463771420</v>
      </c>
      <c r="L1445" s="18">
        <f t="shared" si="277"/>
        <v>42510.798842592594</v>
      </c>
      <c r="M1445" t="b">
        <v>0</v>
      </c>
      <c r="N1445">
        <v>28</v>
      </c>
      <c r="O1445" t="b">
        <v>1</v>
      </c>
      <c r="P1445" t="s">
        <v>8269</v>
      </c>
      <c r="Q1445" s="12">
        <f t="shared" si="280"/>
        <v>100</v>
      </c>
      <c r="R1445">
        <f t="shared" ref="R1445:R1446" si="290">IFERROR(ROUND(E1445/N1445,2),0)</f>
        <v>119.64</v>
      </c>
      <c r="S1445" s="14" t="s">
        <v>8307</v>
      </c>
      <c r="T1445" t="s">
        <v>8308</v>
      </c>
    </row>
    <row r="1446" spans="1:20" ht="60" x14ac:dyDescent="0.2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 s="18">
        <v>1466567700</v>
      </c>
      <c r="J1446" s="18">
        <f t="shared" si="279"/>
        <v>42543.163194444445</v>
      </c>
      <c r="K1446">
        <v>1464653695</v>
      </c>
      <c r="L1446" s="18">
        <f t="shared" si="277"/>
        <v>42521.010358796295</v>
      </c>
      <c r="M1446" t="b">
        <v>0</v>
      </c>
      <c r="N1446">
        <v>23</v>
      </c>
      <c r="O1446" t="b">
        <v>1</v>
      </c>
      <c r="P1446" t="s">
        <v>8269</v>
      </c>
      <c r="Q1446" s="12">
        <f t="shared" si="280"/>
        <v>102</v>
      </c>
      <c r="R1446">
        <f t="shared" si="290"/>
        <v>145.65</v>
      </c>
      <c r="S1446" s="14" t="s">
        <v>8307</v>
      </c>
      <c r="T1446" t="s">
        <v>8308</v>
      </c>
    </row>
    <row r="1447" spans="1:20" ht="45" x14ac:dyDescent="0.25">
      <c r="A1447">
        <v>1358</v>
      </c>
      <c r="B1447" s="9" t="s">
        <v>1359</v>
      </c>
      <c r="C1447" s="3" t="s">
        <v>5468</v>
      </c>
      <c r="D1447" s="5">
        <v>3000</v>
      </c>
      <c r="E1447" s="7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 s="18">
        <f t="shared" si="279"/>
        <v>40719.570868055554</v>
      </c>
      <c r="K1447">
        <v>1306417322</v>
      </c>
      <c r="L1447" s="18">
        <f t="shared" si="277"/>
        <v>40689.570856481485</v>
      </c>
      <c r="M1447" t="b">
        <v>0</v>
      </c>
      <c r="N1447">
        <v>49</v>
      </c>
      <c r="O1447" t="b">
        <v>1</v>
      </c>
      <c r="P1447" t="s">
        <v>8272</v>
      </c>
      <c r="Q1447" s="12">
        <f t="shared" si="280"/>
        <v>112</v>
      </c>
      <c r="R1447">
        <f t="shared" si="278"/>
        <v>68.37</v>
      </c>
      <c r="S1447" s="14" t="s">
        <v>8319</v>
      </c>
      <c r="T1447" t="s">
        <v>8339</v>
      </c>
    </row>
    <row r="1448" spans="1:20" ht="60" x14ac:dyDescent="0.2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 s="18">
        <f t="shared" si="279"/>
        <v>42341.895833333328</v>
      </c>
      <c r="K1448">
        <v>1447614731</v>
      </c>
      <c r="L1448" s="18">
        <f t="shared" si="277"/>
        <v>42323.800127314811</v>
      </c>
      <c r="M1448" t="b">
        <v>0</v>
      </c>
      <c r="N1448">
        <v>8</v>
      </c>
      <c r="O1448" t="b">
        <v>1</v>
      </c>
      <c r="P1448" t="s">
        <v>8277</v>
      </c>
      <c r="Q1448" s="12">
        <f t="shared" si="280"/>
        <v>111</v>
      </c>
      <c r="R1448">
        <f t="shared" si="278"/>
        <v>416.88</v>
      </c>
      <c r="S1448" s="14" t="s">
        <v>8333</v>
      </c>
      <c r="T1448" t="s">
        <v>8334</v>
      </c>
    </row>
    <row r="1449" spans="1:20" ht="60" x14ac:dyDescent="0.2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 s="18">
        <v>1460260800</v>
      </c>
      <c r="J1449" s="18">
        <f t="shared" si="279"/>
        <v>42470.166666666672</v>
      </c>
      <c r="K1449">
        <v>1458336671</v>
      </c>
      <c r="L1449" s="18">
        <f t="shared" si="277"/>
        <v>42447.896655092598</v>
      </c>
      <c r="M1449" t="b">
        <v>0</v>
      </c>
      <c r="N1449">
        <v>36</v>
      </c>
      <c r="O1449" t="b">
        <v>1</v>
      </c>
      <c r="P1449" t="s">
        <v>8269</v>
      </c>
      <c r="Q1449" s="12">
        <f t="shared" si="280"/>
        <v>111</v>
      </c>
      <c r="R1449">
        <f t="shared" ref="R1449" si="291">IFERROR(ROUND(E1449/N1449,2),0)</f>
        <v>92.5</v>
      </c>
      <c r="S1449" s="14" t="s">
        <v>8307</v>
      </c>
      <c r="T1449" t="s">
        <v>8308</v>
      </c>
    </row>
    <row r="1450" spans="1:20" ht="60" x14ac:dyDescent="0.2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 s="18">
        <f t="shared" si="279"/>
        <v>41109.186296296299</v>
      </c>
      <c r="K1450">
        <v>1340944095</v>
      </c>
      <c r="L1450" s="18">
        <f t="shared" si="277"/>
        <v>41089.186284722222</v>
      </c>
      <c r="M1450" t="b">
        <v>0</v>
      </c>
      <c r="N1450">
        <v>115</v>
      </c>
      <c r="O1450" t="b">
        <v>1</v>
      </c>
      <c r="P1450" t="s">
        <v>8277</v>
      </c>
      <c r="Q1450" s="12">
        <f t="shared" si="280"/>
        <v>111</v>
      </c>
      <c r="R1450">
        <f t="shared" si="278"/>
        <v>28.88</v>
      </c>
      <c r="S1450" s="14" t="s">
        <v>8333</v>
      </c>
      <c r="T1450" t="s">
        <v>8334</v>
      </c>
    </row>
    <row r="1451" spans="1:20" ht="45" x14ac:dyDescent="0.2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 s="18">
        <v>1437076070</v>
      </c>
      <c r="J1451" s="18">
        <f t="shared" si="279"/>
        <v>42201.824884259258</v>
      </c>
      <c r="K1451">
        <v>1434484069</v>
      </c>
      <c r="L1451" s="18">
        <f t="shared" si="277"/>
        <v>42171.824872685189</v>
      </c>
      <c r="M1451" t="b">
        <v>0</v>
      </c>
      <c r="N1451">
        <v>52</v>
      </c>
      <c r="O1451" t="b">
        <v>1</v>
      </c>
      <c r="P1451" t="s">
        <v>8269</v>
      </c>
      <c r="Q1451" s="12">
        <f t="shared" si="280"/>
        <v>111</v>
      </c>
      <c r="R1451">
        <f t="shared" ref="R1451" si="292">IFERROR(ROUND(E1451/N1451,2),0)</f>
        <v>63.85</v>
      </c>
      <c r="S1451" s="14" t="s">
        <v>8307</v>
      </c>
      <c r="T1451" t="s">
        <v>8308</v>
      </c>
    </row>
    <row r="1452" spans="1:20" ht="60" x14ac:dyDescent="0.2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 s="18">
        <f t="shared" si="279"/>
        <v>42366.25</v>
      </c>
      <c r="K1452">
        <v>1449436389</v>
      </c>
      <c r="L1452" s="18">
        <f t="shared" si="277"/>
        <v>42344.884131944447</v>
      </c>
      <c r="M1452" t="b">
        <v>1</v>
      </c>
      <c r="N1452">
        <v>47</v>
      </c>
      <c r="O1452" t="b">
        <v>0</v>
      </c>
      <c r="P1452" t="s">
        <v>8300</v>
      </c>
      <c r="Q1452" s="12">
        <f t="shared" si="280"/>
        <v>33</v>
      </c>
      <c r="R1452">
        <f t="shared" si="278"/>
        <v>70.62</v>
      </c>
      <c r="S1452" s="14" t="s">
        <v>8316</v>
      </c>
      <c r="T1452" t="s">
        <v>8346</v>
      </c>
    </row>
    <row r="1453" spans="1:20" ht="45" x14ac:dyDescent="0.2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 s="18">
        <v>1420489560</v>
      </c>
      <c r="J1453" s="18">
        <f t="shared" si="279"/>
        <v>42009.851388888885</v>
      </c>
      <c r="K1453">
        <v>1417469638</v>
      </c>
      <c r="L1453" s="18">
        <f t="shared" si="277"/>
        <v>41974.898587962962</v>
      </c>
      <c r="M1453" t="b">
        <v>0</v>
      </c>
      <c r="N1453">
        <v>43</v>
      </c>
      <c r="O1453" t="b">
        <v>1</v>
      </c>
      <c r="P1453" t="s">
        <v>8269</v>
      </c>
      <c r="Q1453" s="12">
        <f t="shared" si="280"/>
        <v>111</v>
      </c>
      <c r="R1453">
        <f t="shared" ref="R1453" si="293">IFERROR(ROUND(E1453/N1453,2),0)</f>
        <v>77.19</v>
      </c>
      <c r="S1453" s="14" t="s">
        <v>8307</v>
      </c>
      <c r="T1453" t="s">
        <v>8308</v>
      </c>
    </row>
    <row r="1454" spans="1:20" ht="30" x14ac:dyDescent="0.2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 s="18">
        <f t="shared" si="279"/>
        <v>41175.165972222225</v>
      </c>
      <c r="K1454">
        <v>1346806908</v>
      </c>
      <c r="L1454" s="18">
        <f t="shared" si="277"/>
        <v>41157.042916666665</v>
      </c>
      <c r="M1454" t="b">
        <v>0</v>
      </c>
      <c r="N1454">
        <v>97</v>
      </c>
      <c r="O1454" t="b">
        <v>1</v>
      </c>
      <c r="P1454" t="s">
        <v>8272</v>
      </c>
      <c r="Q1454" s="12">
        <f t="shared" si="280"/>
        <v>111</v>
      </c>
      <c r="R1454">
        <f t="shared" si="278"/>
        <v>34.21</v>
      </c>
      <c r="S1454" s="14" t="s">
        <v>8319</v>
      </c>
      <c r="T1454" t="s">
        <v>8339</v>
      </c>
    </row>
    <row r="1455" spans="1:20" ht="30" x14ac:dyDescent="0.2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 s="18">
        <f t="shared" si="279"/>
        <v>41981.688831018517</v>
      </c>
      <c r="K1455">
        <v>1414164714</v>
      </c>
      <c r="L1455" s="18">
        <f t="shared" si="277"/>
        <v>41936.647152777776</v>
      </c>
      <c r="M1455" t="b">
        <v>0</v>
      </c>
      <c r="N1455">
        <v>37</v>
      </c>
      <c r="O1455" t="b">
        <v>0</v>
      </c>
      <c r="P1455" t="s">
        <v>8271</v>
      </c>
      <c r="Q1455" s="12">
        <f t="shared" si="280"/>
        <v>7</v>
      </c>
      <c r="R1455">
        <f t="shared" si="278"/>
        <v>89.65</v>
      </c>
      <c r="S1455" s="14" t="s">
        <v>8316</v>
      </c>
      <c r="T1455" t="s">
        <v>8318</v>
      </c>
    </row>
    <row r="1456" spans="1:20" ht="45" x14ac:dyDescent="0.2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 s="18">
        <v>1437067476</v>
      </c>
      <c r="J1456" s="18">
        <f t="shared" si="279"/>
        <v>42201.725416666668</v>
      </c>
      <c r="K1456">
        <v>1434475475</v>
      </c>
      <c r="L1456" s="18">
        <f t="shared" si="277"/>
        <v>42171.725405092591</v>
      </c>
      <c r="M1456" t="b">
        <v>1</v>
      </c>
      <c r="N1456">
        <v>49</v>
      </c>
      <c r="O1456" t="b">
        <v>1</v>
      </c>
      <c r="P1456" t="s">
        <v>8269</v>
      </c>
      <c r="Q1456" s="12">
        <f t="shared" si="280"/>
        <v>100</v>
      </c>
      <c r="R1456">
        <f t="shared" ref="R1456:R1457" si="294">IFERROR(ROUND(E1456/N1456,2),0)</f>
        <v>67.650000000000006</v>
      </c>
      <c r="S1456" s="14" t="s">
        <v>8307</v>
      </c>
      <c r="T1456" t="s">
        <v>8308</v>
      </c>
    </row>
    <row r="1457" spans="1:20" ht="60" x14ac:dyDescent="0.2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 s="18">
        <v>1401857940</v>
      </c>
      <c r="J1457" s="18">
        <f t="shared" si="279"/>
        <v>41794.207638888889</v>
      </c>
      <c r="K1457">
        <v>1400725111</v>
      </c>
      <c r="L1457" s="18">
        <f t="shared" si="277"/>
        <v>41781.096192129626</v>
      </c>
      <c r="M1457" t="b">
        <v>0</v>
      </c>
      <c r="N1457">
        <v>44</v>
      </c>
      <c r="O1457" t="b">
        <v>1</v>
      </c>
      <c r="P1457" t="s">
        <v>8269</v>
      </c>
      <c r="Q1457" s="12">
        <f t="shared" si="280"/>
        <v>118</v>
      </c>
      <c r="R1457">
        <f t="shared" si="294"/>
        <v>75.34</v>
      </c>
      <c r="S1457" s="14" t="s">
        <v>8307</v>
      </c>
      <c r="T1457" t="s">
        <v>8308</v>
      </c>
    </row>
    <row r="1458" spans="1:20" ht="60" x14ac:dyDescent="0.2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 s="18">
        <f t="shared" si="279"/>
        <v>41165.165972222225</v>
      </c>
      <c r="K1458">
        <v>1346276348</v>
      </c>
      <c r="L1458" s="18">
        <f t="shared" si="277"/>
        <v>41150.902175925927</v>
      </c>
      <c r="M1458" t="b">
        <v>1</v>
      </c>
      <c r="N1458">
        <v>151</v>
      </c>
      <c r="O1458" t="b">
        <v>1</v>
      </c>
      <c r="P1458" t="s">
        <v>8299</v>
      </c>
      <c r="Q1458" s="12">
        <f t="shared" si="280"/>
        <v>661</v>
      </c>
      <c r="R1458">
        <f t="shared" si="278"/>
        <v>21.9</v>
      </c>
      <c r="S1458" s="14" t="s">
        <v>8316</v>
      </c>
      <c r="T1458" t="s">
        <v>8323</v>
      </c>
    </row>
    <row r="1459" spans="1:20" ht="45" x14ac:dyDescent="0.2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 s="18">
        <f t="shared" si="279"/>
        <v>42163.159722222219</v>
      </c>
      <c r="K1459">
        <v>1429306519</v>
      </c>
      <c r="L1459" s="18">
        <f t="shared" si="277"/>
        <v>42111.899525462963</v>
      </c>
      <c r="M1459" t="b">
        <v>0</v>
      </c>
      <c r="N1459">
        <v>44</v>
      </c>
      <c r="O1459" t="b">
        <v>1</v>
      </c>
      <c r="P1459" t="s">
        <v>8274</v>
      </c>
      <c r="Q1459" s="12">
        <f t="shared" si="280"/>
        <v>132</v>
      </c>
      <c r="R1459">
        <f t="shared" si="278"/>
        <v>75.11</v>
      </c>
      <c r="S1459" s="14" t="s">
        <v>8333</v>
      </c>
      <c r="T1459" t="s">
        <v>8337</v>
      </c>
    </row>
    <row r="1460" spans="1:20" ht="60" x14ac:dyDescent="0.2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 s="18">
        <f t="shared" si="279"/>
        <v>40825.71334490741</v>
      </c>
      <c r="K1460">
        <v>1315588032</v>
      </c>
      <c r="L1460" s="18">
        <f t="shared" si="277"/>
        <v>40795.713333333333</v>
      </c>
      <c r="M1460" t="b">
        <v>0</v>
      </c>
      <c r="N1460">
        <v>27</v>
      </c>
      <c r="O1460" t="b">
        <v>0</v>
      </c>
      <c r="P1460" t="s">
        <v>8280</v>
      </c>
      <c r="Q1460" s="12">
        <f t="shared" si="280"/>
        <v>18</v>
      </c>
      <c r="R1460">
        <f t="shared" si="278"/>
        <v>122</v>
      </c>
      <c r="S1460" s="14" t="s">
        <v>8324</v>
      </c>
      <c r="T1460" t="s">
        <v>8340</v>
      </c>
    </row>
    <row r="1461" spans="1:20" ht="60" x14ac:dyDescent="0.2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 s="18">
        <v>1475269200</v>
      </c>
      <c r="J1461" s="18">
        <f t="shared" si="279"/>
        <v>42643.875</v>
      </c>
      <c r="K1461">
        <v>1473200843</v>
      </c>
      <c r="L1461" s="18">
        <f t="shared" si="277"/>
        <v>42619.935682870375</v>
      </c>
      <c r="M1461" t="b">
        <v>0</v>
      </c>
      <c r="N1461">
        <v>70</v>
      </c>
      <c r="O1461" t="b">
        <v>1</v>
      </c>
      <c r="P1461" t="s">
        <v>8269</v>
      </c>
      <c r="Q1461" s="12">
        <f t="shared" si="280"/>
        <v>110</v>
      </c>
      <c r="R1461">
        <f t="shared" ref="R1461" si="295">IFERROR(ROUND(E1461/N1461,2),0)</f>
        <v>47.03</v>
      </c>
      <c r="S1461" s="14" t="s">
        <v>8307</v>
      </c>
      <c r="T1461" t="s">
        <v>8308</v>
      </c>
    </row>
    <row r="1462" spans="1:20" ht="30" x14ac:dyDescent="0.2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 s="18">
        <f t="shared" si="279"/>
        <v>41733.916666666664</v>
      </c>
      <c r="K1462">
        <v>1395407444</v>
      </c>
      <c r="L1462" s="18">
        <f t="shared" si="277"/>
        <v>41719.549120370371</v>
      </c>
      <c r="M1462" t="b">
        <v>0</v>
      </c>
      <c r="N1462">
        <v>117</v>
      </c>
      <c r="O1462" t="b">
        <v>1</v>
      </c>
      <c r="P1462" t="s">
        <v>8263</v>
      </c>
      <c r="Q1462" s="12">
        <f t="shared" si="280"/>
        <v>110</v>
      </c>
      <c r="R1462">
        <f t="shared" si="278"/>
        <v>28.11</v>
      </c>
      <c r="S1462" s="14" t="s">
        <v>8329</v>
      </c>
      <c r="T1462" t="s">
        <v>8338</v>
      </c>
    </row>
    <row r="1463" spans="1:20" ht="45" x14ac:dyDescent="0.2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 s="18">
        <v>1440381600</v>
      </c>
      <c r="J1463" s="18">
        <f t="shared" si="279"/>
        <v>42240.083333333328</v>
      </c>
      <c r="K1463">
        <v>1438639129</v>
      </c>
      <c r="L1463" s="18">
        <f t="shared" si="277"/>
        <v>42219.915844907402</v>
      </c>
      <c r="M1463" t="b">
        <v>0</v>
      </c>
      <c r="N1463">
        <v>24</v>
      </c>
      <c r="O1463" t="b">
        <v>1</v>
      </c>
      <c r="P1463" t="s">
        <v>8269</v>
      </c>
      <c r="Q1463" s="12">
        <f t="shared" si="280"/>
        <v>109</v>
      </c>
      <c r="R1463">
        <f t="shared" ref="R1463:R1468" si="296">IFERROR(ROUND(E1463/N1463,2),0)</f>
        <v>136.46</v>
      </c>
      <c r="S1463" s="14" t="s">
        <v>8307</v>
      </c>
      <c r="T1463" t="s">
        <v>8308</v>
      </c>
    </row>
    <row r="1464" spans="1:20" ht="60" x14ac:dyDescent="0.2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 s="18">
        <v>1407524004</v>
      </c>
      <c r="J1464" s="18">
        <f t="shared" si="279"/>
        <v>41859.787083333329</v>
      </c>
      <c r="K1464">
        <v>1404932003</v>
      </c>
      <c r="L1464" s="18">
        <f t="shared" si="277"/>
        <v>41829.78707175926</v>
      </c>
      <c r="M1464" t="b">
        <v>0</v>
      </c>
      <c r="N1464">
        <v>39</v>
      </c>
      <c r="O1464" t="b">
        <v>1</v>
      </c>
      <c r="P1464" t="s">
        <v>8269</v>
      </c>
      <c r="Q1464" s="12">
        <f t="shared" si="280"/>
        <v>109</v>
      </c>
      <c r="R1464">
        <f t="shared" si="296"/>
        <v>83.97</v>
      </c>
      <c r="S1464" s="14" t="s">
        <v>8307</v>
      </c>
      <c r="T1464" t="s">
        <v>8308</v>
      </c>
    </row>
    <row r="1465" spans="1:20" ht="60" x14ac:dyDescent="0.2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 s="18">
        <v>1468191540</v>
      </c>
      <c r="J1465" s="18">
        <f t="shared" si="279"/>
        <v>42561.957638888889</v>
      </c>
      <c r="K1465">
        <v>1464958483</v>
      </c>
      <c r="L1465" s="18">
        <f t="shared" si="277"/>
        <v>42524.537997685184</v>
      </c>
      <c r="M1465" t="b">
        <v>0</v>
      </c>
      <c r="N1465">
        <v>21</v>
      </c>
      <c r="O1465" t="b">
        <v>1</v>
      </c>
      <c r="P1465" t="s">
        <v>8269</v>
      </c>
      <c r="Q1465" s="12">
        <f t="shared" si="280"/>
        <v>109</v>
      </c>
      <c r="R1465">
        <f t="shared" si="296"/>
        <v>155.94999999999999</v>
      </c>
      <c r="S1465" s="14" t="s">
        <v>8307</v>
      </c>
      <c r="T1465" t="s">
        <v>8308</v>
      </c>
    </row>
    <row r="1466" spans="1:20" ht="60" x14ac:dyDescent="0.2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 s="18">
        <v>1450051200</v>
      </c>
      <c r="J1466" s="18">
        <f t="shared" si="279"/>
        <v>42352</v>
      </c>
      <c r="K1466">
        <v>1447594175</v>
      </c>
      <c r="L1466" s="18">
        <f t="shared" si="277"/>
        <v>42323.562210648146</v>
      </c>
      <c r="M1466" t="b">
        <v>0</v>
      </c>
      <c r="N1466">
        <v>46</v>
      </c>
      <c r="O1466" t="b">
        <v>1</v>
      </c>
      <c r="P1466" t="s">
        <v>8269</v>
      </c>
      <c r="Q1466" s="12">
        <f t="shared" si="280"/>
        <v>109</v>
      </c>
      <c r="R1466">
        <f t="shared" si="296"/>
        <v>71.150000000000006</v>
      </c>
      <c r="S1466" s="14" t="s">
        <v>8307</v>
      </c>
      <c r="T1466" t="s">
        <v>8308</v>
      </c>
    </row>
    <row r="1467" spans="1:20" ht="60" x14ac:dyDescent="0.2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 s="18">
        <v>1434624067</v>
      </c>
      <c r="J1467" s="18">
        <f t="shared" si="279"/>
        <v>42173.445219907408</v>
      </c>
      <c r="K1467">
        <v>1432032066</v>
      </c>
      <c r="L1467" s="18">
        <f t="shared" si="277"/>
        <v>42143.445208333331</v>
      </c>
      <c r="M1467" t="b">
        <v>0</v>
      </c>
      <c r="N1467">
        <v>57</v>
      </c>
      <c r="O1467" t="b">
        <v>1</v>
      </c>
      <c r="P1467" t="s">
        <v>8269</v>
      </c>
      <c r="Q1467" s="12">
        <f t="shared" si="280"/>
        <v>109</v>
      </c>
      <c r="R1467">
        <f t="shared" si="296"/>
        <v>57.39</v>
      </c>
      <c r="S1467" s="14" t="s">
        <v>8307</v>
      </c>
      <c r="T1467" t="s">
        <v>8308</v>
      </c>
    </row>
    <row r="1468" spans="1:20" ht="60" x14ac:dyDescent="0.2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 s="18">
        <v>1410901200</v>
      </c>
      <c r="J1468" s="18">
        <f t="shared" si="279"/>
        <v>41898.875</v>
      </c>
      <c r="K1468">
        <v>1408313437</v>
      </c>
      <c r="L1468" s="18">
        <f t="shared" si="277"/>
        <v>41868.924039351856</v>
      </c>
      <c r="M1468" t="b">
        <v>1</v>
      </c>
      <c r="N1468">
        <v>70</v>
      </c>
      <c r="O1468" t="b">
        <v>1</v>
      </c>
      <c r="P1468" t="s">
        <v>8269</v>
      </c>
      <c r="Q1468" s="12">
        <f t="shared" si="280"/>
        <v>102</v>
      </c>
      <c r="R1468">
        <f t="shared" si="296"/>
        <v>46.71</v>
      </c>
      <c r="S1468" s="14" t="s">
        <v>8307</v>
      </c>
      <c r="T1468" t="s">
        <v>8308</v>
      </c>
    </row>
    <row r="1469" spans="1:20" ht="60" x14ac:dyDescent="0.25">
      <c r="A1469">
        <v>2932</v>
      </c>
      <c r="B1469" s="9" t="s">
        <v>2932</v>
      </c>
      <c r="C1469" s="3" t="s">
        <v>7042</v>
      </c>
      <c r="D1469" s="5">
        <v>3100</v>
      </c>
      <c r="E1469" s="7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 s="18">
        <f t="shared" si="279"/>
        <v>42056.458333333328</v>
      </c>
      <c r="K1469">
        <v>1421812636</v>
      </c>
      <c r="L1469" s="18">
        <f t="shared" si="277"/>
        <v>42025.164768518516</v>
      </c>
      <c r="M1469" t="b">
        <v>0</v>
      </c>
      <c r="N1469">
        <v>38</v>
      </c>
      <c r="O1469" t="b">
        <v>1</v>
      </c>
      <c r="P1469" t="s">
        <v>8303</v>
      </c>
      <c r="Q1469" s="12">
        <f t="shared" si="280"/>
        <v>105</v>
      </c>
      <c r="R1469">
        <f t="shared" si="278"/>
        <v>85.74</v>
      </c>
      <c r="S1469" s="14" t="s">
        <v>8307</v>
      </c>
      <c r="T1469" t="s">
        <v>8341</v>
      </c>
    </row>
    <row r="1470" spans="1:20" ht="60" x14ac:dyDescent="0.25">
      <c r="A1470">
        <v>2444</v>
      </c>
      <c r="B1470" s="9" t="s">
        <v>2445</v>
      </c>
      <c r="C1470" s="3" t="s">
        <v>6554</v>
      </c>
      <c r="D1470" s="5">
        <v>3000</v>
      </c>
      <c r="E1470" s="7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 s="18">
        <f t="shared" si="279"/>
        <v>42515.754525462966</v>
      </c>
      <c r="K1470">
        <v>1461607590</v>
      </c>
      <c r="L1470" s="18">
        <f t="shared" si="277"/>
        <v>42485.754513888889</v>
      </c>
      <c r="M1470" t="b">
        <v>0</v>
      </c>
      <c r="N1470">
        <v>61</v>
      </c>
      <c r="O1470" t="b">
        <v>1</v>
      </c>
      <c r="P1470" t="s">
        <v>8296</v>
      </c>
      <c r="Q1470" s="12">
        <f t="shared" si="280"/>
        <v>109</v>
      </c>
      <c r="R1470">
        <f t="shared" si="278"/>
        <v>53.41</v>
      </c>
      <c r="S1470" s="14" t="s">
        <v>8327</v>
      </c>
      <c r="T1470" t="s">
        <v>8328</v>
      </c>
    </row>
    <row r="1471" spans="1:20" ht="60" x14ac:dyDescent="0.2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 s="18">
        <v>1465196400</v>
      </c>
      <c r="J1471" s="18">
        <f t="shared" si="279"/>
        <v>42527.291666666672</v>
      </c>
      <c r="K1471">
        <v>1462841989</v>
      </c>
      <c r="L1471" s="18">
        <f t="shared" si="277"/>
        <v>42500.041539351849</v>
      </c>
      <c r="M1471" t="b">
        <v>0</v>
      </c>
      <c r="N1471">
        <v>40</v>
      </c>
      <c r="O1471" t="b">
        <v>1</v>
      </c>
      <c r="P1471" t="s">
        <v>8269</v>
      </c>
      <c r="Q1471" s="12">
        <f t="shared" si="280"/>
        <v>109</v>
      </c>
      <c r="R1471">
        <f t="shared" ref="R1471:R1472" si="297">IFERROR(ROUND(E1471/N1471,2),0)</f>
        <v>81.38</v>
      </c>
      <c r="S1471" s="14" t="s">
        <v>8307</v>
      </c>
      <c r="T1471" t="s">
        <v>8308</v>
      </c>
    </row>
    <row r="1472" spans="1:20" ht="60" x14ac:dyDescent="0.2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 s="18">
        <v>1460970805</v>
      </c>
      <c r="J1472" s="18">
        <f t="shared" si="279"/>
        <v>42478.384317129632</v>
      </c>
      <c r="K1472">
        <v>1455790404</v>
      </c>
      <c r="L1472" s="18">
        <f t="shared" si="277"/>
        <v>42418.42597222222</v>
      </c>
      <c r="M1472" t="b">
        <v>0</v>
      </c>
      <c r="N1472">
        <v>24</v>
      </c>
      <c r="O1472" t="b">
        <v>1</v>
      </c>
      <c r="P1472" t="s">
        <v>8269</v>
      </c>
      <c r="Q1472" s="12">
        <f t="shared" si="280"/>
        <v>109</v>
      </c>
      <c r="R1472">
        <f t="shared" si="297"/>
        <v>135.63</v>
      </c>
      <c r="S1472" s="14" t="s">
        <v>8307</v>
      </c>
      <c r="T1472" t="s">
        <v>8308</v>
      </c>
    </row>
    <row r="1473" spans="1:20" ht="45" x14ac:dyDescent="0.2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 s="18">
        <f t="shared" si="279"/>
        <v>41763.290972222225</v>
      </c>
      <c r="K1473">
        <v>1396468781</v>
      </c>
      <c r="L1473" s="18">
        <f t="shared" si="277"/>
        <v>41731.833113425928</v>
      </c>
      <c r="M1473" t="b">
        <v>0</v>
      </c>
      <c r="N1473">
        <v>46</v>
      </c>
      <c r="O1473" t="b">
        <v>1</v>
      </c>
      <c r="P1473" t="s">
        <v>8277</v>
      </c>
      <c r="Q1473" s="12">
        <f t="shared" si="280"/>
        <v>108</v>
      </c>
      <c r="R1473">
        <f t="shared" si="278"/>
        <v>70.650000000000006</v>
      </c>
      <c r="S1473" s="14" t="s">
        <v>8333</v>
      </c>
      <c r="T1473" t="s">
        <v>8334</v>
      </c>
    </row>
    <row r="1474" spans="1:20" ht="45" x14ac:dyDescent="0.2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 s="18">
        <f t="shared" si="279"/>
        <v>41747.958333333336</v>
      </c>
      <c r="K1474">
        <v>1395155477</v>
      </c>
      <c r="L1474" s="18">
        <f t="shared" si="277"/>
        <v>41716.632835648146</v>
      </c>
      <c r="M1474" t="b">
        <v>1</v>
      </c>
      <c r="N1474">
        <v>79</v>
      </c>
      <c r="O1474" t="b">
        <v>1</v>
      </c>
      <c r="P1474" t="s">
        <v>8277</v>
      </c>
      <c r="Q1474" s="12">
        <f t="shared" si="280"/>
        <v>108</v>
      </c>
      <c r="R1474">
        <f t="shared" si="278"/>
        <v>40.96</v>
      </c>
      <c r="S1474" s="14" t="s">
        <v>8333</v>
      </c>
      <c r="T1474" t="s">
        <v>8334</v>
      </c>
    </row>
    <row r="1475" spans="1:20" ht="45" x14ac:dyDescent="0.2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 s="18">
        <f t="shared" si="279"/>
        <v>41623.082002314812</v>
      </c>
      <c r="K1475">
        <v>1384480684</v>
      </c>
      <c r="L1475" s="18">
        <f t="shared" ref="L1475:L1538" si="298">(K1475/86400)+25569</f>
        <v>41593.081990740742</v>
      </c>
      <c r="M1475" t="b">
        <v>1</v>
      </c>
      <c r="N1475">
        <v>77</v>
      </c>
      <c r="O1475" t="b">
        <v>1</v>
      </c>
      <c r="P1475" t="s">
        <v>8277</v>
      </c>
      <c r="Q1475" s="12">
        <f t="shared" si="280"/>
        <v>108</v>
      </c>
      <c r="R1475">
        <f t="shared" ref="R1475:R1538" si="299">ROUND(E1475/N1475,2)</f>
        <v>41.96</v>
      </c>
      <c r="S1475" s="14" t="s">
        <v>8333</v>
      </c>
      <c r="T1475" t="s">
        <v>8334</v>
      </c>
    </row>
    <row r="1476" spans="1:20" ht="60" x14ac:dyDescent="0.2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 s="18">
        <f t="shared" ref="J1476:J1539" si="300">(I1476/86400)+25569</f>
        <v>41028.166666666664</v>
      </c>
      <c r="K1476">
        <v>1332978687</v>
      </c>
      <c r="L1476" s="18">
        <f t="shared" si="298"/>
        <v>40996.994062500002</v>
      </c>
      <c r="M1476" t="b">
        <v>0</v>
      </c>
      <c r="N1476">
        <v>71</v>
      </c>
      <c r="O1476" t="b">
        <v>1</v>
      </c>
      <c r="P1476" t="s">
        <v>8274</v>
      </c>
      <c r="Q1476" s="12">
        <f t="shared" ref="Q1476:Q1539" si="301">ROUND(E1476/D1476*100,0)</f>
        <v>108</v>
      </c>
      <c r="R1476">
        <f t="shared" si="299"/>
        <v>45.44</v>
      </c>
      <c r="S1476" s="14" t="s">
        <v>8333</v>
      </c>
      <c r="T1476" t="s">
        <v>8337</v>
      </c>
    </row>
    <row r="1477" spans="1:20" ht="60" x14ac:dyDescent="0.2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 s="18">
        <f t="shared" si="300"/>
        <v>42335.041666666672</v>
      </c>
      <c r="K1477">
        <v>1447195694</v>
      </c>
      <c r="L1477" s="18">
        <f t="shared" si="298"/>
        <v>42318.950162037036</v>
      </c>
      <c r="M1477" t="b">
        <v>0</v>
      </c>
      <c r="N1477">
        <v>83</v>
      </c>
      <c r="O1477" t="b">
        <v>1</v>
      </c>
      <c r="P1477" t="s">
        <v>8283</v>
      </c>
      <c r="Q1477" s="12">
        <f t="shared" si="301"/>
        <v>129</v>
      </c>
      <c r="R1477">
        <f t="shared" si="299"/>
        <v>38.869999999999997</v>
      </c>
      <c r="S1477" s="14" t="s">
        <v>8321</v>
      </c>
      <c r="T1477" t="s">
        <v>8322</v>
      </c>
    </row>
    <row r="1478" spans="1:20" ht="45" x14ac:dyDescent="0.2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 s="18">
        <f t="shared" si="300"/>
        <v>42181.958333333328</v>
      </c>
      <c r="K1478">
        <v>1434999620</v>
      </c>
      <c r="L1478" s="18">
        <f t="shared" si="298"/>
        <v>42177.791898148149</v>
      </c>
      <c r="M1478" t="b">
        <v>0</v>
      </c>
      <c r="N1478">
        <v>42</v>
      </c>
      <c r="O1478" t="b">
        <v>1</v>
      </c>
      <c r="P1478" t="s">
        <v>8301</v>
      </c>
      <c r="Q1478" s="12">
        <f t="shared" si="301"/>
        <v>108</v>
      </c>
      <c r="R1478">
        <f t="shared" si="299"/>
        <v>76.790000000000006</v>
      </c>
      <c r="S1478" s="14" t="s">
        <v>8307</v>
      </c>
      <c r="T1478" t="s">
        <v>8331</v>
      </c>
    </row>
    <row r="1479" spans="1:20" ht="30" x14ac:dyDescent="0.2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 s="18">
        <f t="shared" si="300"/>
        <v>42166.75100694444</v>
      </c>
      <c r="K1479">
        <v>1431453686</v>
      </c>
      <c r="L1479" s="18">
        <f t="shared" si="298"/>
        <v>42136.75099537037</v>
      </c>
      <c r="M1479" t="b">
        <v>0</v>
      </c>
      <c r="N1479">
        <v>205</v>
      </c>
      <c r="O1479" t="b">
        <v>1</v>
      </c>
      <c r="P1479" t="s">
        <v>8295</v>
      </c>
      <c r="Q1479" s="12">
        <f t="shared" si="301"/>
        <v>147</v>
      </c>
      <c r="R1479">
        <f t="shared" si="299"/>
        <v>15.72</v>
      </c>
      <c r="S1479" s="14" t="s">
        <v>8324</v>
      </c>
      <c r="T1479" t="s">
        <v>8325</v>
      </c>
    </row>
    <row r="1480" spans="1:20" ht="60" x14ac:dyDescent="0.2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 s="18">
        <f t="shared" si="300"/>
        <v>42176.146782407406</v>
      </c>
      <c r="K1480">
        <v>1433647881</v>
      </c>
      <c r="L1480" s="18">
        <f t="shared" si="298"/>
        <v>42162.146770833337</v>
      </c>
      <c r="M1480" t="b">
        <v>0</v>
      </c>
      <c r="N1480">
        <v>19</v>
      </c>
      <c r="O1480" t="b">
        <v>1</v>
      </c>
      <c r="P1480" t="s">
        <v>8272</v>
      </c>
      <c r="Q1480" s="12">
        <f t="shared" si="301"/>
        <v>107</v>
      </c>
      <c r="R1480">
        <f t="shared" si="299"/>
        <v>169.58</v>
      </c>
      <c r="S1480" s="14" t="s">
        <v>8319</v>
      </c>
      <c r="T1480" t="s">
        <v>8339</v>
      </c>
    </row>
    <row r="1481" spans="1:20" ht="45" x14ac:dyDescent="0.2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 s="18">
        <f t="shared" si="300"/>
        <v>40755.290972222225</v>
      </c>
      <c r="K1481">
        <v>1306608887</v>
      </c>
      <c r="L1481" s="18">
        <f t="shared" si="298"/>
        <v>40691.788043981483</v>
      </c>
      <c r="M1481" t="b">
        <v>0</v>
      </c>
      <c r="N1481">
        <v>24</v>
      </c>
      <c r="O1481" t="b">
        <v>1</v>
      </c>
      <c r="P1481" t="s">
        <v>8274</v>
      </c>
      <c r="Q1481" s="12">
        <f t="shared" si="301"/>
        <v>107</v>
      </c>
      <c r="R1481">
        <f t="shared" si="299"/>
        <v>134.21</v>
      </c>
      <c r="S1481" s="14" t="s">
        <v>8333</v>
      </c>
      <c r="T1481" t="s">
        <v>8337</v>
      </c>
    </row>
    <row r="1482" spans="1:20" ht="45" x14ac:dyDescent="0.2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 s="18">
        <f t="shared" si="300"/>
        <v>42810.667372685188</v>
      </c>
      <c r="K1482">
        <v>1487091660</v>
      </c>
      <c r="L1482" s="18">
        <f t="shared" si="298"/>
        <v>42780.709027777775</v>
      </c>
      <c r="M1482" t="b">
        <v>0</v>
      </c>
      <c r="N1482">
        <v>15</v>
      </c>
      <c r="O1482" t="b">
        <v>0</v>
      </c>
      <c r="P1482" t="s">
        <v>8271</v>
      </c>
      <c r="Q1482" s="12">
        <f t="shared" si="301"/>
        <v>16</v>
      </c>
      <c r="R1482">
        <f t="shared" si="299"/>
        <v>214.07</v>
      </c>
      <c r="S1482" s="14" t="s">
        <v>8316</v>
      </c>
      <c r="T1482" t="s">
        <v>8318</v>
      </c>
    </row>
    <row r="1483" spans="1:20" ht="45" x14ac:dyDescent="0.2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 s="18">
        <f t="shared" si="300"/>
        <v>42732.700694444444</v>
      </c>
      <c r="K1483">
        <v>1481129339</v>
      </c>
      <c r="L1483" s="18">
        <f t="shared" si="298"/>
        <v>42711.700682870374</v>
      </c>
      <c r="M1483" t="b">
        <v>0</v>
      </c>
      <c r="N1483">
        <v>85</v>
      </c>
      <c r="O1483" t="b">
        <v>1</v>
      </c>
      <c r="P1483" t="s">
        <v>8283</v>
      </c>
      <c r="Q1483" s="12">
        <f t="shared" si="301"/>
        <v>161</v>
      </c>
      <c r="R1483">
        <f t="shared" si="299"/>
        <v>37.78</v>
      </c>
      <c r="S1483" s="14" t="s">
        <v>8321</v>
      </c>
      <c r="T1483" t="s">
        <v>8322</v>
      </c>
    </row>
    <row r="1484" spans="1:20" ht="45" x14ac:dyDescent="0.2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 s="18">
        <f t="shared" si="300"/>
        <v>40729.021597222221</v>
      </c>
      <c r="K1484">
        <v>1306197065</v>
      </c>
      <c r="L1484" s="18">
        <f t="shared" si="298"/>
        <v>40687.021585648152</v>
      </c>
      <c r="M1484" t="b">
        <v>0</v>
      </c>
      <c r="N1484">
        <v>75</v>
      </c>
      <c r="O1484" t="b">
        <v>1</v>
      </c>
      <c r="P1484" t="s">
        <v>8277</v>
      </c>
      <c r="Q1484" s="12">
        <f t="shared" si="301"/>
        <v>100</v>
      </c>
      <c r="R1484">
        <f t="shared" si="299"/>
        <v>42.8</v>
      </c>
      <c r="S1484" s="14" t="s">
        <v>8333</v>
      </c>
      <c r="T1484" t="s">
        <v>8334</v>
      </c>
    </row>
    <row r="1485" spans="1:20" ht="60" x14ac:dyDescent="0.2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 s="18">
        <v>1409500078</v>
      </c>
      <c r="J1485" s="18">
        <f t="shared" si="300"/>
        <v>41882.658310185187</v>
      </c>
      <c r="K1485">
        <v>1406908077</v>
      </c>
      <c r="L1485" s="18">
        <f t="shared" si="298"/>
        <v>41852.65829861111</v>
      </c>
      <c r="M1485" t="b">
        <v>0</v>
      </c>
      <c r="N1485">
        <v>43</v>
      </c>
      <c r="O1485" t="b">
        <v>1</v>
      </c>
      <c r="P1485" t="s">
        <v>8269</v>
      </c>
      <c r="Q1485" s="12">
        <f t="shared" si="301"/>
        <v>100</v>
      </c>
      <c r="R1485">
        <f t="shared" ref="R1485" si="302">IFERROR(ROUND(E1485/N1485,2),0)</f>
        <v>74.53</v>
      </c>
      <c r="S1485" s="14" t="s">
        <v>8307</v>
      </c>
      <c r="T1485" t="s">
        <v>8308</v>
      </c>
    </row>
    <row r="1486" spans="1:20" ht="60" x14ac:dyDescent="0.2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 s="18">
        <f t="shared" si="300"/>
        <v>40863.674861111111</v>
      </c>
      <c r="K1486">
        <v>1318864307</v>
      </c>
      <c r="L1486" s="18">
        <f t="shared" si="298"/>
        <v>40833.63318287037</v>
      </c>
      <c r="M1486" t="b">
        <v>0</v>
      </c>
      <c r="N1486">
        <v>65</v>
      </c>
      <c r="O1486" t="b">
        <v>1</v>
      </c>
      <c r="P1486" t="s">
        <v>8277</v>
      </c>
      <c r="Q1486" s="12">
        <f t="shared" si="301"/>
        <v>107</v>
      </c>
      <c r="R1486">
        <f t="shared" si="299"/>
        <v>49.25</v>
      </c>
      <c r="S1486" s="14" t="s">
        <v>8333</v>
      </c>
      <c r="T1486" t="s">
        <v>8334</v>
      </c>
    </row>
    <row r="1487" spans="1:20" ht="45" x14ac:dyDescent="0.25">
      <c r="A1487">
        <v>1179</v>
      </c>
      <c r="B1487" s="9" t="s">
        <v>1180</v>
      </c>
      <c r="C1487" s="3" t="s">
        <v>5289</v>
      </c>
      <c r="D1487" s="5">
        <v>60000</v>
      </c>
      <c r="E1487" s="7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 s="18">
        <f t="shared" si="300"/>
        <v>42305.720219907409</v>
      </c>
      <c r="K1487">
        <v>1443460626</v>
      </c>
      <c r="L1487" s="18">
        <f t="shared" si="298"/>
        <v>42275.720208333332</v>
      </c>
      <c r="M1487" t="b">
        <v>0</v>
      </c>
      <c r="N1487">
        <v>5</v>
      </c>
      <c r="O1487" t="b">
        <v>0</v>
      </c>
      <c r="P1487" t="s">
        <v>8282</v>
      </c>
      <c r="Q1487" s="12">
        <f t="shared" si="301"/>
        <v>5</v>
      </c>
      <c r="R1487">
        <f t="shared" si="299"/>
        <v>640</v>
      </c>
      <c r="S1487" s="14" t="s">
        <v>8327</v>
      </c>
      <c r="T1487" t="s">
        <v>8351</v>
      </c>
    </row>
    <row r="1488" spans="1:20" ht="60" x14ac:dyDescent="0.25">
      <c r="A1488">
        <v>896</v>
      </c>
      <c r="B1488" s="9" t="s">
        <v>897</v>
      </c>
      <c r="C1488" s="3" t="s">
        <v>5006</v>
      </c>
      <c r="D1488" s="5">
        <v>8000</v>
      </c>
      <c r="E1488" s="7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 s="18">
        <f t="shared" si="300"/>
        <v>42244.166666666672</v>
      </c>
      <c r="K1488">
        <v>1438549025</v>
      </c>
      <c r="L1488" s="18">
        <f t="shared" si="298"/>
        <v>42218.872974537036</v>
      </c>
      <c r="M1488" t="b">
        <v>0</v>
      </c>
      <c r="N1488">
        <v>72</v>
      </c>
      <c r="O1488" t="b">
        <v>0</v>
      </c>
      <c r="P1488" t="s">
        <v>8277</v>
      </c>
      <c r="Q1488" s="12">
        <f t="shared" si="301"/>
        <v>40</v>
      </c>
      <c r="R1488">
        <f t="shared" si="299"/>
        <v>44.44</v>
      </c>
      <c r="S1488" s="14" t="s">
        <v>8333</v>
      </c>
      <c r="T1488" t="s">
        <v>8334</v>
      </c>
    </row>
    <row r="1489" spans="1:20" ht="60" x14ac:dyDescent="0.2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 s="18">
        <f t="shared" si="300"/>
        <v>42799.809965277775</v>
      </c>
      <c r="K1489">
        <v>1486149980</v>
      </c>
      <c r="L1489" s="18">
        <f t="shared" si="298"/>
        <v>42769.809953703705</v>
      </c>
      <c r="M1489" t="b">
        <v>0</v>
      </c>
      <c r="N1489">
        <v>18</v>
      </c>
      <c r="O1489" t="b">
        <v>1</v>
      </c>
      <c r="P1489" t="s">
        <v>8298</v>
      </c>
      <c r="Q1489" s="12">
        <f t="shared" si="301"/>
        <v>107</v>
      </c>
      <c r="R1489">
        <f t="shared" si="299"/>
        <v>177.5</v>
      </c>
      <c r="S1489" s="14" t="s">
        <v>8333</v>
      </c>
      <c r="T1489" t="s">
        <v>8347</v>
      </c>
    </row>
    <row r="1490" spans="1:20" ht="60" x14ac:dyDescent="0.2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 s="18">
        <v>1416545700</v>
      </c>
      <c r="J1490" s="18">
        <f t="shared" si="300"/>
        <v>41964.204861111109</v>
      </c>
      <c r="K1490">
        <v>1415392665</v>
      </c>
      <c r="L1490" s="18">
        <f t="shared" si="298"/>
        <v>41950.859548611115</v>
      </c>
      <c r="M1490" t="b">
        <v>0</v>
      </c>
      <c r="N1490">
        <v>33</v>
      </c>
      <c r="O1490" t="b">
        <v>1</v>
      </c>
      <c r="P1490" t="s">
        <v>8269</v>
      </c>
      <c r="Q1490" s="12">
        <f t="shared" si="301"/>
        <v>106</v>
      </c>
      <c r="R1490">
        <f t="shared" ref="R1490" si="303">IFERROR(ROUND(E1490/N1490,2),0)</f>
        <v>96.67</v>
      </c>
      <c r="S1490" s="14" t="s">
        <v>8307</v>
      </c>
      <c r="T1490" t="s">
        <v>8308</v>
      </c>
    </row>
    <row r="1491" spans="1:20" ht="60" x14ac:dyDescent="0.2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 s="18">
        <f t="shared" si="300"/>
        <v>42157.032638888893</v>
      </c>
      <c r="K1491">
        <v>1430617208</v>
      </c>
      <c r="L1491" s="18">
        <f t="shared" si="298"/>
        <v>42127.069537037038</v>
      </c>
      <c r="M1491" t="b">
        <v>0</v>
      </c>
      <c r="N1491">
        <v>30</v>
      </c>
      <c r="O1491" t="b">
        <v>1</v>
      </c>
      <c r="P1491" t="s">
        <v>8278</v>
      </c>
      <c r="Q1491" s="12">
        <f t="shared" si="301"/>
        <v>206</v>
      </c>
      <c r="R1491">
        <f t="shared" si="299"/>
        <v>106.2</v>
      </c>
      <c r="S1491" s="14" t="s">
        <v>8333</v>
      </c>
      <c r="T1491" t="s">
        <v>8335</v>
      </c>
    </row>
    <row r="1492" spans="1:20" ht="60" x14ac:dyDescent="0.2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 s="18">
        <f t="shared" si="300"/>
        <v>42749.165972222225</v>
      </c>
      <c r="K1492">
        <v>1480219173</v>
      </c>
      <c r="L1492" s="18">
        <f t="shared" si="298"/>
        <v>42701.166354166664</v>
      </c>
      <c r="M1492" t="b">
        <v>0</v>
      </c>
      <c r="N1492">
        <v>18</v>
      </c>
      <c r="O1492" t="b">
        <v>0</v>
      </c>
      <c r="P1492" t="s">
        <v>8303</v>
      </c>
      <c r="Q1492" s="12">
        <f t="shared" si="301"/>
        <v>4</v>
      </c>
      <c r="R1492">
        <f t="shared" si="299"/>
        <v>176.94</v>
      </c>
      <c r="S1492" s="14" t="s">
        <v>8307</v>
      </c>
      <c r="T1492" t="s">
        <v>8341</v>
      </c>
    </row>
    <row r="1493" spans="1:20" ht="60" x14ac:dyDescent="0.2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 s="18">
        <v>1458075600</v>
      </c>
      <c r="J1493" s="18">
        <f t="shared" si="300"/>
        <v>42444.875</v>
      </c>
      <c r="K1493">
        <v>1456183648</v>
      </c>
      <c r="L1493" s="18">
        <f t="shared" si="298"/>
        <v>42422.977407407408</v>
      </c>
      <c r="M1493" t="b">
        <v>0</v>
      </c>
      <c r="N1493">
        <v>72</v>
      </c>
      <c r="O1493" t="b">
        <v>1</v>
      </c>
      <c r="P1493" t="s">
        <v>8269</v>
      </c>
      <c r="Q1493" s="12">
        <f t="shared" si="301"/>
        <v>106</v>
      </c>
      <c r="R1493">
        <f t="shared" ref="R1493:R1494" si="304">IFERROR(ROUND(E1493/N1493,2),0)</f>
        <v>44.14</v>
      </c>
      <c r="S1493" s="14" t="s">
        <v>8307</v>
      </c>
      <c r="T1493" t="s">
        <v>8308</v>
      </c>
    </row>
    <row r="1494" spans="1:20" ht="60" x14ac:dyDescent="0.2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 s="18">
        <v>1461857045</v>
      </c>
      <c r="J1494" s="18">
        <f t="shared" si="300"/>
        <v>42488.641724537039</v>
      </c>
      <c r="K1494">
        <v>1459265044</v>
      </c>
      <c r="L1494" s="18">
        <f t="shared" si="298"/>
        <v>42458.641712962963</v>
      </c>
      <c r="M1494" t="b">
        <v>0</v>
      </c>
      <c r="N1494">
        <v>63</v>
      </c>
      <c r="O1494" t="b">
        <v>1</v>
      </c>
      <c r="P1494" t="s">
        <v>8269</v>
      </c>
      <c r="Q1494" s="12">
        <f t="shared" si="301"/>
        <v>113</v>
      </c>
      <c r="R1494">
        <f t="shared" si="304"/>
        <v>50.4</v>
      </c>
      <c r="S1494" s="14" t="s">
        <v>8307</v>
      </c>
      <c r="T1494" t="s">
        <v>8308</v>
      </c>
    </row>
    <row r="1495" spans="1:20" ht="60" x14ac:dyDescent="0.2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 s="18">
        <f t="shared" si="300"/>
        <v>41973.831956018519</v>
      </c>
      <c r="K1495">
        <v>1412189880</v>
      </c>
      <c r="L1495" s="18">
        <f t="shared" si="298"/>
        <v>41913.790277777778</v>
      </c>
      <c r="M1495" t="b">
        <v>0</v>
      </c>
      <c r="N1495">
        <v>7</v>
      </c>
      <c r="O1495" t="b">
        <v>0</v>
      </c>
      <c r="P1495" t="s">
        <v>8294</v>
      </c>
      <c r="Q1495" s="12">
        <f t="shared" si="301"/>
        <v>21</v>
      </c>
      <c r="R1495">
        <f t="shared" si="299"/>
        <v>453.14</v>
      </c>
      <c r="S1495" s="14" t="s">
        <v>8321</v>
      </c>
      <c r="T1495" t="s">
        <v>8359</v>
      </c>
    </row>
    <row r="1496" spans="1:20" ht="60" x14ac:dyDescent="0.2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 s="18">
        <f t="shared" si="300"/>
        <v>41115.742800925924</v>
      </c>
      <c r="K1496">
        <v>1341856177</v>
      </c>
      <c r="L1496" s="18">
        <f t="shared" si="298"/>
        <v>41099.742789351854</v>
      </c>
      <c r="M1496" t="b">
        <v>0</v>
      </c>
      <c r="N1496">
        <v>55</v>
      </c>
      <c r="O1496" t="b">
        <v>1</v>
      </c>
      <c r="P1496" t="s">
        <v>8267</v>
      </c>
      <c r="Q1496" s="12">
        <f t="shared" si="301"/>
        <v>127</v>
      </c>
      <c r="R1496">
        <f t="shared" si="299"/>
        <v>57.65</v>
      </c>
      <c r="S1496" s="14" t="s">
        <v>8329</v>
      </c>
      <c r="T1496" t="s">
        <v>8330</v>
      </c>
    </row>
    <row r="1497" spans="1:20" ht="75" x14ac:dyDescent="0.2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 s="18">
        <f t="shared" si="300"/>
        <v>42163.160578703704</v>
      </c>
      <c r="K1497">
        <v>1428551473</v>
      </c>
      <c r="L1497" s="18">
        <f t="shared" si="298"/>
        <v>42103.160567129627</v>
      </c>
      <c r="M1497" t="b">
        <v>0</v>
      </c>
      <c r="N1497">
        <v>69</v>
      </c>
      <c r="O1497" t="b">
        <v>1</v>
      </c>
      <c r="P1497" t="s">
        <v>8299</v>
      </c>
      <c r="Q1497" s="12">
        <f t="shared" si="301"/>
        <v>106</v>
      </c>
      <c r="R1497">
        <f t="shared" si="299"/>
        <v>45.94</v>
      </c>
      <c r="S1497" s="14" t="s">
        <v>8316</v>
      </c>
      <c r="T1497" t="s">
        <v>8323</v>
      </c>
    </row>
    <row r="1498" spans="1:20" ht="60" x14ac:dyDescent="0.2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 s="18">
        <v>1423693903</v>
      </c>
      <c r="J1498" s="18">
        <f t="shared" si="300"/>
        <v>42046.938692129625</v>
      </c>
      <c r="K1498">
        <v>1421101902</v>
      </c>
      <c r="L1498" s="18">
        <f t="shared" si="298"/>
        <v>42016.938680555555</v>
      </c>
      <c r="M1498" t="b">
        <v>0</v>
      </c>
      <c r="N1498">
        <v>66</v>
      </c>
      <c r="O1498" t="b">
        <v>1</v>
      </c>
      <c r="P1498" t="s">
        <v>8269</v>
      </c>
      <c r="Q1498" s="12">
        <f t="shared" si="301"/>
        <v>105</v>
      </c>
      <c r="R1498">
        <f t="shared" ref="R1498" si="305">IFERROR(ROUND(E1498/N1498,2),0)</f>
        <v>47.88</v>
      </c>
      <c r="S1498" s="14" t="s">
        <v>8307</v>
      </c>
      <c r="T1498" t="s">
        <v>8308</v>
      </c>
    </row>
    <row r="1499" spans="1:20" ht="60" x14ac:dyDescent="0.2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 s="18">
        <f t="shared" si="300"/>
        <v>42551.416666666672</v>
      </c>
      <c r="K1499">
        <v>1464921111</v>
      </c>
      <c r="L1499" s="18">
        <f t="shared" si="298"/>
        <v>42524.105451388888</v>
      </c>
      <c r="M1499" t="b">
        <v>0</v>
      </c>
      <c r="N1499">
        <v>81</v>
      </c>
      <c r="O1499" t="b">
        <v>1</v>
      </c>
      <c r="P1499" t="s">
        <v>8299</v>
      </c>
      <c r="Q1499" s="12">
        <f t="shared" si="301"/>
        <v>158</v>
      </c>
      <c r="R1499">
        <f t="shared" si="299"/>
        <v>38.99</v>
      </c>
      <c r="S1499" s="14" t="s">
        <v>8316</v>
      </c>
      <c r="T1499" t="s">
        <v>8323</v>
      </c>
    </row>
    <row r="1500" spans="1:20" x14ac:dyDescent="0.2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 s="18">
        <f t="shared" si="300"/>
        <v>42409.833333333328</v>
      </c>
      <c r="K1500">
        <v>1452631646</v>
      </c>
      <c r="L1500" s="18">
        <f t="shared" si="298"/>
        <v>42381.866273148145</v>
      </c>
      <c r="M1500" t="b">
        <v>0</v>
      </c>
      <c r="N1500">
        <v>43</v>
      </c>
      <c r="O1500" t="b">
        <v>0</v>
      </c>
      <c r="P1500" t="s">
        <v>8299</v>
      </c>
      <c r="Q1500" s="12">
        <f t="shared" si="301"/>
        <v>21</v>
      </c>
      <c r="R1500">
        <f t="shared" si="299"/>
        <v>73.37</v>
      </c>
      <c r="S1500" s="14" t="s">
        <v>8316</v>
      </c>
      <c r="T1500" t="s">
        <v>8323</v>
      </c>
    </row>
    <row r="1501" spans="1:20" ht="45" x14ac:dyDescent="0.2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 s="18">
        <f t="shared" si="300"/>
        <v>40740.958333333336</v>
      </c>
      <c r="K1501">
        <v>1306525511</v>
      </c>
      <c r="L1501" s="18">
        <f t="shared" si="298"/>
        <v>40690.82304398148</v>
      </c>
      <c r="M1501" t="b">
        <v>0</v>
      </c>
      <c r="N1501">
        <v>54</v>
      </c>
      <c r="O1501" t="b">
        <v>1</v>
      </c>
      <c r="P1501" t="s">
        <v>8274</v>
      </c>
      <c r="Q1501" s="12">
        <f t="shared" si="301"/>
        <v>105</v>
      </c>
      <c r="R1501">
        <f t="shared" si="299"/>
        <v>58.33</v>
      </c>
      <c r="S1501" s="14" t="s">
        <v>8333</v>
      </c>
      <c r="T1501" t="s">
        <v>8337</v>
      </c>
    </row>
    <row r="1502" spans="1:20" ht="75" x14ac:dyDescent="0.2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 s="18">
        <v>1471977290</v>
      </c>
      <c r="J1502" s="18">
        <f t="shared" si="300"/>
        <v>42605.774189814816</v>
      </c>
      <c r="K1502">
        <v>1466793289</v>
      </c>
      <c r="L1502" s="18">
        <f t="shared" si="298"/>
        <v>42545.774178240739</v>
      </c>
      <c r="M1502" t="b">
        <v>0</v>
      </c>
      <c r="N1502">
        <v>39</v>
      </c>
      <c r="O1502" t="b">
        <v>1</v>
      </c>
      <c r="P1502" t="s">
        <v>8269</v>
      </c>
      <c r="Q1502" s="12">
        <f t="shared" si="301"/>
        <v>105</v>
      </c>
      <c r="R1502">
        <f t="shared" ref="R1502:R1503" si="306">IFERROR(ROUND(E1502/N1502,2),0)</f>
        <v>80.72</v>
      </c>
      <c r="S1502" s="14" t="s">
        <v>8307</v>
      </c>
      <c r="T1502" t="s">
        <v>8308</v>
      </c>
    </row>
    <row r="1503" spans="1:20" ht="60" x14ac:dyDescent="0.2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 s="18">
        <v>1435752898</v>
      </c>
      <c r="J1503" s="18">
        <f t="shared" si="300"/>
        <v>42186.510393518518</v>
      </c>
      <c r="K1503">
        <v>1433160897</v>
      </c>
      <c r="L1503" s="18">
        <f t="shared" si="298"/>
        <v>42156.510381944448</v>
      </c>
      <c r="M1503" t="b">
        <v>1</v>
      </c>
      <c r="N1503">
        <v>79</v>
      </c>
      <c r="O1503" t="b">
        <v>1</v>
      </c>
      <c r="P1503" t="s">
        <v>8269</v>
      </c>
      <c r="Q1503" s="12">
        <f t="shared" si="301"/>
        <v>112</v>
      </c>
      <c r="R1503">
        <f t="shared" si="306"/>
        <v>39.81</v>
      </c>
      <c r="S1503" s="14" t="s">
        <v>8307</v>
      </c>
      <c r="T1503" t="s">
        <v>8308</v>
      </c>
    </row>
    <row r="1504" spans="1:20" ht="45" x14ac:dyDescent="0.2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 s="18">
        <f t="shared" si="300"/>
        <v>42652.767476851848</v>
      </c>
      <c r="K1504">
        <v>1473445509</v>
      </c>
      <c r="L1504" s="18">
        <f t="shared" si="298"/>
        <v>42622.767465277779</v>
      </c>
      <c r="M1504" t="b">
        <v>0</v>
      </c>
      <c r="N1504">
        <v>64</v>
      </c>
      <c r="O1504" t="b">
        <v>1</v>
      </c>
      <c r="P1504" t="s">
        <v>8301</v>
      </c>
      <c r="Q1504" s="12">
        <f t="shared" si="301"/>
        <v>105</v>
      </c>
      <c r="R1504">
        <f t="shared" si="299"/>
        <v>48.98</v>
      </c>
      <c r="S1504" s="14" t="s">
        <v>8307</v>
      </c>
      <c r="T1504" t="s">
        <v>8331</v>
      </c>
    </row>
    <row r="1505" spans="1:20" ht="60" x14ac:dyDescent="0.2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 s="18">
        <v>1417305178</v>
      </c>
      <c r="J1505" s="18">
        <f t="shared" si="300"/>
        <v>41972.995115740741</v>
      </c>
      <c r="K1505">
        <v>1414277577</v>
      </c>
      <c r="L1505" s="18">
        <f t="shared" si="298"/>
        <v>41937.9534375</v>
      </c>
      <c r="M1505" t="b">
        <v>0</v>
      </c>
      <c r="N1505">
        <v>28</v>
      </c>
      <c r="O1505" t="b">
        <v>1</v>
      </c>
      <c r="P1505" t="s">
        <v>8269</v>
      </c>
      <c r="Q1505" s="12">
        <f t="shared" si="301"/>
        <v>104</v>
      </c>
      <c r="R1505">
        <f t="shared" ref="R1505" si="307">IFERROR(ROUND(E1505/N1505,2),0)</f>
        <v>111.89</v>
      </c>
      <c r="S1505" s="14" t="s">
        <v>8307</v>
      </c>
      <c r="T1505" t="s">
        <v>8308</v>
      </c>
    </row>
    <row r="1506" spans="1:20" ht="30" x14ac:dyDescent="0.2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 s="18">
        <f t="shared" si="300"/>
        <v>40057.166666666664</v>
      </c>
      <c r="K1506">
        <v>1247504046</v>
      </c>
      <c r="L1506" s="18">
        <f t="shared" si="298"/>
        <v>40007.704236111109</v>
      </c>
      <c r="M1506" t="b">
        <v>1</v>
      </c>
      <c r="N1506">
        <v>68</v>
      </c>
      <c r="O1506" t="b">
        <v>1</v>
      </c>
      <c r="P1506" t="s">
        <v>8274</v>
      </c>
      <c r="Q1506" s="12">
        <f t="shared" si="301"/>
        <v>104</v>
      </c>
      <c r="R1506">
        <f t="shared" si="299"/>
        <v>46.07</v>
      </c>
      <c r="S1506" s="14" t="s">
        <v>8333</v>
      </c>
      <c r="T1506" t="s">
        <v>8337</v>
      </c>
    </row>
    <row r="1507" spans="1:20" ht="60" x14ac:dyDescent="0.2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 s="18">
        <f t="shared" si="300"/>
        <v>42835.84375</v>
      </c>
      <c r="K1507">
        <v>1488935244</v>
      </c>
      <c r="L1507" s="18">
        <f t="shared" si="298"/>
        <v>42802.046805555554</v>
      </c>
      <c r="M1507" t="b">
        <v>0</v>
      </c>
      <c r="N1507">
        <v>39</v>
      </c>
      <c r="O1507" t="b">
        <v>0</v>
      </c>
      <c r="P1507" t="s">
        <v>8291</v>
      </c>
      <c r="Q1507" s="12">
        <f t="shared" si="301"/>
        <v>31</v>
      </c>
      <c r="R1507">
        <f t="shared" si="299"/>
        <v>80.13</v>
      </c>
      <c r="S1507" s="14" t="s">
        <v>8333</v>
      </c>
      <c r="T1507" t="s">
        <v>8336</v>
      </c>
    </row>
    <row r="1508" spans="1:20" ht="45" x14ac:dyDescent="0.2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 s="18">
        <f t="shared" si="300"/>
        <v>42657.253263888888</v>
      </c>
      <c r="K1508">
        <v>1473833081</v>
      </c>
      <c r="L1508" s="18">
        <f t="shared" si="298"/>
        <v>42627.253252314811</v>
      </c>
      <c r="M1508" t="b">
        <v>0</v>
      </c>
      <c r="N1508">
        <v>90</v>
      </c>
      <c r="O1508" t="b">
        <v>1</v>
      </c>
      <c r="P1508" t="s">
        <v>8283</v>
      </c>
      <c r="Q1508" s="12">
        <f t="shared" si="301"/>
        <v>260</v>
      </c>
      <c r="R1508">
        <f t="shared" si="299"/>
        <v>34.69</v>
      </c>
      <c r="S1508" s="14" t="s">
        <v>8321</v>
      </c>
      <c r="T1508" t="s">
        <v>8322</v>
      </c>
    </row>
    <row r="1509" spans="1:20" ht="45" x14ac:dyDescent="0.2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 s="18">
        <v>1445722140</v>
      </c>
      <c r="J1509" s="18">
        <f t="shared" si="300"/>
        <v>42301.895138888889</v>
      </c>
      <c r="K1509">
        <v>1443016696</v>
      </c>
      <c r="L1509" s="18">
        <f t="shared" si="298"/>
        <v>42270.582129629634</v>
      </c>
      <c r="M1509" t="b">
        <v>1</v>
      </c>
      <c r="N1509">
        <v>84</v>
      </c>
      <c r="O1509" t="b">
        <v>1</v>
      </c>
      <c r="P1509" t="s">
        <v>8269</v>
      </c>
      <c r="Q1509" s="12">
        <f t="shared" si="301"/>
        <v>125</v>
      </c>
      <c r="R1509">
        <f t="shared" ref="R1509:R1512" si="308">IFERROR(ROUND(E1509/N1509,2),0)</f>
        <v>37.14</v>
      </c>
      <c r="S1509" s="14" t="s">
        <v>8307</v>
      </c>
      <c r="T1509" t="s">
        <v>8308</v>
      </c>
    </row>
    <row r="1510" spans="1:20" ht="60" x14ac:dyDescent="0.2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 s="18">
        <v>1426801664</v>
      </c>
      <c r="J1510" s="18">
        <f t="shared" si="300"/>
        <v>42082.908148148148</v>
      </c>
      <c r="K1510">
        <v>1424213263</v>
      </c>
      <c r="L1510" s="18">
        <f t="shared" si="298"/>
        <v>42052.949803240743</v>
      </c>
      <c r="M1510" t="b">
        <v>0</v>
      </c>
      <c r="N1510">
        <v>45</v>
      </c>
      <c r="O1510" t="b">
        <v>1</v>
      </c>
      <c r="P1510" t="s">
        <v>8269</v>
      </c>
      <c r="Q1510" s="12">
        <f t="shared" si="301"/>
        <v>125</v>
      </c>
      <c r="R1510">
        <f t="shared" si="308"/>
        <v>69.33</v>
      </c>
      <c r="S1510" s="14" t="s">
        <v>8307</v>
      </c>
      <c r="T1510" t="s">
        <v>8308</v>
      </c>
    </row>
    <row r="1511" spans="1:20" ht="45" x14ac:dyDescent="0.25">
      <c r="A1511">
        <v>3414</v>
      </c>
      <c r="B1511" s="9" t="s">
        <v>3413</v>
      </c>
      <c r="C1511" s="3" t="s">
        <v>7524</v>
      </c>
      <c r="D1511" s="5">
        <v>3000</v>
      </c>
      <c r="E1511" s="7">
        <v>3105</v>
      </c>
      <c r="F1511" t="s">
        <v>8218</v>
      </c>
      <c r="G1511" t="s">
        <v>8223</v>
      </c>
      <c r="H1511" t="s">
        <v>8245</v>
      </c>
      <c r="I1511" s="18">
        <v>1480579140</v>
      </c>
      <c r="J1511" s="18">
        <f t="shared" si="300"/>
        <v>42705.332638888889</v>
      </c>
      <c r="K1511">
        <v>1478030324</v>
      </c>
      <c r="L1511" s="18">
        <f t="shared" si="298"/>
        <v>42675.832453703704</v>
      </c>
      <c r="M1511" t="b">
        <v>0</v>
      </c>
      <c r="N1511">
        <v>44</v>
      </c>
      <c r="O1511" t="b">
        <v>1</v>
      </c>
      <c r="P1511" t="s">
        <v>8269</v>
      </c>
      <c r="Q1511" s="12">
        <f t="shared" si="301"/>
        <v>104</v>
      </c>
      <c r="R1511">
        <f t="shared" si="308"/>
        <v>70.569999999999993</v>
      </c>
      <c r="S1511" s="14" t="s">
        <v>8307</v>
      </c>
      <c r="T1511" t="s">
        <v>8308</v>
      </c>
    </row>
    <row r="1512" spans="1:20" ht="45" x14ac:dyDescent="0.25">
      <c r="A1512">
        <v>3168</v>
      </c>
      <c r="B1512" s="9" t="s">
        <v>3168</v>
      </c>
      <c r="C1512" s="3" t="s">
        <v>7278</v>
      </c>
      <c r="D1512" s="5">
        <v>2500</v>
      </c>
      <c r="E1512" s="7">
        <v>3105</v>
      </c>
      <c r="F1512" t="s">
        <v>8218</v>
      </c>
      <c r="G1512" t="s">
        <v>8223</v>
      </c>
      <c r="H1512" t="s">
        <v>8245</v>
      </c>
      <c r="I1512" s="18">
        <v>1402696800</v>
      </c>
      <c r="J1512" s="18">
        <f t="shared" si="300"/>
        <v>41803.916666666664</v>
      </c>
      <c r="K1512">
        <v>1399948352</v>
      </c>
      <c r="L1512" s="18">
        <f t="shared" si="298"/>
        <v>41772.105925925927</v>
      </c>
      <c r="M1512" t="b">
        <v>1</v>
      </c>
      <c r="N1512">
        <v>61</v>
      </c>
      <c r="O1512" t="b">
        <v>1</v>
      </c>
      <c r="P1512" t="s">
        <v>8269</v>
      </c>
      <c r="Q1512" s="12">
        <f t="shared" si="301"/>
        <v>124</v>
      </c>
      <c r="R1512">
        <f t="shared" si="308"/>
        <v>50.9</v>
      </c>
      <c r="S1512" s="14" t="s">
        <v>8307</v>
      </c>
      <c r="T1512" t="s">
        <v>8308</v>
      </c>
    </row>
    <row r="1513" spans="1:20" ht="45" x14ac:dyDescent="0.25">
      <c r="A1513">
        <v>1310</v>
      </c>
      <c r="B1513" s="9" t="s">
        <v>1311</v>
      </c>
      <c r="C1513" s="3" t="s">
        <v>5420</v>
      </c>
      <c r="D1513" s="5">
        <v>20000</v>
      </c>
      <c r="E1513" s="7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 s="18">
        <f t="shared" si="300"/>
        <v>42601.667245370365</v>
      </c>
      <c r="K1513">
        <v>1467734449</v>
      </c>
      <c r="L1513" s="18">
        <f t="shared" si="298"/>
        <v>42556.667233796295</v>
      </c>
      <c r="M1513" t="b">
        <v>0</v>
      </c>
      <c r="N1513">
        <v>24</v>
      </c>
      <c r="O1513" t="b">
        <v>0</v>
      </c>
      <c r="P1513" t="s">
        <v>8271</v>
      </c>
      <c r="Q1513" s="12">
        <f t="shared" si="301"/>
        <v>16</v>
      </c>
      <c r="R1513">
        <f t="shared" si="299"/>
        <v>129.16999999999999</v>
      </c>
      <c r="S1513" s="14" t="s">
        <v>8316</v>
      </c>
      <c r="T1513" t="s">
        <v>8318</v>
      </c>
    </row>
    <row r="1514" spans="1:20" ht="60" x14ac:dyDescent="0.25">
      <c r="A1514">
        <v>114</v>
      </c>
      <c r="B1514" s="9" t="s">
        <v>116</v>
      </c>
      <c r="C1514" s="3" t="s">
        <v>4225</v>
      </c>
      <c r="D1514" s="5">
        <v>3000</v>
      </c>
      <c r="E1514" s="7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 s="18">
        <f t="shared" si="300"/>
        <v>40921.27416666667</v>
      </c>
      <c r="K1514">
        <v>1321252487</v>
      </c>
      <c r="L1514" s="18">
        <f t="shared" si="298"/>
        <v>40861.274155092593</v>
      </c>
      <c r="M1514" t="b">
        <v>0</v>
      </c>
      <c r="N1514">
        <v>35</v>
      </c>
      <c r="O1514" t="b">
        <v>1</v>
      </c>
      <c r="P1514" t="s">
        <v>8264</v>
      </c>
      <c r="Q1514" s="12">
        <f t="shared" si="301"/>
        <v>103</v>
      </c>
      <c r="R1514">
        <f t="shared" si="299"/>
        <v>88.57</v>
      </c>
      <c r="S1514" s="14" t="s">
        <v>8329</v>
      </c>
      <c r="T1514" t="s">
        <v>8349</v>
      </c>
    </row>
    <row r="1515" spans="1:20" ht="60" x14ac:dyDescent="0.2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 s="18">
        <v>1449255686</v>
      </c>
      <c r="J1515" s="18">
        <f t="shared" si="300"/>
        <v>42342.792662037042</v>
      </c>
      <c r="K1515">
        <v>1446663685</v>
      </c>
      <c r="L1515" s="18">
        <f t="shared" si="298"/>
        <v>42312.792650462958</v>
      </c>
      <c r="M1515" t="b">
        <v>0</v>
      </c>
      <c r="N1515">
        <v>51</v>
      </c>
      <c r="O1515" t="b">
        <v>1</v>
      </c>
      <c r="P1515" t="s">
        <v>8269</v>
      </c>
      <c r="Q1515" s="12">
        <f t="shared" si="301"/>
        <v>103</v>
      </c>
      <c r="R1515">
        <f t="shared" ref="R1515:R1521" si="309">IFERROR(ROUND(E1515/N1515,2),0)</f>
        <v>60.78</v>
      </c>
      <c r="S1515" s="14" t="s">
        <v>8307</v>
      </c>
      <c r="T1515" t="s">
        <v>8308</v>
      </c>
    </row>
    <row r="1516" spans="1:20" ht="45" x14ac:dyDescent="0.2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 s="18">
        <v>1423838916</v>
      </c>
      <c r="J1516" s="18">
        <f t="shared" si="300"/>
        <v>42048.617083333331</v>
      </c>
      <c r="K1516">
        <v>1418654915</v>
      </c>
      <c r="L1516" s="18">
        <f t="shared" si="298"/>
        <v>41988.617071759261</v>
      </c>
      <c r="M1516" t="b">
        <v>0</v>
      </c>
      <c r="N1516">
        <v>78</v>
      </c>
      <c r="O1516" t="b">
        <v>1</v>
      </c>
      <c r="P1516" t="s">
        <v>8269</v>
      </c>
      <c r="Q1516" s="12">
        <f t="shared" si="301"/>
        <v>155</v>
      </c>
      <c r="R1516">
        <f t="shared" si="309"/>
        <v>39.74</v>
      </c>
      <c r="S1516" s="14" t="s">
        <v>8307</v>
      </c>
      <c r="T1516" t="s">
        <v>8308</v>
      </c>
    </row>
    <row r="1517" spans="1:20" ht="60" x14ac:dyDescent="0.2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 s="18">
        <v>1437261419</v>
      </c>
      <c r="J1517" s="18">
        <f t="shared" si="300"/>
        <v>42203.970127314809</v>
      </c>
      <c r="K1517">
        <v>1434669418</v>
      </c>
      <c r="L1517" s="18">
        <f t="shared" si="298"/>
        <v>42173.97011574074</v>
      </c>
      <c r="M1517" t="b">
        <v>0</v>
      </c>
      <c r="N1517">
        <v>58</v>
      </c>
      <c r="O1517" t="b">
        <v>1</v>
      </c>
      <c r="P1517" t="s">
        <v>8269</v>
      </c>
      <c r="Q1517" s="12">
        <f t="shared" si="301"/>
        <v>103</v>
      </c>
      <c r="R1517">
        <f t="shared" si="309"/>
        <v>53.36</v>
      </c>
      <c r="S1517" s="14" t="s">
        <v>8307</v>
      </c>
      <c r="T1517" t="s">
        <v>8308</v>
      </c>
    </row>
    <row r="1518" spans="1:20" ht="45" x14ac:dyDescent="0.2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 s="18">
        <v>1415440846</v>
      </c>
      <c r="J1518" s="18">
        <f t="shared" si="300"/>
        <v>41951.417199074072</v>
      </c>
      <c r="K1518">
        <v>1412845245</v>
      </c>
      <c r="L1518" s="18">
        <f t="shared" si="298"/>
        <v>41921.375520833331</v>
      </c>
      <c r="M1518" t="b">
        <v>0</v>
      </c>
      <c r="N1518">
        <v>78</v>
      </c>
      <c r="O1518" t="b">
        <v>1</v>
      </c>
      <c r="P1518" t="s">
        <v>8269</v>
      </c>
      <c r="Q1518" s="12">
        <f t="shared" si="301"/>
        <v>103</v>
      </c>
      <c r="R1518">
        <f t="shared" si="309"/>
        <v>39.54</v>
      </c>
      <c r="S1518" s="14" t="s">
        <v>8307</v>
      </c>
      <c r="T1518" t="s">
        <v>8308</v>
      </c>
    </row>
    <row r="1519" spans="1:20" ht="30" x14ac:dyDescent="0.2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 s="18">
        <v>1426229940</v>
      </c>
      <c r="J1519" s="18">
        <f t="shared" si="300"/>
        <v>42076.290972222225</v>
      </c>
      <c r="K1519">
        <v>1423959122</v>
      </c>
      <c r="L1519" s="18">
        <f t="shared" si="298"/>
        <v>42050.008356481485</v>
      </c>
      <c r="M1519" t="b">
        <v>0</v>
      </c>
      <c r="N1519">
        <v>62</v>
      </c>
      <c r="O1519" t="b">
        <v>1</v>
      </c>
      <c r="P1519" t="s">
        <v>8269</v>
      </c>
      <c r="Q1519" s="12">
        <f t="shared" si="301"/>
        <v>119</v>
      </c>
      <c r="R1519">
        <f t="shared" si="309"/>
        <v>49.69</v>
      </c>
      <c r="S1519" s="14" t="s">
        <v>8307</v>
      </c>
      <c r="T1519" t="s">
        <v>8308</v>
      </c>
    </row>
    <row r="1520" spans="1:20" ht="45" x14ac:dyDescent="0.2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 s="18">
        <v>1433097171</v>
      </c>
      <c r="J1520" s="18">
        <f t="shared" si="300"/>
        <v>42155.772812499999</v>
      </c>
      <c r="K1520">
        <v>1430505170</v>
      </c>
      <c r="L1520" s="18">
        <f t="shared" si="298"/>
        <v>42125.77280092593</v>
      </c>
      <c r="M1520" t="b">
        <v>0</v>
      </c>
      <c r="N1520">
        <v>46</v>
      </c>
      <c r="O1520" t="b">
        <v>1</v>
      </c>
      <c r="P1520" t="s">
        <v>8269</v>
      </c>
      <c r="Q1520" s="12">
        <f t="shared" si="301"/>
        <v>103</v>
      </c>
      <c r="R1520">
        <f t="shared" si="309"/>
        <v>66.959999999999994</v>
      </c>
      <c r="S1520" s="14" t="s">
        <v>8307</v>
      </c>
      <c r="T1520" t="s">
        <v>8308</v>
      </c>
    </row>
    <row r="1521" spans="1:20" ht="60" x14ac:dyDescent="0.2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 s="18">
        <v>1435851577</v>
      </c>
      <c r="J1521" s="18">
        <f t="shared" si="300"/>
        <v>42187.652511574073</v>
      </c>
      <c r="K1521">
        <v>1433259576</v>
      </c>
      <c r="L1521" s="18">
        <f t="shared" si="298"/>
        <v>42157.652499999997</v>
      </c>
      <c r="M1521" t="b">
        <v>0</v>
      </c>
      <c r="N1521">
        <v>78</v>
      </c>
      <c r="O1521" t="b">
        <v>1</v>
      </c>
      <c r="P1521" t="s">
        <v>8269</v>
      </c>
      <c r="Q1521" s="12">
        <f t="shared" si="301"/>
        <v>103</v>
      </c>
      <c r="R1521">
        <f t="shared" si="309"/>
        <v>39.49</v>
      </c>
      <c r="S1521" s="14" t="s">
        <v>8307</v>
      </c>
      <c r="T1521" t="s">
        <v>8308</v>
      </c>
    </row>
    <row r="1522" spans="1:20" ht="60" x14ac:dyDescent="0.2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 s="18">
        <f t="shared" si="300"/>
        <v>41243.416666666664</v>
      </c>
      <c r="K1522">
        <v>1351663604</v>
      </c>
      <c r="L1522" s="18">
        <f t="shared" si="298"/>
        <v>41213.254675925928</v>
      </c>
      <c r="M1522" t="b">
        <v>0</v>
      </c>
      <c r="N1522">
        <v>121</v>
      </c>
      <c r="O1522" t="b">
        <v>1</v>
      </c>
      <c r="P1522" t="s">
        <v>8272</v>
      </c>
      <c r="Q1522" s="12">
        <f t="shared" si="301"/>
        <v>123</v>
      </c>
      <c r="R1522">
        <f t="shared" si="299"/>
        <v>25.35</v>
      </c>
      <c r="S1522" s="14" t="s">
        <v>8319</v>
      </c>
      <c r="T1522" t="s">
        <v>8339</v>
      </c>
    </row>
    <row r="1523" spans="1:20" ht="60" x14ac:dyDescent="0.2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 s="18">
        <f t="shared" si="300"/>
        <v>42787.005243055552</v>
      </c>
      <c r="K1523">
        <v>1486426052</v>
      </c>
      <c r="L1523" s="18">
        <f t="shared" si="298"/>
        <v>42773.005231481482</v>
      </c>
      <c r="M1523" t="b">
        <v>0</v>
      </c>
      <c r="N1523">
        <v>53</v>
      </c>
      <c r="O1523" t="b">
        <v>1</v>
      </c>
      <c r="P1523" t="s">
        <v>8295</v>
      </c>
      <c r="Q1523" s="12">
        <f t="shared" si="301"/>
        <v>153</v>
      </c>
      <c r="R1523">
        <f t="shared" si="299"/>
        <v>57.77</v>
      </c>
      <c r="S1523" s="14" t="s">
        <v>8324</v>
      </c>
      <c r="T1523" t="s">
        <v>8325</v>
      </c>
    </row>
    <row r="1524" spans="1:20" ht="45" x14ac:dyDescent="0.2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 s="18">
        <v>1426775940</v>
      </c>
      <c r="J1524" s="18">
        <f t="shared" si="300"/>
        <v>42082.610416666663</v>
      </c>
      <c r="K1524">
        <v>1424414349</v>
      </c>
      <c r="L1524" s="18">
        <f t="shared" si="298"/>
        <v>42055.277187500003</v>
      </c>
      <c r="M1524" t="b">
        <v>0</v>
      </c>
      <c r="N1524">
        <v>13</v>
      </c>
      <c r="O1524" t="b">
        <v>1</v>
      </c>
      <c r="P1524" t="s">
        <v>8269</v>
      </c>
      <c r="Q1524" s="12">
        <f t="shared" si="301"/>
        <v>102</v>
      </c>
      <c r="R1524">
        <f t="shared" ref="R1524" si="310">IFERROR(ROUND(E1524/N1524,2),0)</f>
        <v>235.46</v>
      </c>
      <c r="S1524" s="14" t="s">
        <v>8307</v>
      </c>
      <c r="T1524" t="s">
        <v>8308</v>
      </c>
    </row>
    <row r="1525" spans="1:20" ht="45" x14ac:dyDescent="0.2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 s="18">
        <f t="shared" si="300"/>
        <v>40984.165972222225</v>
      </c>
      <c r="K1525">
        <v>1328033817</v>
      </c>
      <c r="L1525" s="18">
        <f t="shared" si="298"/>
        <v>40939.761770833335</v>
      </c>
      <c r="M1525" t="b">
        <v>0</v>
      </c>
      <c r="N1525">
        <v>89</v>
      </c>
      <c r="O1525" t="b">
        <v>1</v>
      </c>
      <c r="P1525" t="s">
        <v>8290</v>
      </c>
      <c r="Q1525" s="12">
        <f t="shared" si="301"/>
        <v>122</v>
      </c>
      <c r="R1525">
        <f t="shared" si="299"/>
        <v>34.380000000000003</v>
      </c>
      <c r="S1525" s="14" t="s">
        <v>8333</v>
      </c>
      <c r="T1525" t="s">
        <v>8344</v>
      </c>
    </row>
    <row r="1526" spans="1:20" ht="30" x14ac:dyDescent="0.2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 s="18">
        <f t="shared" si="300"/>
        <v>42005.002488425926</v>
      </c>
      <c r="K1526">
        <v>1415750614</v>
      </c>
      <c r="L1526" s="18">
        <f t="shared" si="298"/>
        <v>41955.002476851849</v>
      </c>
      <c r="M1526" t="b">
        <v>0</v>
      </c>
      <c r="N1526">
        <v>16</v>
      </c>
      <c r="O1526" t="b">
        <v>0</v>
      </c>
      <c r="P1526" t="s">
        <v>8271</v>
      </c>
      <c r="Q1526" s="12">
        <f t="shared" si="301"/>
        <v>31</v>
      </c>
      <c r="R1526">
        <f t="shared" si="299"/>
        <v>191.25</v>
      </c>
      <c r="S1526" s="14" t="s">
        <v>8316</v>
      </c>
      <c r="T1526" t="s">
        <v>8318</v>
      </c>
    </row>
    <row r="1527" spans="1:20" ht="45" x14ac:dyDescent="0.2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 s="18">
        <v>1446091260</v>
      </c>
      <c r="J1527" s="18">
        <f t="shared" si="300"/>
        <v>42306.167361111111</v>
      </c>
      <c r="K1527">
        <v>1443029205</v>
      </c>
      <c r="L1527" s="18">
        <f t="shared" si="298"/>
        <v>42270.726909722223</v>
      </c>
      <c r="M1527" t="b">
        <v>0</v>
      </c>
      <c r="N1527">
        <v>55</v>
      </c>
      <c r="O1527" t="b">
        <v>1</v>
      </c>
      <c r="P1527" t="s">
        <v>8269</v>
      </c>
      <c r="Q1527" s="12">
        <f t="shared" si="301"/>
        <v>102</v>
      </c>
      <c r="R1527">
        <f t="shared" ref="R1527:R1528" si="311">IFERROR(ROUND(E1527/N1527,2),0)</f>
        <v>55.6</v>
      </c>
      <c r="S1527" s="14" t="s">
        <v>8307</v>
      </c>
      <c r="T1527" t="s">
        <v>8308</v>
      </c>
    </row>
    <row r="1528" spans="1:20" ht="60" x14ac:dyDescent="0.25">
      <c r="A1528">
        <v>2802</v>
      </c>
      <c r="B1528" s="9" t="s">
        <v>2802</v>
      </c>
      <c r="C1528" s="3" t="s">
        <v>6912</v>
      </c>
      <c r="D1528" s="5">
        <v>3000</v>
      </c>
      <c r="E1528" s="7">
        <v>3055</v>
      </c>
      <c r="F1528" t="s">
        <v>8218</v>
      </c>
      <c r="G1528" t="s">
        <v>8224</v>
      </c>
      <c r="H1528" t="s">
        <v>8246</v>
      </c>
      <c r="I1528" s="18">
        <v>1438875107</v>
      </c>
      <c r="J1528" s="18">
        <f t="shared" si="300"/>
        <v>42222.64707175926</v>
      </c>
      <c r="K1528">
        <v>1436283106</v>
      </c>
      <c r="L1528" s="18">
        <f t="shared" si="298"/>
        <v>42192.647060185191</v>
      </c>
      <c r="M1528" t="b">
        <v>0</v>
      </c>
      <c r="N1528">
        <v>90</v>
      </c>
      <c r="O1528" t="b">
        <v>1</v>
      </c>
      <c r="P1528" t="s">
        <v>8269</v>
      </c>
      <c r="Q1528" s="12">
        <f t="shared" si="301"/>
        <v>102</v>
      </c>
      <c r="R1528">
        <f t="shared" si="311"/>
        <v>33.94</v>
      </c>
      <c r="S1528" s="14" t="s">
        <v>8307</v>
      </c>
      <c r="T1528" t="s">
        <v>8308</v>
      </c>
    </row>
    <row r="1529" spans="1:20" ht="45" x14ac:dyDescent="0.25">
      <c r="A1529">
        <v>1390</v>
      </c>
      <c r="B1529" s="9" t="s">
        <v>1391</v>
      </c>
      <c r="C1529" s="3" t="s">
        <v>5500</v>
      </c>
      <c r="D1529" s="5">
        <v>2800</v>
      </c>
      <c r="E1529" s="7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 s="18">
        <f t="shared" si="300"/>
        <v>42121.716666666667</v>
      </c>
      <c r="K1529">
        <v>1427224605</v>
      </c>
      <c r="L1529" s="18">
        <f t="shared" si="298"/>
        <v>42087.803298611107</v>
      </c>
      <c r="M1529" t="b">
        <v>0</v>
      </c>
      <c r="N1529">
        <v>19</v>
      </c>
      <c r="O1529" t="b">
        <v>1</v>
      </c>
      <c r="P1529" t="s">
        <v>8274</v>
      </c>
      <c r="Q1529" s="12">
        <f t="shared" si="301"/>
        <v>109</v>
      </c>
      <c r="R1529">
        <f t="shared" si="299"/>
        <v>160.79</v>
      </c>
      <c r="S1529" s="14" t="s">
        <v>8333</v>
      </c>
      <c r="T1529" t="s">
        <v>8337</v>
      </c>
    </row>
    <row r="1530" spans="1:20" ht="45" x14ac:dyDescent="0.2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 s="18">
        <v>1454047140</v>
      </c>
      <c r="J1530" s="18">
        <f t="shared" si="300"/>
        <v>42398.249305555553</v>
      </c>
      <c r="K1530">
        <v>1452546852</v>
      </c>
      <c r="L1530" s="18">
        <f t="shared" si="298"/>
        <v>42380.88486111111</v>
      </c>
      <c r="M1530" t="b">
        <v>0</v>
      </c>
      <c r="N1530">
        <v>15</v>
      </c>
      <c r="O1530" t="b">
        <v>1</v>
      </c>
      <c r="P1530" t="s">
        <v>8269</v>
      </c>
      <c r="Q1530" s="12">
        <f t="shared" si="301"/>
        <v>102</v>
      </c>
      <c r="R1530">
        <f t="shared" ref="R1530:R1533" si="312">IFERROR(ROUND(E1530/N1530,2),0)</f>
        <v>203.2</v>
      </c>
      <c r="S1530" s="14" t="s">
        <v>8307</v>
      </c>
      <c r="T1530" t="s">
        <v>8308</v>
      </c>
    </row>
    <row r="1531" spans="1:20" ht="60" x14ac:dyDescent="0.2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 s="18">
        <v>1411771384</v>
      </c>
      <c r="J1531" s="18">
        <f t="shared" si="300"/>
        <v>41908.946574074071</v>
      </c>
      <c r="K1531">
        <v>1409179383</v>
      </c>
      <c r="L1531" s="18">
        <f t="shared" si="298"/>
        <v>41878.946562500001</v>
      </c>
      <c r="M1531" t="b">
        <v>0</v>
      </c>
      <c r="N1531">
        <v>57</v>
      </c>
      <c r="O1531" t="b">
        <v>1</v>
      </c>
      <c r="P1531" t="s">
        <v>8269</v>
      </c>
      <c r="Q1531" s="12">
        <f t="shared" si="301"/>
        <v>102</v>
      </c>
      <c r="R1531">
        <f t="shared" si="312"/>
        <v>53.44</v>
      </c>
      <c r="S1531" s="14" t="s">
        <v>8307</v>
      </c>
      <c r="T1531" t="s">
        <v>8308</v>
      </c>
    </row>
    <row r="1532" spans="1:20" ht="60" x14ac:dyDescent="0.25">
      <c r="A1532">
        <v>4067</v>
      </c>
      <c r="B1532" s="9" t="s">
        <v>4063</v>
      </c>
      <c r="C1532" s="3" t="s">
        <v>7998</v>
      </c>
      <c r="D1532" s="5">
        <v>5000</v>
      </c>
      <c r="E1532" s="7">
        <v>3045</v>
      </c>
      <c r="F1532" t="s">
        <v>8220</v>
      </c>
      <c r="G1532" t="s">
        <v>8223</v>
      </c>
      <c r="H1532" t="s">
        <v>8245</v>
      </c>
      <c r="I1532" s="18">
        <v>1443408550</v>
      </c>
      <c r="J1532" s="18">
        <f t="shared" si="300"/>
        <v>42275.117476851854</v>
      </c>
      <c r="K1532">
        <v>1439952549</v>
      </c>
      <c r="L1532" s="18">
        <f t="shared" si="298"/>
        <v>42235.117465277777</v>
      </c>
      <c r="M1532" t="b">
        <v>0</v>
      </c>
      <c r="N1532">
        <v>17</v>
      </c>
      <c r="O1532" t="b">
        <v>0</v>
      </c>
      <c r="P1532" t="s">
        <v>8269</v>
      </c>
      <c r="Q1532" s="12">
        <f t="shared" si="301"/>
        <v>61</v>
      </c>
      <c r="R1532">
        <f t="shared" si="312"/>
        <v>179.12</v>
      </c>
      <c r="S1532" s="14" t="s">
        <v>8307</v>
      </c>
      <c r="T1532" t="s">
        <v>8308</v>
      </c>
    </row>
    <row r="1533" spans="1:20" ht="60" x14ac:dyDescent="0.2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 s="18">
        <v>1408815440</v>
      </c>
      <c r="J1533" s="18">
        <f t="shared" si="300"/>
        <v>41874.734259259261</v>
      </c>
      <c r="K1533">
        <v>1404927439</v>
      </c>
      <c r="L1533" s="18">
        <f t="shared" si="298"/>
        <v>41829.734247685185</v>
      </c>
      <c r="M1533" t="b">
        <v>0</v>
      </c>
      <c r="N1533">
        <v>29</v>
      </c>
      <c r="O1533" t="b">
        <v>1</v>
      </c>
      <c r="P1533" t="s">
        <v>8269</v>
      </c>
      <c r="Q1533" s="12">
        <f t="shared" si="301"/>
        <v>102</v>
      </c>
      <c r="R1533">
        <f t="shared" si="312"/>
        <v>105</v>
      </c>
      <c r="S1533" s="14" t="s">
        <v>8307</v>
      </c>
      <c r="T1533" t="s">
        <v>8308</v>
      </c>
    </row>
    <row r="1534" spans="1:20" ht="45" x14ac:dyDescent="0.25">
      <c r="A1534">
        <v>837</v>
      </c>
      <c r="B1534" s="9" t="s">
        <v>838</v>
      </c>
      <c r="C1534" s="3" t="s">
        <v>4947</v>
      </c>
      <c r="D1534" s="5">
        <v>2500</v>
      </c>
      <c r="E1534" s="7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 s="18">
        <f t="shared" si="300"/>
        <v>41760.998402777775</v>
      </c>
      <c r="K1534">
        <v>1396396661</v>
      </c>
      <c r="L1534" s="18">
        <f t="shared" si="298"/>
        <v>41730.998391203706</v>
      </c>
      <c r="M1534" t="b">
        <v>0</v>
      </c>
      <c r="N1534">
        <v>62</v>
      </c>
      <c r="O1534" t="b">
        <v>1</v>
      </c>
      <c r="P1534" t="s">
        <v>8274</v>
      </c>
      <c r="Q1534" s="12">
        <f t="shared" si="301"/>
        <v>122</v>
      </c>
      <c r="R1534">
        <f t="shared" si="299"/>
        <v>49.11</v>
      </c>
      <c r="S1534" s="14" t="s">
        <v>8333</v>
      </c>
      <c r="T1534" t="s">
        <v>8337</v>
      </c>
    </row>
    <row r="1535" spans="1:20" ht="45" x14ac:dyDescent="0.2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 s="18">
        <f t="shared" si="300"/>
        <v>41704.08494212963</v>
      </c>
      <c r="K1535">
        <v>1391479338</v>
      </c>
      <c r="L1535" s="18">
        <f t="shared" si="298"/>
        <v>41674.084930555553</v>
      </c>
      <c r="M1535" t="b">
        <v>0</v>
      </c>
      <c r="N1535">
        <v>55</v>
      </c>
      <c r="O1535" t="b">
        <v>1</v>
      </c>
      <c r="P1535" t="s">
        <v>8267</v>
      </c>
      <c r="Q1535" s="12">
        <f t="shared" si="301"/>
        <v>108</v>
      </c>
      <c r="R1535">
        <f t="shared" si="299"/>
        <v>55.2</v>
      </c>
      <c r="S1535" s="14" t="s">
        <v>8329</v>
      </c>
      <c r="T1535" t="s">
        <v>8330</v>
      </c>
    </row>
    <row r="1536" spans="1:20" ht="60" x14ac:dyDescent="0.2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 s="18">
        <f t="shared" si="300"/>
        <v>42077.086898148147</v>
      </c>
      <c r="K1536">
        <v>1423710307</v>
      </c>
      <c r="L1536" s="18">
        <f t="shared" si="298"/>
        <v>42047.128553240742</v>
      </c>
      <c r="M1536" t="b">
        <v>1</v>
      </c>
      <c r="N1536">
        <v>31</v>
      </c>
      <c r="O1536" t="b">
        <v>1</v>
      </c>
      <c r="P1536" t="s">
        <v>8267</v>
      </c>
      <c r="Q1536" s="12">
        <f t="shared" si="301"/>
        <v>101</v>
      </c>
      <c r="R1536">
        <f t="shared" si="299"/>
        <v>97.9</v>
      </c>
      <c r="S1536" s="14" t="s">
        <v>8329</v>
      </c>
      <c r="T1536" t="s">
        <v>8330</v>
      </c>
    </row>
    <row r="1537" spans="1:20" ht="30" x14ac:dyDescent="0.2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 s="18">
        <v>1426132800</v>
      </c>
      <c r="J1537" s="18">
        <f t="shared" si="300"/>
        <v>42075.166666666672</v>
      </c>
      <c r="K1537">
        <v>1424477933</v>
      </c>
      <c r="L1537" s="18">
        <f t="shared" si="298"/>
        <v>42056.013113425928</v>
      </c>
      <c r="M1537" t="b">
        <v>0</v>
      </c>
      <c r="N1537">
        <v>24</v>
      </c>
      <c r="O1537" t="b">
        <v>1</v>
      </c>
      <c r="P1537" t="s">
        <v>8269</v>
      </c>
      <c r="Q1537" s="12">
        <f t="shared" si="301"/>
        <v>101</v>
      </c>
      <c r="R1537">
        <f t="shared" ref="R1537" si="313">IFERROR(ROUND(E1537/N1537,2),0)</f>
        <v>126.46</v>
      </c>
      <c r="S1537" s="14" t="s">
        <v>8307</v>
      </c>
      <c r="T1537" t="s">
        <v>8308</v>
      </c>
    </row>
    <row r="1538" spans="1:20" ht="60" x14ac:dyDescent="0.2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 s="18">
        <f t="shared" si="300"/>
        <v>42430.249305555553</v>
      </c>
      <c r="K1538">
        <v>1454098975</v>
      </c>
      <c r="L1538" s="18">
        <f t="shared" si="298"/>
        <v>42398.849247685182</v>
      </c>
      <c r="M1538" t="b">
        <v>0</v>
      </c>
      <c r="N1538">
        <v>17</v>
      </c>
      <c r="O1538" t="b">
        <v>1</v>
      </c>
      <c r="P1538" t="s">
        <v>8301</v>
      </c>
      <c r="Q1538" s="12">
        <f t="shared" si="301"/>
        <v>101</v>
      </c>
      <c r="R1538">
        <f t="shared" si="299"/>
        <v>178.53</v>
      </c>
      <c r="S1538" s="14" t="s">
        <v>8307</v>
      </c>
      <c r="T1538" t="s">
        <v>8331</v>
      </c>
    </row>
    <row r="1539" spans="1:20" ht="45" x14ac:dyDescent="0.2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 s="18">
        <f t="shared" si="300"/>
        <v>42390.212025462963</v>
      </c>
      <c r="K1539">
        <v>1450760718</v>
      </c>
      <c r="L1539" s="18">
        <f t="shared" ref="L1539:L1602" si="314">(K1539/86400)+25569</f>
        <v>42360.212013888886</v>
      </c>
      <c r="M1539" t="b">
        <v>0</v>
      </c>
      <c r="N1539">
        <v>26</v>
      </c>
      <c r="O1539" t="b">
        <v>1</v>
      </c>
      <c r="P1539" t="s">
        <v>8301</v>
      </c>
      <c r="Q1539" s="12">
        <f t="shared" si="301"/>
        <v>101</v>
      </c>
      <c r="R1539">
        <f t="shared" ref="R1539:R1602" si="315">ROUND(E1539/N1539,2)</f>
        <v>116.73</v>
      </c>
      <c r="S1539" s="14" t="s">
        <v>8307</v>
      </c>
      <c r="T1539" t="s">
        <v>8331</v>
      </c>
    </row>
    <row r="1540" spans="1:20" ht="60" x14ac:dyDescent="0.2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 s="18">
        <v>1408999508</v>
      </c>
      <c r="J1540" s="18">
        <f t="shared" ref="J1540:J1603" si="316">(I1540/86400)+25569</f>
        <v>41876.864675925928</v>
      </c>
      <c r="K1540">
        <v>1407789907</v>
      </c>
      <c r="L1540" s="18">
        <f t="shared" si="314"/>
        <v>41862.864664351851</v>
      </c>
      <c r="M1540" t="b">
        <v>1</v>
      </c>
      <c r="N1540">
        <v>23</v>
      </c>
      <c r="O1540" t="b">
        <v>1</v>
      </c>
      <c r="P1540" t="s">
        <v>8269</v>
      </c>
      <c r="Q1540" s="12">
        <f t="shared" ref="Q1540:Q1603" si="317">ROUND(E1540/D1540*100,0)</f>
        <v>101</v>
      </c>
      <c r="R1540">
        <f t="shared" ref="R1540" si="318">IFERROR(ROUND(E1540/N1540,2),0)</f>
        <v>131.91</v>
      </c>
      <c r="S1540" s="14" t="s">
        <v>8307</v>
      </c>
      <c r="T1540" t="s">
        <v>8308</v>
      </c>
    </row>
    <row r="1541" spans="1:20" ht="60" x14ac:dyDescent="0.2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 s="18">
        <f t="shared" si="316"/>
        <v>42278.208333333328</v>
      </c>
      <c r="K1541">
        <v>1441157591</v>
      </c>
      <c r="L1541" s="18">
        <f t="shared" si="314"/>
        <v>42249.064710648148</v>
      </c>
      <c r="M1541" t="b">
        <v>0</v>
      </c>
      <c r="N1541">
        <v>33</v>
      </c>
      <c r="O1541" t="b">
        <v>0</v>
      </c>
      <c r="P1541" t="s">
        <v>8266</v>
      </c>
      <c r="Q1541" s="12">
        <f t="shared" si="317"/>
        <v>25</v>
      </c>
      <c r="R1541">
        <f t="shared" si="315"/>
        <v>91.82</v>
      </c>
      <c r="S1541" s="14" t="s">
        <v>8329</v>
      </c>
      <c r="T1541" t="s">
        <v>8332</v>
      </c>
    </row>
    <row r="1542" spans="1:20" ht="60" x14ac:dyDescent="0.2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 s="18">
        <v>1440003820</v>
      </c>
      <c r="J1542" s="18">
        <f t="shared" si="316"/>
        <v>42235.710879629631</v>
      </c>
      <c r="K1542">
        <v>1437411819</v>
      </c>
      <c r="L1542" s="18">
        <f t="shared" si="314"/>
        <v>42205.710868055554</v>
      </c>
      <c r="M1542" t="b">
        <v>0</v>
      </c>
      <c r="N1542">
        <v>36</v>
      </c>
      <c r="O1542" t="b">
        <v>1</v>
      </c>
      <c r="P1542" t="s">
        <v>8269</v>
      </c>
      <c r="Q1542" s="12">
        <f t="shared" si="317"/>
        <v>101</v>
      </c>
      <c r="R1542">
        <f t="shared" ref="R1542:R1543" si="319">IFERROR(ROUND(E1542/N1542,2),0)</f>
        <v>84.17</v>
      </c>
      <c r="S1542" s="14" t="s">
        <v>8307</v>
      </c>
      <c r="T1542" t="s">
        <v>8308</v>
      </c>
    </row>
    <row r="1543" spans="1:20" x14ac:dyDescent="0.2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 s="18">
        <v>1426864032</v>
      </c>
      <c r="J1543" s="18">
        <f t="shared" si="316"/>
        <v>42083.630000000005</v>
      </c>
      <c r="K1543">
        <v>1424275631</v>
      </c>
      <c r="L1543" s="18">
        <f t="shared" si="314"/>
        <v>42053.671655092592</v>
      </c>
      <c r="M1543" t="b">
        <v>0</v>
      </c>
      <c r="N1543">
        <v>47</v>
      </c>
      <c r="O1543" t="b">
        <v>1</v>
      </c>
      <c r="P1543" t="s">
        <v>8269</v>
      </c>
      <c r="Q1543" s="12">
        <f t="shared" si="317"/>
        <v>101</v>
      </c>
      <c r="R1543">
        <f t="shared" si="319"/>
        <v>64.47</v>
      </c>
      <c r="S1543" s="14" t="s">
        <v>8307</v>
      </c>
      <c r="T1543" t="s">
        <v>8308</v>
      </c>
    </row>
    <row r="1544" spans="1:20" ht="60" x14ac:dyDescent="0.2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 s="18">
        <f t="shared" si="316"/>
        <v>41038.083379629628</v>
      </c>
      <c r="K1544">
        <v>1331348403</v>
      </c>
      <c r="L1544" s="18">
        <f t="shared" si="314"/>
        <v>40978.125034722223</v>
      </c>
      <c r="M1544" t="b">
        <v>0</v>
      </c>
      <c r="N1544">
        <v>48</v>
      </c>
      <c r="O1544" t="b">
        <v>1</v>
      </c>
      <c r="P1544" t="s">
        <v>8274</v>
      </c>
      <c r="Q1544" s="12">
        <f t="shared" si="317"/>
        <v>101</v>
      </c>
      <c r="R1544">
        <f t="shared" si="315"/>
        <v>63.03</v>
      </c>
      <c r="S1544" s="14" t="s">
        <v>8333</v>
      </c>
      <c r="T1544" t="s">
        <v>8337</v>
      </c>
    </row>
    <row r="1545" spans="1:20" ht="60" x14ac:dyDescent="0.2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 s="18">
        <f t="shared" si="316"/>
        <v>42115.236481481479</v>
      </c>
      <c r="K1545">
        <v>1427780431</v>
      </c>
      <c r="L1545" s="18">
        <f t="shared" si="314"/>
        <v>42094.23646990741</v>
      </c>
      <c r="M1545" t="b">
        <v>0</v>
      </c>
      <c r="N1545">
        <v>38</v>
      </c>
      <c r="O1545" t="b">
        <v>1</v>
      </c>
      <c r="P1545" t="s">
        <v>8274</v>
      </c>
      <c r="Q1545" s="12">
        <f t="shared" si="317"/>
        <v>121</v>
      </c>
      <c r="R1545">
        <f t="shared" si="315"/>
        <v>79.53</v>
      </c>
      <c r="S1545" s="14" t="s">
        <v>8333</v>
      </c>
      <c r="T1545" t="s">
        <v>8337</v>
      </c>
    </row>
    <row r="1546" spans="1:20" x14ac:dyDescent="0.2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 s="18">
        <f t="shared" si="316"/>
        <v>42239.593692129631</v>
      </c>
      <c r="K1546">
        <v>1437747294</v>
      </c>
      <c r="L1546" s="18">
        <f t="shared" si="314"/>
        <v>42209.593680555554</v>
      </c>
      <c r="M1546" t="b">
        <v>0</v>
      </c>
      <c r="N1546">
        <v>21</v>
      </c>
      <c r="O1546" t="b">
        <v>1</v>
      </c>
      <c r="P1546" t="s">
        <v>8271</v>
      </c>
      <c r="Q1546" s="12">
        <f t="shared" si="317"/>
        <v>101</v>
      </c>
      <c r="R1546">
        <f t="shared" si="315"/>
        <v>143.66999999999999</v>
      </c>
      <c r="S1546" s="14" t="s">
        <v>8316</v>
      </c>
      <c r="T1546" t="s">
        <v>8318</v>
      </c>
    </row>
    <row r="1547" spans="1:20" ht="60" x14ac:dyDescent="0.2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 s="18">
        <v>1487286000</v>
      </c>
      <c r="J1547" s="18">
        <f t="shared" si="316"/>
        <v>42782.958333333328</v>
      </c>
      <c r="K1547">
        <v>1484843947</v>
      </c>
      <c r="L1547" s="18">
        <f t="shared" si="314"/>
        <v>42754.693831018521</v>
      </c>
      <c r="M1547" t="b">
        <v>0</v>
      </c>
      <c r="N1547">
        <v>34</v>
      </c>
      <c r="O1547" t="b">
        <v>1</v>
      </c>
      <c r="P1547" t="s">
        <v>8269</v>
      </c>
      <c r="Q1547" s="12">
        <f t="shared" si="317"/>
        <v>101</v>
      </c>
      <c r="R1547">
        <f t="shared" ref="R1547" si="320">IFERROR(ROUND(E1547/N1547,2),0)</f>
        <v>88.74</v>
      </c>
      <c r="S1547" s="14" t="s">
        <v>8307</v>
      </c>
      <c r="T1547" t="s">
        <v>8308</v>
      </c>
    </row>
    <row r="1548" spans="1:20" ht="60" x14ac:dyDescent="0.2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 s="18">
        <f t="shared" si="316"/>
        <v>40672.249305555553</v>
      </c>
      <c r="K1548">
        <v>1301975636</v>
      </c>
      <c r="L1548" s="18">
        <f t="shared" si="314"/>
        <v>40638.162453703706</v>
      </c>
      <c r="M1548" t="b">
        <v>0</v>
      </c>
      <c r="N1548">
        <v>35</v>
      </c>
      <c r="O1548" t="b">
        <v>1</v>
      </c>
      <c r="P1548" t="s">
        <v>8267</v>
      </c>
      <c r="Q1548" s="12">
        <f t="shared" si="317"/>
        <v>108</v>
      </c>
      <c r="R1548">
        <f t="shared" si="315"/>
        <v>86.16</v>
      </c>
      <c r="S1548" s="14" t="s">
        <v>8329</v>
      </c>
      <c r="T1548" t="s">
        <v>8330</v>
      </c>
    </row>
    <row r="1549" spans="1:20" ht="60" x14ac:dyDescent="0.2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 s="18">
        <f t="shared" si="316"/>
        <v>41815.068043981482</v>
      </c>
      <c r="K1549">
        <v>1400636278</v>
      </c>
      <c r="L1549" s="18">
        <f t="shared" si="314"/>
        <v>41780.068032407406</v>
      </c>
      <c r="M1549" t="b">
        <v>0</v>
      </c>
      <c r="N1549">
        <v>19</v>
      </c>
      <c r="O1549" t="b">
        <v>1</v>
      </c>
      <c r="P1549" t="s">
        <v>8263</v>
      </c>
      <c r="Q1549" s="12">
        <f t="shared" si="317"/>
        <v>101</v>
      </c>
      <c r="R1549">
        <f t="shared" si="315"/>
        <v>158.68</v>
      </c>
      <c r="S1549" s="14" t="s">
        <v>8329</v>
      </c>
      <c r="T1549" t="s">
        <v>8338</v>
      </c>
    </row>
    <row r="1550" spans="1:20" ht="60" x14ac:dyDescent="0.2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 s="18">
        <f t="shared" si="316"/>
        <v>42584.418749999997</v>
      </c>
      <c r="K1550">
        <v>1467040768</v>
      </c>
      <c r="L1550" s="18">
        <f t="shared" si="314"/>
        <v>42548.638518518521</v>
      </c>
      <c r="M1550" t="b">
        <v>0</v>
      </c>
      <c r="N1550">
        <v>30</v>
      </c>
      <c r="O1550" t="b">
        <v>1</v>
      </c>
      <c r="P1550" t="s">
        <v>8303</v>
      </c>
      <c r="Q1550" s="12">
        <f t="shared" si="317"/>
        <v>151</v>
      </c>
      <c r="R1550">
        <f t="shared" si="315"/>
        <v>100.5</v>
      </c>
      <c r="S1550" s="14" t="s">
        <v>8307</v>
      </c>
      <c r="T1550" t="s">
        <v>8341</v>
      </c>
    </row>
    <row r="1551" spans="1:20" ht="60" x14ac:dyDescent="0.2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 s="18">
        <f t="shared" si="316"/>
        <v>42705.732060185182</v>
      </c>
      <c r="K1551">
        <v>1478018049</v>
      </c>
      <c r="L1551" s="18">
        <f t="shared" si="314"/>
        <v>42675.690381944441</v>
      </c>
      <c r="M1551" t="b">
        <v>0</v>
      </c>
      <c r="N1551">
        <v>28</v>
      </c>
      <c r="O1551" t="b">
        <v>1</v>
      </c>
      <c r="P1551" t="s">
        <v>8271</v>
      </c>
      <c r="Q1551" s="12">
        <f t="shared" si="317"/>
        <v>100</v>
      </c>
      <c r="R1551">
        <f t="shared" si="315"/>
        <v>107.64</v>
      </c>
      <c r="S1551" s="14" t="s">
        <v>8316</v>
      </c>
      <c r="T1551" t="s">
        <v>8318</v>
      </c>
    </row>
    <row r="1552" spans="1:20" ht="60" x14ac:dyDescent="0.2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 s="18">
        <f t="shared" si="316"/>
        <v>41628.420046296298</v>
      </c>
      <c r="K1552">
        <v>1384941891</v>
      </c>
      <c r="L1552" s="18">
        <f t="shared" si="314"/>
        <v>41598.420034722221</v>
      </c>
      <c r="M1552" t="b">
        <v>0</v>
      </c>
      <c r="N1552">
        <v>169</v>
      </c>
      <c r="O1552" t="b">
        <v>1</v>
      </c>
      <c r="P1552" t="s">
        <v>8272</v>
      </c>
      <c r="Q1552" s="12">
        <f t="shared" si="317"/>
        <v>120</v>
      </c>
      <c r="R1552">
        <f t="shared" si="315"/>
        <v>17.82</v>
      </c>
      <c r="S1552" s="14" t="s">
        <v>8319</v>
      </c>
      <c r="T1552" t="s">
        <v>8339</v>
      </c>
    </row>
    <row r="1553" spans="1:20" ht="30" x14ac:dyDescent="0.2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 s="18">
        <f t="shared" si="316"/>
        <v>41488.076319444444</v>
      </c>
      <c r="K1553">
        <v>1372384193</v>
      </c>
      <c r="L1553" s="18">
        <f t="shared" si="314"/>
        <v>41453.076307870375</v>
      </c>
      <c r="M1553" t="b">
        <v>0</v>
      </c>
      <c r="N1553">
        <v>62</v>
      </c>
      <c r="O1553" t="b">
        <v>1</v>
      </c>
      <c r="P1553" t="s">
        <v>8277</v>
      </c>
      <c r="Q1553" s="12">
        <f t="shared" si="317"/>
        <v>120</v>
      </c>
      <c r="R1553">
        <f t="shared" si="315"/>
        <v>48.55</v>
      </c>
      <c r="S1553" s="14" t="s">
        <v>8333</v>
      </c>
      <c r="T1553" t="s">
        <v>8334</v>
      </c>
    </row>
    <row r="1554" spans="1:20" ht="60" x14ac:dyDescent="0.2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 s="18">
        <v>1459378085</v>
      </c>
      <c r="J1554" s="18">
        <f t="shared" si="316"/>
        <v>42459.950057870374</v>
      </c>
      <c r="K1554">
        <v>1456789684</v>
      </c>
      <c r="L1554" s="18">
        <f t="shared" si="314"/>
        <v>42429.991712962961</v>
      </c>
      <c r="M1554" t="b">
        <v>0</v>
      </c>
      <c r="N1554">
        <v>21</v>
      </c>
      <c r="O1554" t="b">
        <v>1</v>
      </c>
      <c r="P1554" t="s">
        <v>8269</v>
      </c>
      <c r="Q1554" s="12">
        <f t="shared" si="317"/>
        <v>153</v>
      </c>
      <c r="R1554">
        <f t="shared" ref="R1554" si="321">IFERROR(ROUND(E1554/N1554,2),0)</f>
        <v>143.1</v>
      </c>
      <c r="S1554" s="14" t="s">
        <v>8307</v>
      </c>
      <c r="T1554" t="s">
        <v>8308</v>
      </c>
    </row>
    <row r="1555" spans="1:20" ht="60" x14ac:dyDescent="0.2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 s="18">
        <f t="shared" si="316"/>
        <v>42069.951087962967</v>
      </c>
      <c r="K1555">
        <v>1423090173</v>
      </c>
      <c r="L1555" s="18">
        <f t="shared" si="314"/>
        <v>42039.95107638889</v>
      </c>
      <c r="M1555" t="b">
        <v>0</v>
      </c>
      <c r="N1555">
        <v>21</v>
      </c>
      <c r="O1555" t="b">
        <v>1</v>
      </c>
      <c r="P1555" t="s">
        <v>8298</v>
      </c>
      <c r="Q1555" s="12">
        <f t="shared" si="317"/>
        <v>100</v>
      </c>
      <c r="R1555">
        <f t="shared" si="315"/>
        <v>143</v>
      </c>
      <c r="S1555" s="14" t="s">
        <v>8333</v>
      </c>
      <c r="T1555" t="s">
        <v>8347</v>
      </c>
    </row>
    <row r="1556" spans="1:20" x14ac:dyDescent="0.2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 s="18">
        <f t="shared" si="316"/>
        <v>41647.088888888888</v>
      </c>
      <c r="K1556">
        <v>1387403966</v>
      </c>
      <c r="L1556" s="18">
        <f t="shared" si="314"/>
        <v>41626.916273148148</v>
      </c>
      <c r="M1556" t="b">
        <v>0</v>
      </c>
      <c r="N1556">
        <v>40</v>
      </c>
      <c r="O1556" t="b">
        <v>1</v>
      </c>
      <c r="P1556" t="s">
        <v>8274</v>
      </c>
      <c r="Q1556" s="12">
        <f t="shared" si="317"/>
        <v>100</v>
      </c>
      <c r="R1556">
        <f t="shared" si="315"/>
        <v>75.05</v>
      </c>
      <c r="S1556" s="14" t="s">
        <v>8333</v>
      </c>
      <c r="T1556" t="s">
        <v>8337</v>
      </c>
    </row>
    <row r="1557" spans="1:20" ht="60" x14ac:dyDescent="0.2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 s="18">
        <v>1460373187</v>
      </c>
      <c r="J1557" s="18">
        <f t="shared" si="316"/>
        <v>42471.467442129629</v>
      </c>
      <c r="K1557">
        <v>1457352786</v>
      </c>
      <c r="L1557" s="18">
        <f t="shared" si="314"/>
        <v>42436.509097222224</v>
      </c>
      <c r="M1557" t="b">
        <v>0</v>
      </c>
      <c r="N1557">
        <v>91</v>
      </c>
      <c r="O1557" t="b">
        <v>0</v>
      </c>
      <c r="P1557" t="s">
        <v>8269</v>
      </c>
      <c r="Q1557" s="12">
        <f t="shared" si="317"/>
        <v>18</v>
      </c>
      <c r="R1557">
        <f t="shared" ref="R1557" si="322">IFERROR(ROUND(E1557/N1557,2),0)</f>
        <v>32.979999999999997</v>
      </c>
      <c r="S1557" s="14" t="s">
        <v>8307</v>
      </c>
      <c r="T1557" t="s">
        <v>8308</v>
      </c>
    </row>
    <row r="1558" spans="1:20" ht="45" x14ac:dyDescent="0.2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 s="18">
        <f t="shared" si="316"/>
        <v>42751.075949074075</v>
      </c>
      <c r="K1558">
        <v>1481939361</v>
      </c>
      <c r="L1558" s="18">
        <f t="shared" si="314"/>
        <v>42721.075937500005</v>
      </c>
      <c r="M1558" t="b">
        <v>0</v>
      </c>
      <c r="N1558">
        <v>1</v>
      </c>
      <c r="O1558" t="b">
        <v>0</v>
      </c>
      <c r="P1558" t="s">
        <v>8266</v>
      </c>
      <c r="Q1558" s="12">
        <f t="shared" si="317"/>
        <v>60</v>
      </c>
      <c r="R1558">
        <f t="shared" si="315"/>
        <v>3000</v>
      </c>
      <c r="S1558" s="14" t="s">
        <v>8329</v>
      </c>
      <c r="T1558" t="s">
        <v>8332</v>
      </c>
    </row>
    <row r="1559" spans="1:20" ht="45" x14ac:dyDescent="0.2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 s="18">
        <f t="shared" si="316"/>
        <v>41894.76866898148</v>
      </c>
      <c r="K1559">
        <v>1407954412</v>
      </c>
      <c r="L1559" s="18">
        <f t="shared" si="314"/>
        <v>41864.768657407403</v>
      </c>
      <c r="M1559" t="b">
        <v>0</v>
      </c>
      <c r="N1559">
        <v>22</v>
      </c>
      <c r="O1559" t="b">
        <v>1</v>
      </c>
      <c r="P1559" t="s">
        <v>8274</v>
      </c>
      <c r="Q1559" s="12">
        <f t="shared" si="317"/>
        <v>100</v>
      </c>
      <c r="R1559">
        <f t="shared" si="315"/>
        <v>136.36000000000001</v>
      </c>
      <c r="S1559" s="14" t="s">
        <v>8333</v>
      </c>
      <c r="T1559" t="s">
        <v>8337</v>
      </c>
    </row>
    <row r="1560" spans="1:20" ht="60" x14ac:dyDescent="0.2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 s="18">
        <f t="shared" si="316"/>
        <v>40878.626562500001</v>
      </c>
      <c r="K1560">
        <v>1317564134</v>
      </c>
      <c r="L1560" s="18">
        <f t="shared" si="314"/>
        <v>40818.58488425926</v>
      </c>
      <c r="M1560" t="b">
        <v>0</v>
      </c>
      <c r="N1560">
        <v>38</v>
      </c>
      <c r="O1560" t="b">
        <v>1</v>
      </c>
      <c r="P1560" t="s">
        <v>8277</v>
      </c>
      <c r="Q1560" s="12">
        <f t="shared" si="317"/>
        <v>100</v>
      </c>
      <c r="R1560">
        <f t="shared" si="315"/>
        <v>78.95</v>
      </c>
      <c r="S1560" s="14" t="s">
        <v>8333</v>
      </c>
      <c r="T1560" t="s">
        <v>8334</v>
      </c>
    </row>
    <row r="1561" spans="1:20" ht="45" x14ac:dyDescent="0.2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 s="18">
        <v>1399867140</v>
      </c>
      <c r="J1561" s="18">
        <f t="shared" si="316"/>
        <v>41771.165972222225</v>
      </c>
      <c r="K1561">
        <v>1398802147</v>
      </c>
      <c r="L1561" s="18">
        <f t="shared" si="314"/>
        <v>41758.83966435185</v>
      </c>
      <c r="M1561" t="b">
        <v>0</v>
      </c>
      <c r="N1561">
        <v>11</v>
      </c>
      <c r="O1561" t="b">
        <v>1</v>
      </c>
      <c r="P1561" t="s">
        <v>8269</v>
      </c>
      <c r="Q1561" s="12">
        <f t="shared" si="317"/>
        <v>100</v>
      </c>
      <c r="R1561">
        <f t="shared" ref="R1561:R1564" si="323">IFERROR(ROUND(E1561/N1561,2),0)</f>
        <v>272.73</v>
      </c>
      <c r="S1561" s="14" t="s">
        <v>8307</v>
      </c>
      <c r="T1561" t="s">
        <v>8308</v>
      </c>
    </row>
    <row r="1562" spans="1:20" ht="45" x14ac:dyDescent="0.2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 s="18">
        <v>1400423973</v>
      </c>
      <c r="J1562" s="18">
        <f t="shared" si="316"/>
        <v>41777.610798611109</v>
      </c>
      <c r="K1562">
        <v>1399387172</v>
      </c>
      <c r="L1562" s="18">
        <f t="shared" si="314"/>
        <v>41765.61078703704</v>
      </c>
      <c r="M1562" t="b">
        <v>0</v>
      </c>
      <c r="N1562">
        <v>17</v>
      </c>
      <c r="O1562" t="b">
        <v>1</v>
      </c>
      <c r="P1562" t="s">
        <v>8269</v>
      </c>
      <c r="Q1562" s="12">
        <f t="shared" si="317"/>
        <v>100</v>
      </c>
      <c r="R1562">
        <f t="shared" si="323"/>
        <v>176.47</v>
      </c>
      <c r="S1562" s="14" t="s">
        <v>8307</v>
      </c>
      <c r="T1562" t="s">
        <v>8308</v>
      </c>
    </row>
    <row r="1563" spans="1:20" ht="45" x14ac:dyDescent="0.2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 s="18">
        <v>1411858862</v>
      </c>
      <c r="J1563" s="18">
        <f t="shared" si="316"/>
        <v>41909.959050925929</v>
      </c>
      <c r="K1563">
        <v>1409266861</v>
      </c>
      <c r="L1563" s="18">
        <f t="shared" si="314"/>
        <v>41879.959039351852</v>
      </c>
      <c r="M1563" t="b">
        <v>0</v>
      </c>
      <c r="N1563">
        <v>26</v>
      </c>
      <c r="O1563" t="b">
        <v>1</v>
      </c>
      <c r="P1563" t="s">
        <v>8269</v>
      </c>
      <c r="Q1563" s="12">
        <f t="shared" si="317"/>
        <v>100</v>
      </c>
      <c r="R1563">
        <f t="shared" si="323"/>
        <v>115.38</v>
      </c>
      <c r="S1563" s="14" t="s">
        <v>8307</v>
      </c>
      <c r="T1563" t="s">
        <v>8308</v>
      </c>
    </row>
    <row r="1564" spans="1:20" ht="45" x14ac:dyDescent="0.2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 s="18">
        <v>1406358000</v>
      </c>
      <c r="J1564" s="18">
        <f t="shared" si="316"/>
        <v>41846.291666666664</v>
      </c>
      <c r="K1564">
        <v>1404841269</v>
      </c>
      <c r="L1564" s="18">
        <f t="shared" si="314"/>
        <v>41828.736909722225</v>
      </c>
      <c r="M1564" t="b">
        <v>0</v>
      </c>
      <c r="N1564">
        <v>34</v>
      </c>
      <c r="O1564" t="b">
        <v>1</v>
      </c>
      <c r="P1564" t="s">
        <v>8269</v>
      </c>
      <c r="Q1564" s="12">
        <f t="shared" si="317"/>
        <v>120</v>
      </c>
      <c r="R1564">
        <f t="shared" si="323"/>
        <v>88.24</v>
      </c>
      <c r="S1564" s="14" t="s">
        <v>8307</v>
      </c>
      <c r="T1564" t="s">
        <v>8308</v>
      </c>
    </row>
    <row r="1565" spans="1:20" ht="45" x14ac:dyDescent="0.2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 s="18">
        <f t="shared" si="316"/>
        <v>41846.207638888889</v>
      </c>
      <c r="K1565">
        <v>1403125736</v>
      </c>
      <c r="L1565" s="18">
        <f t="shared" si="314"/>
        <v>41808.881203703706</v>
      </c>
      <c r="M1565" t="b">
        <v>0</v>
      </c>
      <c r="N1565">
        <v>27</v>
      </c>
      <c r="O1565" t="b">
        <v>1</v>
      </c>
      <c r="P1565" t="s">
        <v>8303</v>
      </c>
      <c r="Q1565" s="12">
        <f t="shared" si="317"/>
        <v>120</v>
      </c>
      <c r="R1565">
        <f t="shared" si="315"/>
        <v>111.11</v>
      </c>
      <c r="S1565" s="14" t="s">
        <v>8307</v>
      </c>
      <c r="T1565" t="s">
        <v>8341</v>
      </c>
    </row>
    <row r="1566" spans="1:20" ht="45" x14ac:dyDescent="0.2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 s="18">
        <f t="shared" si="316"/>
        <v>42198.837500000001</v>
      </c>
      <c r="K1566">
        <v>1433999784</v>
      </c>
      <c r="L1566" s="18">
        <f t="shared" si="314"/>
        <v>42166.219722222224</v>
      </c>
      <c r="M1566" t="b">
        <v>0</v>
      </c>
      <c r="N1566">
        <v>30</v>
      </c>
      <c r="O1566" t="b">
        <v>1</v>
      </c>
      <c r="P1566" t="s">
        <v>8303</v>
      </c>
      <c r="Q1566" s="12">
        <f t="shared" si="317"/>
        <v>120</v>
      </c>
      <c r="R1566">
        <f t="shared" si="315"/>
        <v>100</v>
      </c>
      <c r="S1566" s="14" t="s">
        <v>8307</v>
      </c>
      <c r="T1566" t="s">
        <v>8341</v>
      </c>
    </row>
    <row r="1567" spans="1:20" ht="45" x14ac:dyDescent="0.2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 s="18">
        <f t="shared" si="316"/>
        <v>40900.762141203704</v>
      </c>
      <c r="K1567">
        <v>1321035448</v>
      </c>
      <c r="L1567" s="18">
        <f t="shared" si="314"/>
        <v>40858.762129629627</v>
      </c>
      <c r="M1567" t="b">
        <v>0</v>
      </c>
      <c r="N1567">
        <v>22</v>
      </c>
      <c r="O1567" t="b">
        <v>0</v>
      </c>
      <c r="P1567" t="s">
        <v>8268</v>
      </c>
      <c r="Q1567" s="12">
        <f t="shared" si="317"/>
        <v>5</v>
      </c>
      <c r="R1567">
        <f t="shared" si="315"/>
        <v>136.09</v>
      </c>
      <c r="S1567" s="14" t="s">
        <v>8329</v>
      </c>
      <c r="T1567" t="s">
        <v>8345</v>
      </c>
    </row>
    <row r="1568" spans="1:20" ht="45" x14ac:dyDescent="0.2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 s="18">
        <v>1417033777</v>
      </c>
      <c r="J1568" s="18">
        <f t="shared" si="316"/>
        <v>41969.853900462964</v>
      </c>
      <c r="K1568">
        <v>1414438176</v>
      </c>
      <c r="L1568" s="18">
        <f t="shared" si="314"/>
        <v>41939.812222222223</v>
      </c>
      <c r="M1568" t="b">
        <v>0</v>
      </c>
      <c r="N1568">
        <v>36</v>
      </c>
      <c r="O1568" t="b">
        <v>0</v>
      </c>
      <c r="P1568" t="s">
        <v>8269</v>
      </c>
      <c r="Q1568" s="12">
        <f t="shared" si="317"/>
        <v>37</v>
      </c>
      <c r="R1568">
        <f t="shared" ref="R1568" si="324">IFERROR(ROUND(E1568/N1568,2),0)</f>
        <v>83.14</v>
      </c>
      <c r="S1568" s="14" t="s">
        <v>8307</v>
      </c>
      <c r="T1568" t="s">
        <v>8308</v>
      </c>
    </row>
    <row r="1569" spans="1:20" ht="60" x14ac:dyDescent="0.2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 s="18">
        <f t="shared" si="316"/>
        <v>41693.500659722224</v>
      </c>
      <c r="K1569">
        <v>1390564856</v>
      </c>
      <c r="L1569" s="18">
        <f t="shared" si="314"/>
        <v>41663.500648148147</v>
      </c>
      <c r="M1569" t="b">
        <v>0</v>
      </c>
      <c r="N1569">
        <v>99</v>
      </c>
      <c r="O1569" t="b">
        <v>1</v>
      </c>
      <c r="P1569" t="s">
        <v>8295</v>
      </c>
      <c r="Q1569" s="12">
        <f t="shared" si="317"/>
        <v>120</v>
      </c>
      <c r="R1569">
        <f t="shared" si="315"/>
        <v>30.2</v>
      </c>
      <c r="S1569" s="14" t="s">
        <v>8324</v>
      </c>
      <c r="T1569" t="s">
        <v>8325</v>
      </c>
    </row>
    <row r="1570" spans="1:20" ht="60" x14ac:dyDescent="0.2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 s="18">
        <f t="shared" si="316"/>
        <v>41801.40996527778</v>
      </c>
      <c r="K1570">
        <v>1399888220</v>
      </c>
      <c r="L1570" s="18">
        <f t="shared" si="314"/>
        <v>41771.409953703704</v>
      </c>
      <c r="M1570" t="b">
        <v>0</v>
      </c>
      <c r="N1570">
        <v>37</v>
      </c>
      <c r="O1570" t="b">
        <v>0</v>
      </c>
      <c r="P1570" t="s">
        <v>8280</v>
      </c>
      <c r="Q1570" s="12">
        <f t="shared" si="317"/>
        <v>5</v>
      </c>
      <c r="R1570">
        <f t="shared" si="315"/>
        <v>80.3</v>
      </c>
      <c r="S1570" s="14" t="s">
        <v>8324</v>
      </c>
      <c r="T1570" t="s">
        <v>8340</v>
      </c>
    </row>
    <row r="1571" spans="1:20" ht="45" x14ac:dyDescent="0.2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 s="18">
        <f t="shared" si="316"/>
        <v>42159.226388888885</v>
      </c>
      <c r="K1571">
        <v>1430803559</v>
      </c>
      <c r="L1571" s="18">
        <f t="shared" si="314"/>
        <v>42129.226377314815</v>
      </c>
      <c r="M1571" t="b">
        <v>0</v>
      </c>
      <c r="N1571">
        <v>42</v>
      </c>
      <c r="O1571" t="b">
        <v>0</v>
      </c>
      <c r="P1571" t="s">
        <v>8292</v>
      </c>
      <c r="Q1571" s="12">
        <f t="shared" si="317"/>
        <v>59</v>
      </c>
      <c r="R1571">
        <f t="shared" si="315"/>
        <v>70.599999999999994</v>
      </c>
      <c r="S1571" s="14" t="s">
        <v>8316</v>
      </c>
      <c r="T1571" t="s">
        <v>8326</v>
      </c>
    </row>
    <row r="1572" spans="1:20" ht="60" x14ac:dyDescent="0.2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 s="18">
        <f t="shared" si="316"/>
        <v>42355.249305555553</v>
      </c>
      <c r="K1572">
        <v>1447777513</v>
      </c>
      <c r="L1572" s="18">
        <f t="shared" si="314"/>
        <v>42325.684178240743</v>
      </c>
      <c r="M1572" t="b">
        <v>0</v>
      </c>
      <c r="N1572">
        <v>22</v>
      </c>
      <c r="O1572" t="b">
        <v>0</v>
      </c>
      <c r="P1572" t="s">
        <v>8271</v>
      </c>
      <c r="Q1572" s="12">
        <f t="shared" si="317"/>
        <v>30</v>
      </c>
      <c r="R1572">
        <f t="shared" si="315"/>
        <v>134.55000000000001</v>
      </c>
      <c r="S1572" s="14" t="s">
        <v>8316</v>
      </c>
      <c r="T1572" t="s">
        <v>8318</v>
      </c>
    </row>
    <row r="1573" spans="1:20" ht="60" x14ac:dyDescent="0.2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 s="18">
        <v>1438968146</v>
      </c>
      <c r="J1573" s="18">
        <f t="shared" si="316"/>
        <v>42223.723912037036</v>
      </c>
      <c r="K1573">
        <v>1436376145</v>
      </c>
      <c r="L1573" s="18">
        <f t="shared" si="314"/>
        <v>42193.723900462966</v>
      </c>
      <c r="M1573" t="b">
        <v>0</v>
      </c>
      <c r="N1573">
        <v>66</v>
      </c>
      <c r="O1573" t="b">
        <v>1</v>
      </c>
      <c r="P1573" t="s">
        <v>8269</v>
      </c>
      <c r="Q1573" s="12">
        <f t="shared" si="317"/>
        <v>102</v>
      </c>
      <c r="R1573">
        <f t="shared" ref="R1573:R1574" si="325">IFERROR(ROUND(E1573/N1573,2),0)</f>
        <v>44.76</v>
      </c>
      <c r="S1573" s="14" t="s">
        <v>8307</v>
      </c>
      <c r="T1573" t="s">
        <v>8308</v>
      </c>
    </row>
    <row r="1574" spans="1:20" ht="30" x14ac:dyDescent="0.2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 s="18">
        <v>1404913180</v>
      </c>
      <c r="J1574" s="18">
        <f t="shared" si="316"/>
        <v>41829.569212962961</v>
      </c>
      <c r="K1574">
        <v>1403703579</v>
      </c>
      <c r="L1574" s="18">
        <f t="shared" si="314"/>
        <v>41815.569201388891</v>
      </c>
      <c r="M1574" t="b">
        <v>0</v>
      </c>
      <c r="N1574">
        <v>74</v>
      </c>
      <c r="O1574" t="b">
        <v>1</v>
      </c>
      <c r="P1574" t="s">
        <v>8269</v>
      </c>
      <c r="Q1574" s="12">
        <f t="shared" si="317"/>
        <v>118</v>
      </c>
      <c r="R1574">
        <f t="shared" si="325"/>
        <v>39.81</v>
      </c>
      <c r="S1574" s="14" t="s">
        <v>8307</v>
      </c>
      <c r="T1574" t="s">
        <v>8308</v>
      </c>
    </row>
    <row r="1575" spans="1:20" ht="60" x14ac:dyDescent="0.2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 s="18">
        <f t="shared" si="316"/>
        <v>42449.562037037038</v>
      </c>
      <c r="K1575">
        <v>1455892159</v>
      </c>
      <c r="L1575" s="18">
        <f t="shared" si="314"/>
        <v>42419.603692129633</v>
      </c>
      <c r="M1575" t="b">
        <v>0</v>
      </c>
      <c r="N1575">
        <v>33</v>
      </c>
      <c r="O1575" t="b">
        <v>1</v>
      </c>
      <c r="P1575" t="s">
        <v>8283</v>
      </c>
      <c r="Q1575" s="12">
        <f t="shared" si="317"/>
        <v>109</v>
      </c>
      <c r="R1575">
        <f t="shared" si="315"/>
        <v>89.24</v>
      </c>
      <c r="S1575" s="14" t="s">
        <v>8321</v>
      </c>
      <c r="T1575" t="s">
        <v>8322</v>
      </c>
    </row>
    <row r="1576" spans="1:20" ht="45" x14ac:dyDescent="0.2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 s="18">
        <v>1403366409</v>
      </c>
      <c r="J1576" s="18">
        <f t="shared" si="316"/>
        <v>41811.666770833333</v>
      </c>
      <c r="K1576">
        <v>1400774408</v>
      </c>
      <c r="L1576" s="18">
        <f t="shared" si="314"/>
        <v>41781.666759259257</v>
      </c>
      <c r="M1576" t="b">
        <v>1</v>
      </c>
      <c r="N1576">
        <v>51</v>
      </c>
      <c r="O1576" t="b">
        <v>1</v>
      </c>
      <c r="P1576" t="s">
        <v>8269</v>
      </c>
      <c r="Q1576" s="12">
        <f t="shared" si="317"/>
        <v>117</v>
      </c>
      <c r="R1576">
        <f t="shared" ref="R1576" si="326">IFERROR(ROUND(E1576/N1576,2),0)</f>
        <v>57.55</v>
      </c>
      <c r="S1576" s="14" t="s">
        <v>8307</v>
      </c>
      <c r="T1576" t="s">
        <v>8308</v>
      </c>
    </row>
    <row r="1577" spans="1:20" ht="60" x14ac:dyDescent="0.2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 s="18">
        <f t="shared" si="316"/>
        <v>41978.879837962959</v>
      </c>
      <c r="K1577">
        <v>1413922017</v>
      </c>
      <c r="L1577" s="18">
        <f t="shared" si="314"/>
        <v>41933.838159722218</v>
      </c>
      <c r="M1577" t="b">
        <v>0</v>
      </c>
      <c r="N1577">
        <v>32</v>
      </c>
      <c r="O1577" t="b">
        <v>1</v>
      </c>
      <c r="P1577" t="s">
        <v>8274</v>
      </c>
      <c r="Q1577" s="12">
        <f t="shared" si="317"/>
        <v>147</v>
      </c>
      <c r="R1577">
        <f t="shared" si="315"/>
        <v>91.63</v>
      </c>
      <c r="S1577" s="14" t="s">
        <v>8333</v>
      </c>
      <c r="T1577" t="s">
        <v>8337</v>
      </c>
    </row>
    <row r="1578" spans="1:20" ht="60" x14ac:dyDescent="0.2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 s="18">
        <f t="shared" si="316"/>
        <v>40484.018055555556</v>
      </c>
      <c r="K1578">
        <v>1286319255</v>
      </c>
      <c r="L1578" s="18">
        <f t="shared" si="314"/>
        <v>40456.954340277778</v>
      </c>
      <c r="M1578" t="b">
        <v>0</v>
      </c>
      <c r="N1578">
        <v>107</v>
      </c>
      <c r="O1578" t="b">
        <v>1</v>
      </c>
      <c r="P1578" t="s">
        <v>8277</v>
      </c>
      <c r="Q1578" s="12">
        <f t="shared" si="317"/>
        <v>195</v>
      </c>
      <c r="R1578">
        <f t="shared" si="315"/>
        <v>27.39</v>
      </c>
      <c r="S1578" s="14" t="s">
        <v>8333</v>
      </c>
      <c r="T1578" t="s">
        <v>8334</v>
      </c>
    </row>
    <row r="1579" spans="1:20" ht="60" x14ac:dyDescent="0.2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 s="18">
        <v>1459978200</v>
      </c>
      <c r="J1579" s="18">
        <f t="shared" si="316"/>
        <v>42466.895833333328</v>
      </c>
      <c r="K1579">
        <v>1458416584</v>
      </c>
      <c r="L1579" s="18">
        <f t="shared" si="314"/>
        <v>42448.821574074071</v>
      </c>
      <c r="M1579" t="b">
        <v>0</v>
      </c>
      <c r="N1579">
        <v>46</v>
      </c>
      <c r="O1579" t="b">
        <v>1</v>
      </c>
      <c r="P1579" t="s">
        <v>8269</v>
      </c>
      <c r="Q1579" s="12">
        <f t="shared" si="317"/>
        <v>107</v>
      </c>
      <c r="R1579">
        <f t="shared" ref="R1579" si="327">IFERROR(ROUND(E1579/N1579,2),0)</f>
        <v>63.7</v>
      </c>
      <c r="S1579" s="14" t="s">
        <v>8307</v>
      </c>
      <c r="T1579" t="s">
        <v>8308</v>
      </c>
    </row>
    <row r="1580" spans="1:20" ht="30" x14ac:dyDescent="0.2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 s="18">
        <f t="shared" si="316"/>
        <v>41353.79552083333</v>
      </c>
      <c r="K1580">
        <v>1362081932</v>
      </c>
      <c r="L1580" s="18">
        <f t="shared" si="314"/>
        <v>41333.837175925924</v>
      </c>
      <c r="M1580" t="b">
        <v>1</v>
      </c>
      <c r="N1580">
        <v>80</v>
      </c>
      <c r="O1580" t="b">
        <v>1</v>
      </c>
      <c r="P1580" t="s">
        <v>8267</v>
      </c>
      <c r="Q1580" s="12">
        <f t="shared" si="317"/>
        <v>293</v>
      </c>
      <c r="R1580">
        <f t="shared" si="315"/>
        <v>36.61</v>
      </c>
      <c r="S1580" s="14" t="s">
        <v>8329</v>
      </c>
      <c r="T1580" t="s">
        <v>8330</v>
      </c>
    </row>
    <row r="1581" spans="1:20" ht="60" x14ac:dyDescent="0.2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 s="18">
        <v>1403546400</v>
      </c>
      <c r="J1581" s="18">
        <f t="shared" si="316"/>
        <v>41813.75</v>
      </c>
      <c r="K1581">
        <v>1401714113</v>
      </c>
      <c r="L1581" s="18">
        <f t="shared" si="314"/>
        <v>41792.542974537035</v>
      </c>
      <c r="M1581" t="b">
        <v>0</v>
      </c>
      <c r="N1581">
        <v>35</v>
      </c>
      <c r="O1581" t="b">
        <v>1</v>
      </c>
      <c r="P1581" t="s">
        <v>8269</v>
      </c>
      <c r="Q1581" s="12">
        <f t="shared" si="317"/>
        <v>103</v>
      </c>
      <c r="R1581">
        <f t="shared" ref="R1581:R1582" si="328">IFERROR(ROUND(E1581/N1581,2),0)</f>
        <v>83.57</v>
      </c>
      <c r="S1581" s="14" t="s">
        <v>8307</v>
      </c>
      <c r="T1581" t="s">
        <v>8308</v>
      </c>
    </row>
    <row r="1582" spans="1:20" x14ac:dyDescent="0.2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 s="18">
        <v>1444528800</v>
      </c>
      <c r="J1582" s="18">
        <f t="shared" si="316"/>
        <v>42288.083333333328</v>
      </c>
      <c r="K1582">
        <v>1442804632</v>
      </c>
      <c r="L1582" s="18">
        <f t="shared" si="314"/>
        <v>42268.127685185187</v>
      </c>
      <c r="M1582" t="b">
        <v>0</v>
      </c>
      <c r="N1582">
        <v>35</v>
      </c>
      <c r="O1582" t="b">
        <v>1</v>
      </c>
      <c r="P1582" t="s">
        <v>8269</v>
      </c>
      <c r="Q1582" s="12">
        <f t="shared" si="317"/>
        <v>108</v>
      </c>
      <c r="R1582">
        <f t="shared" si="328"/>
        <v>83.51</v>
      </c>
      <c r="S1582" s="14" t="s">
        <v>8307</v>
      </c>
      <c r="T1582" t="s">
        <v>8308</v>
      </c>
    </row>
    <row r="1583" spans="1:20" ht="60" x14ac:dyDescent="0.2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 s="18">
        <f t="shared" si="316"/>
        <v>40925.897974537038</v>
      </c>
      <c r="K1583">
        <v>1324243984</v>
      </c>
      <c r="L1583" s="18">
        <f t="shared" si="314"/>
        <v>40895.897962962961</v>
      </c>
      <c r="M1583" t="b">
        <v>0</v>
      </c>
      <c r="N1583">
        <v>61</v>
      </c>
      <c r="O1583" t="b">
        <v>1</v>
      </c>
      <c r="P1583" t="s">
        <v>8274</v>
      </c>
      <c r="Q1583" s="12">
        <f t="shared" si="317"/>
        <v>145</v>
      </c>
      <c r="R1583">
        <f t="shared" si="315"/>
        <v>47.67</v>
      </c>
      <c r="S1583" s="14" t="s">
        <v>8333</v>
      </c>
      <c r="T1583" t="s">
        <v>8337</v>
      </c>
    </row>
    <row r="1584" spans="1:20" ht="60" x14ac:dyDescent="0.2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 s="18">
        <f t="shared" si="316"/>
        <v>42230.058993055558</v>
      </c>
      <c r="K1584">
        <v>1435627496</v>
      </c>
      <c r="L1584" s="18">
        <f t="shared" si="314"/>
        <v>42185.058981481481</v>
      </c>
      <c r="M1584" t="b">
        <v>0</v>
      </c>
      <c r="N1584">
        <v>18</v>
      </c>
      <c r="O1584" t="b">
        <v>0</v>
      </c>
      <c r="P1584" t="s">
        <v>8271</v>
      </c>
      <c r="Q1584" s="12">
        <f t="shared" si="317"/>
        <v>2</v>
      </c>
      <c r="R1584">
        <f t="shared" si="315"/>
        <v>160.5</v>
      </c>
      <c r="S1584" s="14" t="s">
        <v>8316</v>
      </c>
      <c r="T1584" t="s">
        <v>8318</v>
      </c>
    </row>
    <row r="1585" spans="1:20" ht="60" x14ac:dyDescent="0.2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 s="18">
        <f t="shared" si="316"/>
        <v>41773.961111111115</v>
      </c>
      <c r="K1585">
        <v>1396923623</v>
      </c>
      <c r="L1585" s="18">
        <f t="shared" si="314"/>
        <v>41737.097488425927</v>
      </c>
      <c r="M1585" t="b">
        <v>1</v>
      </c>
      <c r="N1585">
        <v>122</v>
      </c>
      <c r="O1585" t="b">
        <v>1</v>
      </c>
      <c r="P1585" t="s">
        <v>8293</v>
      </c>
      <c r="Q1585" s="12">
        <f t="shared" si="317"/>
        <v>192</v>
      </c>
      <c r="R1585">
        <f t="shared" si="315"/>
        <v>23.65</v>
      </c>
      <c r="S1585" s="14" t="s">
        <v>8316</v>
      </c>
      <c r="T1585" t="s">
        <v>8317</v>
      </c>
    </row>
    <row r="1586" spans="1:20" ht="45" x14ac:dyDescent="0.2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 s="18">
        <f t="shared" si="316"/>
        <v>40622.662986111114</v>
      </c>
      <c r="K1586">
        <v>1298048081</v>
      </c>
      <c r="L1586" s="18">
        <f t="shared" si="314"/>
        <v>40592.704641203702</v>
      </c>
      <c r="M1586" t="b">
        <v>0</v>
      </c>
      <c r="N1586">
        <v>90</v>
      </c>
      <c r="O1586" t="b">
        <v>1</v>
      </c>
      <c r="P1586" t="s">
        <v>8290</v>
      </c>
      <c r="Q1586" s="12">
        <f t="shared" si="317"/>
        <v>125</v>
      </c>
      <c r="R1586">
        <f t="shared" si="315"/>
        <v>32.01</v>
      </c>
      <c r="S1586" s="14" t="s">
        <v>8333</v>
      </c>
      <c r="T1586" t="s">
        <v>8344</v>
      </c>
    </row>
    <row r="1587" spans="1:20" ht="45" x14ac:dyDescent="0.2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 s="18">
        <v>1461963600</v>
      </c>
      <c r="J1587" s="18">
        <f t="shared" si="316"/>
        <v>42489.875</v>
      </c>
      <c r="K1587">
        <v>1459567370</v>
      </c>
      <c r="L1587" s="18">
        <f t="shared" si="314"/>
        <v>42462.140856481477</v>
      </c>
      <c r="M1587" t="b">
        <v>0</v>
      </c>
      <c r="N1587">
        <v>46</v>
      </c>
      <c r="O1587" t="b">
        <v>1</v>
      </c>
      <c r="P1587" t="s">
        <v>8269</v>
      </c>
      <c r="Q1587" s="12">
        <f t="shared" si="317"/>
        <v>339</v>
      </c>
      <c r="R1587">
        <f t="shared" ref="R1587:R1588" si="329">IFERROR(ROUND(E1587/N1587,2),0)</f>
        <v>62.59</v>
      </c>
      <c r="S1587" s="14" t="s">
        <v>8307</v>
      </c>
      <c r="T1587" t="s">
        <v>8308</v>
      </c>
    </row>
    <row r="1588" spans="1:20" ht="45" x14ac:dyDescent="0.2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 s="18">
        <v>1473247240</v>
      </c>
      <c r="J1588" s="18">
        <f t="shared" si="316"/>
        <v>42620.472685185188</v>
      </c>
      <c r="K1588">
        <v>1470655239</v>
      </c>
      <c r="L1588" s="18">
        <f t="shared" si="314"/>
        <v>42590.472673611112</v>
      </c>
      <c r="M1588" t="b">
        <v>1</v>
      </c>
      <c r="N1588">
        <v>50</v>
      </c>
      <c r="O1588" t="b">
        <v>1</v>
      </c>
      <c r="P1588" t="s">
        <v>8269</v>
      </c>
      <c r="Q1588" s="12">
        <f t="shared" si="317"/>
        <v>128</v>
      </c>
      <c r="R1588">
        <f t="shared" si="329"/>
        <v>57.52</v>
      </c>
      <c r="S1588" s="14" t="s">
        <v>8307</v>
      </c>
      <c r="T1588" t="s">
        <v>8308</v>
      </c>
    </row>
    <row r="1589" spans="1:20" ht="60" x14ac:dyDescent="0.2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 s="18">
        <f t="shared" si="316"/>
        <v>42181.166666666672</v>
      </c>
      <c r="K1589">
        <v>1432640341</v>
      </c>
      <c r="L1589" s="18">
        <f t="shared" si="314"/>
        <v>42150.48542824074</v>
      </c>
      <c r="M1589" t="b">
        <v>0</v>
      </c>
      <c r="N1589">
        <v>8</v>
      </c>
      <c r="O1589" t="b">
        <v>0</v>
      </c>
      <c r="P1589" t="s">
        <v>8282</v>
      </c>
      <c r="Q1589" s="12">
        <f t="shared" si="317"/>
        <v>19</v>
      </c>
      <c r="R1589">
        <f t="shared" si="315"/>
        <v>358.88</v>
      </c>
      <c r="S1589" s="14" t="s">
        <v>8327</v>
      </c>
      <c r="T1589" t="s">
        <v>8351</v>
      </c>
    </row>
    <row r="1590" spans="1:20" ht="45" x14ac:dyDescent="0.2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 s="18">
        <v>1459822682</v>
      </c>
      <c r="J1590" s="18">
        <f t="shared" si="316"/>
        <v>42465.095856481479</v>
      </c>
      <c r="K1590">
        <v>1458613081</v>
      </c>
      <c r="L1590" s="18">
        <f t="shared" si="314"/>
        <v>42451.09584490741</v>
      </c>
      <c r="M1590" t="b">
        <v>0</v>
      </c>
      <c r="N1590">
        <v>49</v>
      </c>
      <c r="O1590" t="b">
        <v>1</v>
      </c>
      <c r="P1590" t="s">
        <v>8269</v>
      </c>
      <c r="Q1590" s="12">
        <f t="shared" si="317"/>
        <v>287</v>
      </c>
      <c r="R1590">
        <f t="shared" ref="R1590:R1591" si="330">IFERROR(ROUND(E1590/N1590,2),0)</f>
        <v>58.57</v>
      </c>
      <c r="S1590" s="14" t="s">
        <v>8307</v>
      </c>
      <c r="T1590" t="s">
        <v>8308</v>
      </c>
    </row>
    <row r="1591" spans="1:20" ht="60" x14ac:dyDescent="0.2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 s="18">
        <v>1416780000</v>
      </c>
      <c r="J1591" s="18">
        <f t="shared" si="316"/>
        <v>41966.916666666672</v>
      </c>
      <c r="K1591">
        <v>1414342893</v>
      </c>
      <c r="L1591" s="18">
        <f t="shared" si="314"/>
        <v>41938.709409722222</v>
      </c>
      <c r="M1591" t="b">
        <v>0</v>
      </c>
      <c r="N1591">
        <v>95</v>
      </c>
      <c r="O1591" t="b">
        <v>1</v>
      </c>
      <c r="P1591" t="s">
        <v>8269</v>
      </c>
      <c r="Q1591" s="12">
        <f t="shared" si="317"/>
        <v>115</v>
      </c>
      <c r="R1591">
        <f t="shared" si="330"/>
        <v>30.19</v>
      </c>
      <c r="S1591" s="14" t="s">
        <v>8307</v>
      </c>
      <c r="T1591" t="s">
        <v>8308</v>
      </c>
    </row>
    <row r="1592" spans="1:20" ht="45" x14ac:dyDescent="0.2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 s="18">
        <f t="shared" si="316"/>
        <v>41909.166666666664</v>
      </c>
      <c r="K1592">
        <v>1409884820</v>
      </c>
      <c r="L1592" s="18">
        <f t="shared" si="314"/>
        <v>41887.111342592594</v>
      </c>
      <c r="M1592" t="b">
        <v>0</v>
      </c>
      <c r="N1592">
        <v>59</v>
      </c>
      <c r="O1592" t="b">
        <v>1</v>
      </c>
      <c r="P1592" t="s">
        <v>8303</v>
      </c>
      <c r="Q1592" s="12">
        <f t="shared" si="317"/>
        <v>143</v>
      </c>
      <c r="R1592">
        <f t="shared" si="315"/>
        <v>48.54</v>
      </c>
      <c r="S1592" s="14" t="s">
        <v>8307</v>
      </c>
      <c r="T1592" t="s">
        <v>8341</v>
      </c>
    </row>
    <row r="1593" spans="1:20" ht="60" x14ac:dyDescent="0.2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 s="18">
        <v>1412135940</v>
      </c>
      <c r="J1593" s="18">
        <f t="shared" si="316"/>
        <v>41913.165972222225</v>
      </c>
      <c r="K1593">
        <v>1410840125</v>
      </c>
      <c r="L1593" s="18">
        <f t="shared" si="314"/>
        <v>41898.168113425927</v>
      </c>
      <c r="M1593" t="b">
        <v>1</v>
      </c>
      <c r="N1593">
        <v>37</v>
      </c>
      <c r="O1593" t="b">
        <v>1</v>
      </c>
      <c r="P1593" t="s">
        <v>8269</v>
      </c>
      <c r="Q1593" s="12">
        <f t="shared" si="317"/>
        <v>110</v>
      </c>
      <c r="R1593">
        <f t="shared" ref="R1593:R1594" si="331">IFERROR(ROUND(E1593/N1593,2),0)</f>
        <v>77.22</v>
      </c>
      <c r="S1593" s="14" t="s">
        <v>8307</v>
      </c>
      <c r="T1593" t="s">
        <v>8308</v>
      </c>
    </row>
    <row r="1594" spans="1:20" ht="60" x14ac:dyDescent="0.2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 s="18">
        <v>1466014499</v>
      </c>
      <c r="J1594" s="18">
        <f t="shared" si="316"/>
        <v>42536.760405092587</v>
      </c>
      <c r="K1594">
        <v>1463422498</v>
      </c>
      <c r="L1594" s="18">
        <f t="shared" si="314"/>
        <v>42506.760393518518</v>
      </c>
      <c r="M1594" t="b">
        <v>0</v>
      </c>
      <c r="N1594">
        <v>44</v>
      </c>
      <c r="O1594" t="b">
        <v>1</v>
      </c>
      <c r="P1594" t="s">
        <v>8269</v>
      </c>
      <c r="Q1594" s="12">
        <f t="shared" si="317"/>
        <v>114</v>
      </c>
      <c r="R1594">
        <f t="shared" si="331"/>
        <v>64.91</v>
      </c>
      <c r="S1594" s="14" t="s">
        <v>8307</v>
      </c>
      <c r="T1594" t="s">
        <v>8308</v>
      </c>
    </row>
    <row r="1595" spans="1:20" ht="45" x14ac:dyDescent="0.2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 s="18">
        <f t="shared" si="316"/>
        <v>42467.065462962964</v>
      </c>
      <c r="K1595">
        <v>1456108455</v>
      </c>
      <c r="L1595" s="18">
        <f t="shared" si="314"/>
        <v>42422.107118055559</v>
      </c>
      <c r="M1595" t="b">
        <v>0</v>
      </c>
      <c r="N1595">
        <v>38</v>
      </c>
      <c r="O1595" t="b">
        <v>0</v>
      </c>
      <c r="P1595" t="s">
        <v>8271</v>
      </c>
      <c r="Q1595" s="12">
        <f t="shared" si="317"/>
        <v>3</v>
      </c>
      <c r="R1595">
        <f t="shared" si="315"/>
        <v>74.790000000000006</v>
      </c>
      <c r="S1595" s="14" t="s">
        <v>8316</v>
      </c>
      <c r="T1595" t="s">
        <v>8318</v>
      </c>
    </row>
    <row r="1596" spans="1:20" ht="60" x14ac:dyDescent="0.2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 s="18">
        <f t="shared" si="316"/>
        <v>42454.12023148148</v>
      </c>
      <c r="K1596">
        <v>1456285987</v>
      </c>
      <c r="L1596" s="18">
        <f t="shared" si="314"/>
        <v>42424.161886574075</v>
      </c>
      <c r="M1596" t="b">
        <v>0</v>
      </c>
      <c r="N1596">
        <v>66</v>
      </c>
      <c r="O1596" t="b">
        <v>1</v>
      </c>
      <c r="P1596" t="s">
        <v>8274</v>
      </c>
      <c r="Q1596" s="12">
        <f t="shared" si="317"/>
        <v>189</v>
      </c>
      <c r="R1596">
        <f t="shared" si="315"/>
        <v>43.06</v>
      </c>
      <c r="S1596" s="14" t="s">
        <v>8333</v>
      </c>
      <c r="T1596" t="s">
        <v>8337</v>
      </c>
    </row>
    <row r="1597" spans="1:20" ht="45" x14ac:dyDescent="0.2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 s="18">
        <f t="shared" si="316"/>
        <v>42432.154930555553</v>
      </c>
      <c r="K1597">
        <v>1454298185</v>
      </c>
      <c r="L1597" s="18">
        <f t="shared" si="314"/>
        <v>42401.154918981483</v>
      </c>
      <c r="M1597" t="b">
        <v>0</v>
      </c>
      <c r="N1597">
        <v>104</v>
      </c>
      <c r="O1597" t="b">
        <v>1</v>
      </c>
      <c r="P1597" t="s">
        <v>8274</v>
      </c>
      <c r="Q1597" s="12">
        <f t="shared" si="317"/>
        <v>114</v>
      </c>
      <c r="R1597">
        <f t="shared" si="315"/>
        <v>27.32</v>
      </c>
      <c r="S1597" s="14" t="s">
        <v>8333</v>
      </c>
      <c r="T1597" t="s">
        <v>8337</v>
      </c>
    </row>
    <row r="1598" spans="1:20" ht="45" x14ac:dyDescent="0.2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 s="18">
        <f t="shared" si="316"/>
        <v>41992.818055555559</v>
      </c>
      <c r="K1598">
        <v>1416419915</v>
      </c>
      <c r="L1598" s="18">
        <f t="shared" si="314"/>
        <v>41962.749016203699</v>
      </c>
      <c r="M1598" t="b">
        <v>1</v>
      </c>
      <c r="N1598">
        <v>84</v>
      </c>
      <c r="O1598" t="b">
        <v>0</v>
      </c>
      <c r="P1598" t="s">
        <v>8300</v>
      </c>
      <c r="Q1598" s="12">
        <f t="shared" si="317"/>
        <v>11</v>
      </c>
      <c r="R1598">
        <f t="shared" si="315"/>
        <v>33.76</v>
      </c>
      <c r="S1598" s="14" t="s">
        <v>8316</v>
      </c>
      <c r="T1598" t="s">
        <v>8346</v>
      </c>
    </row>
    <row r="1599" spans="1:20" ht="60" x14ac:dyDescent="0.2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 s="18">
        <f t="shared" si="316"/>
        <v>40692.041666666664</v>
      </c>
      <c r="K1599">
        <v>1304376477</v>
      </c>
      <c r="L1599" s="18">
        <f t="shared" si="314"/>
        <v>40665.949965277774</v>
      </c>
      <c r="M1599" t="b">
        <v>0</v>
      </c>
      <c r="N1599">
        <v>38</v>
      </c>
      <c r="O1599" t="b">
        <v>1</v>
      </c>
      <c r="P1599" t="s">
        <v>8274</v>
      </c>
      <c r="Q1599" s="12">
        <f t="shared" si="317"/>
        <v>123</v>
      </c>
      <c r="R1599">
        <f t="shared" si="315"/>
        <v>74.61</v>
      </c>
      <c r="S1599" s="14" t="s">
        <v>8333</v>
      </c>
      <c r="T1599" t="s">
        <v>8337</v>
      </c>
    </row>
    <row r="1600" spans="1:20" ht="60" x14ac:dyDescent="0.2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 s="18">
        <f t="shared" si="316"/>
        <v>42313.58121527778</v>
      </c>
      <c r="K1600">
        <v>1444913816</v>
      </c>
      <c r="L1600" s="18">
        <f t="shared" si="314"/>
        <v>42292.539537037039</v>
      </c>
      <c r="M1600" t="b">
        <v>0</v>
      </c>
      <c r="N1600">
        <v>43</v>
      </c>
      <c r="O1600" t="b">
        <v>1</v>
      </c>
      <c r="P1600" t="s">
        <v>8267</v>
      </c>
      <c r="Q1600" s="12">
        <f t="shared" si="317"/>
        <v>142</v>
      </c>
      <c r="R1600">
        <f t="shared" si="315"/>
        <v>65.88</v>
      </c>
      <c r="S1600" s="14" t="s">
        <v>8329</v>
      </c>
      <c r="T1600" t="s">
        <v>8330</v>
      </c>
    </row>
    <row r="1601" spans="1:20" ht="45" x14ac:dyDescent="0.2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 s="18">
        <f t="shared" si="316"/>
        <v>41556.435613425929</v>
      </c>
      <c r="K1601">
        <v>1378722436</v>
      </c>
      <c r="L1601" s="18">
        <f t="shared" si="314"/>
        <v>41526.435601851852</v>
      </c>
      <c r="M1601" t="b">
        <v>0</v>
      </c>
      <c r="N1601">
        <v>32</v>
      </c>
      <c r="O1601" t="b">
        <v>1</v>
      </c>
      <c r="P1601" t="s">
        <v>8290</v>
      </c>
      <c r="Q1601" s="12">
        <f t="shared" si="317"/>
        <v>142</v>
      </c>
      <c r="R1601">
        <f t="shared" si="315"/>
        <v>88.47</v>
      </c>
      <c r="S1601" s="14" t="s">
        <v>8333</v>
      </c>
      <c r="T1601" t="s">
        <v>8344</v>
      </c>
    </row>
    <row r="1602" spans="1:20" ht="60" x14ac:dyDescent="0.2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 s="18">
        <f t="shared" si="316"/>
        <v>41458.207638888889</v>
      </c>
      <c r="K1602">
        <v>1371491243</v>
      </c>
      <c r="L1602" s="18">
        <f t="shared" si="314"/>
        <v>41442.741238425922</v>
      </c>
      <c r="M1602" t="b">
        <v>0</v>
      </c>
      <c r="N1602">
        <v>32</v>
      </c>
      <c r="O1602" t="b">
        <v>1</v>
      </c>
      <c r="P1602" t="s">
        <v>8274</v>
      </c>
      <c r="Q1602" s="12">
        <f t="shared" si="317"/>
        <v>103</v>
      </c>
      <c r="R1602">
        <f t="shared" si="315"/>
        <v>88.33</v>
      </c>
      <c r="S1602" s="14" t="s">
        <v>8333</v>
      </c>
      <c r="T1602" t="s">
        <v>8337</v>
      </c>
    </row>
    <row r="1603" spans="1:20" ht="45" x14ac:dyDescent="0.2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 s="18">
        <v>1404253800</v>
      </c>
      <c r="J1603" s="18">
        <f t="shared" si="316"/>
        <v>41821.9375</v>
      </c>
      <c r="K1603">
        <v>1402784963</v>
      </c>
      <c r="L1603" s="18">
        <f t="shared" ref="L1603:L1666" si="332">(K1603/86400)+25569</f>
        <v>41804.937071759261</v>
      </c>
      <c r="M1603" t="b">
        <v>0</v>
      </c>
      <c r="N1603">
        <v>17</v>
      </c>
      <c r="O1603" t="b">
        <v>0</v>
      </c>
      <c r="P1603" t="s">
        <v>8269</v>
      </c>
      <c r="Q1603" s="12">
        <f t="shared" si="317"/>
        <v>47</v>
      </c>
      <c r="R1603">
        <f t="shared" ref="R1603:R1606" si="333">IFERROR(ROUND(E1603/N1603,2),0)</f>
        <v>166.06</v>
      </c>
      <c r="S1603" s="14" t="s">
        <v>8307</v>
      </c>
      <c r="T1603" t="s">
        <v>8308</v>
      </c>
    </row>
    <row r="1604" spans="1:20" ht="45" x14ac:dyDescent="0.2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 s="18">
        <v>1446238800</v>
      </c>
      <c r="J1604" s="18">
        <f t="shared" ref="J1604:J1667" si="334">(I1604/86400)+25569</f>
        <v>42307.875</v>
      </c>
      <c r="K1604">
        <v>1444220587</v>
      </c>
      <c r="L1604" s="18">
        <f t="shared" si="332"/>
        <v>42284.516053240739</v>
      </c>
      <c r="M1604" t="b">
        <v>1</v>
      </c>
      <c r="N1604">
        <v>68</v>
      </c>
      <c r="O1604" t="b">
        <v>1</v>
      </c>
      <c r="P1604" t="s">
        <v>8269</v>
      </c>
      <c r="Q1604" s="12">
        <f t="shared" ref="Q1604:Q1667" si="335">ROUND(E1604/D1604*100,0)</f>
        <v>112</v>
      </c>
      <c r="R1604">
        <f t="shared" si="333"/>
        <v>41.24</v>
      </c>
      <c r="S1604" s="14" t="s">
        <v>8307</v>
      </c>
      <c r="T1604" t="s">
        <v>8308</v>
      </c>
    </row>
    <row r="1605" spans="1:20" ht="30" x14ac:dyDescent="0.2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 s="18">
        <v>1423720740</v>
      </c>
      <c r="J1605" s="18">
        <f t="shared" si="334"/>
        <v>42047.249305555553</v>
      </c>
      <c r="K1605">
        <v>1421081856</v>
      </c>
      <c r="L1605" s="18">
        <f t="shared" si="332"/>
        <v>42016.706666666665</v>
      </c>
      <c r="M1605" t="b">
        <v>0</v>
      </c>
      <c r="N1605">
        <v>55</v>
      </c>
      <c r="O1605" t="b">
        <v>1</v>
      </c>
      <c r="P1605" t="s">
        <v>8269</v>
      </c>
      <c r="Q1605" s="12">
        <f t="shared" si="335"/>
        <v>140</v>
      </c>
      <c r="R1605">
        <f t="shared" si="333"/>
        <v>50.98</v>
      </c>
      <c r="S1605" s="14" t="s">
        <v>8307</v>
      </c>
      <c r="T1605" t="s">
        <v>8308</v>
      </c>
    </row>
    <row r="1606" spans="1:20" ht="60" x14ac:dyDescent="0.25">
      <c r="A1606">
        <v>2880</v>
      </c>
      <c r="B1606" s="9" t="s">
        <v>2880</v>
      </c>
      <c r="C1606" s="3" t="s">
        <v>6990</v>
      </c>
      <c r="D1606" s="5">
        <v>12000</v>
      </c>
      <c r="E1606" s="7">
        <v>2800</v>
      </c>
      <c r="F1606" t="s">
        <v>8220</v>
      </c>
      <c r="G1606" t="s">
        <v>8223</v>
      </c>
      <c r="H1606" t="s">
        <v>8245</v>
      </c>
      <c r="I1606" s="18">
        <v>1440090300</v>
      </c>
      <c r="J1606" s="18">
        <f t="shared" si="334"/>
        <v>42236.711805555555</v>
      </c>
      <c r="K1606">
        <v>1436305451</v>
      </c>
      <c r="L1606" s="18">
        <f t="shared" si="332"/>
        <v>42192.905682870369</v>
      </c>
      <c r="M1606" t="b">
        <v>0</v>
      </c>
      <c r="N1606">
        <v>29</v>
      </c>
      <c r="O1606" t="b">
        <v>0</v>
      </c>
      <c r="P1606" t="s">
        <v>8269</v>
      </c>
      <c r="Q1606" s="12">
        <f t="shared" si="335"/>
        <v>23</v>
      </c>
      <c r="R1606">
        <f t="shared" si="333"/>
        <v>96.55</v>
      </c>
      <c r="S1606" s="14" t="s">
        <v>8307</v>
      </c>
      <c r="T1606" t="s">
        <v>8308</v>
      </c>
    </row>
    <row r="1607" spans="1:20" ht="45" x14ac:dyDescent="0.25">
      <c r="A1607">
        <v>2626</v>
      </c>
      <c r="B1607" s="9" t="s">
        <v>2626</v>
      </c>
      <c r="C1607" s="3" t="s">
        <v>6736</v>
      </c>
      <c r="D1607" s="5">
        <v>2500</v>
      </c>
      <c r="E1607" s="7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 s="18">
        <f t="shared" si="334"/>
        <v>42158.628113425926</v>
      </c>
      <c r="K1607">
        <v>1430751868</v>
      </c>
      <c r="L1607" s="18">
        <f t="shared" si="332"/>
        <v>42128.628101851849</v>
      </c>
      <c r="M1607" t="b">
        <v>0</v>
      </c>
      <c r="N1607">
        <v>50</v>
      </c>
      <c r="O1607" t="b">
        <v>1</v>
      </c>
      <c r="P1607" t="s">
        <v>8299</v>
      </c>
      <c r="Q1607" s="12">
        <f t="shared" si="335"/>
        <v>112</v>
      </c>
      <c r="R1607">
        <f t="shared" ref="R1607:R1664" si="336">ROUND(E1607/N1607,2)</f>
        <v>56</v>
      </c>
      <c r="S1607" s="14" t="s">
        <v>8316</v>
      </c>
      <c r="T1607" t="s">
        <v>8323</v>
      </c>
    </row>
    <row r="1608" spans="1:20" ht="60" x14ac:dyDescent="0.2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 s="18">
        <f t="shared" si="334"/>
        <v>42521.885138888887</v>
      </c>
      <c r="K1608">
        <v>1459545275</v>
      </c>
      <c r="L1608" s="18">
        <f t="shared" si="332"/>
        <v>42461.885127314818</v>
      </c>
      <c r="M1608" t="b">
        <v>0</v>
      </c>
      <c r="N1608">
        <v>52</v>
      </c>
      <c r="O1608" t="b">
        <v>1</v>
      </c>
      <c r="P1608" t="s">
        <v>8290</v>
      </c>
      <c r="Q1608" s="12">
        <f t="shared" si="335"/>
        <v>140</v>
      </c>
      <c r="R1608">
        <f t="shared" si="336"/>
        <v>53.75</v>
      </c>
      <c r="S1608" s="14" t="s">
        <v>8333</v>
      </c>
      <c r="T1608" t="s">
        <v>8344</v>
      </c>
    </row>
    <row r="1609" spans="1:20" ht="60" x14ac:dyDescent="0.2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 s="18">
        <f t="shared" si="334"/>
        <v>41763.716435185182</v>
      </c>
      <c r="K1609">
        <v>1396631499</v>
      </c>
      <c r="L1609" s="18">
        <f t="shared" si="332"/>
        <v>41733.716423611113</v>
      </c>
      <c r="M1609" t="b">
        <v>0</v>
      </c>
      <c r="N1609">
        <v>48</v>
      </c>
      <c r="O1609" t="b">
        <v>0</v>
      </c>
      <c r="P1609" t="s">
        <v>8281</v>
      </c>
      <c r="Q1609" s="12">
        <f t="shared" si="335"/>
        <v>43</v>
      </c>
      <c r="R1609">
        <f t="shared" si="336"/>
        <v>58.08</v>
      </c>
      <c r="S1609" s="14" t="s">
        <v>8324</v>
      </c>
      <c r="T1609" t="s">
        <v>8350</v>
      </c>
    </row>
    <row r="1610" spans="1:20" ht="45" x14ac:dyDescent="0.2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 s="18">
        <v>1412974800</v>
      </c>
      <c r="J1610" s="18">
        <f t="shared" si="334"/>
        <v>41922.875</v>
      </c>
      <c r="K1610">
        <v>1411109166</v>
      </c>
      <c r="L1610" s="18">
        <f t="shared" si="332"/>
        <v>41901.282013888893</v>
      </c>
      <c r="M1610" t="b">
        <v>0</v>
      </c>
      <c r="N1610">
        <v>34</v>
      </c>
      <c r="O1610" t="b">
        <v>1</v>
      </c>
      <c r="P1610" t="s">
        <v>8269</v>
      </c>
      <c r="Q1610" s="12">
        <f t="shared" si="335"/>
        <v>110</v>
      </c>
      <c r="R1610">
        <f t="shared" ref="R1610" si="337">IFERROR(ROUND(E1610/N1610,2),0)</f>
        <v>81.03</v>
      </c>
      <c r="S1610" s="14" t="s">
        <v>8307</v>
      </c>
      <c r="T1610" t="s">
        <v>8308</v>
      </c>
    </row>
    <row r="1611" spans="1:20" ht="45" x14ac:dyDescent="0.2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 s="18">
        <f t="shared" si="334"/>
        <v>41405.057222222225</v>
      </c>
      <c r="K1611">
        <v>1365643343</v>
      </c>
      <c r="L1611" s="18">
        <f t="shared" si="332"/>
        <v>41375.057210648149</v>
      </c>
      <c r="M1611" t="b">
        <v>0</v>
      </c>
      <c r="N1611">
        <v>66</v>
      </c>
      <c r="O1611" t="b">
        <v>1</v>
      </c>
      <c r="P1611" t="s">
        <v>8263</v>
      </c>
      <c r="Q1611" s="12">
        <f t="shared" si="335"/>
        <v>110</v>
      </c>
      <c r="R1611">
        <f t="shared" si="336"/>
        <v>41.68</v>
      </c>
      <c r="S1611" s="14" t="s">
        <v>8329</v>
      </c>
      <c r="T1611" t="s">
        <v>8338</v>
      </c>
    </row>
    <row r="1612" spans="1:20" ht="60" x14ac:dyDescent="0.2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 s="18">
        <v>1460318400</v>
      </c>
      <c r="J1612" s="18">
        <f t="shared" si="334"/>
        <v>42470.833333333328</v>
      </c>
      <c r="K1612">
        <v>1457881056</v>
      </c>
      <c r="L1612" s="18">
        <f t="shared" si="332"/>
        <v>42442.623333333337</v>
      </c>
      <c r="M1612" t="b">
        <v>0</v>
      </c>
      <c r="N1612">
        <v>22</v>
      </c>
      <c r="O1612" t="b">
        <v>1</v>
      </c>
      <c r="P1612" t="s">
        <v>8269</v>
      </c>
      <c r="Q1612" s="12">
        <f t="shared" si="335"/>
        <v>100</v>
      </c>
      <c r="R1612">
        <f t="shared" ref="R1612" si="338">IFERROR(ROUND(E1612/N1612,2),0)</f>
        <v>125</v>
      </c>
      <c r="S1612" s="14" t="s">
        <v>8307</v>
      </c>
      <c r="T1612" t="s">
        <v>8308</v>
      </c>
    </row>
    <row r="1613" spans="1:20" ht="45" x14ac:dyDescent="0.2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 s="18">
        <f t="shared" si="334"/>
        <v>41248.391446759255</v>
      </c>
      <c r="K1613">
        <v>1352107420</v>
      </c>
      <c r="L1613" s="18">
        <f t="shared" si="332"/>
        <v>41218.391435185185</v>
      </c>
      <c r="M1613" t="b">
        <v>0</v>
      </c>
      <c r="N1613">
        <v>70</v>
      </c>
      <c r="O1613" t="b">
        <v>0</v>
      </c>
      <c r="P1613" t="s">
        <v>8268</v>
      </c>
      <c r="Q1613" s="12">
        <f t="shared" si="335"/>
        <v>23</v>
      </c>
      <c r="R1613">
        <f t="shared" si="336"/>
        <v>39.229999999999997</v>
      </c>
      <c r="S1613" s="14" t="s">
        <v>8329</v>
      </c>
      <c r="T1613" t="s">
        <v>8345</v>
      </c>
    </row>
    <row r="1614" spans="1:20" ht="45" x14ac:dyDescent="0.2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 s="18">
        <v>1445065210</v>
      </c>
      <c r="J1614" s="18">
        <f t="shared" si="334"/>
        <v>42294.29178240741</v>
      </c>
      <c r="K1614">
        <v>1442473209</v>
      </c>
      <c r="L1614" s="18">
        <f t="shared" si="332"/>
        <v>42264.291770833333</v>
      </c>
      <c r="M1614" t="b">
        <v>0</v>
      </c>
      <c r="N1614">
        <v>45</v>
      </c>
      <c r="O1614" t="b">
        <v>1</v>
      </c>
      <c r="P1614" t="s">
        <v>8269</v>
      </c>
      <c r="Q1614" s="12">
        <f t="shared" si="335"/>
        <v>110</v>
      </c>
      <c r="R1614">
        <f t="shared" ref="R1614" si="339">IFERROR(ROUND(E1614/N1614,2),0)</f>
        <v>61.02</v>
      </c>
      <c r="S1614" s="14" t="s">
        <v>8307</v>
      </c>
      <c r="T1614" t="s">
        <v>8308</v>
      </c>
    </row>
    <row r="1615" spans="1:20" ht="45" x14ac:dyDescent="0.2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 s="18">
        <f t="shared" si="334"/>
        <v>40937.649201388893</v>
      </c>
      <c r="K1615">
        <v>1325432090</v>
      </c>
      <c r="L1615" s="18">
        <f t="shared" si="332"/>
        <v>40909.649189814816</v>
      </c>
      <c r="M1615" t="b">
        <v>0</v>
      </c>
      <c r="N1615">
        <v>41</v>
      </c>
      <c r="O1615" t="b">
        <v>1</v>
      </c>
      <c r="P1615" t="s">
        <v>8272</v>
      </c>
      <c r="Q1615" s="12">
        <f t="shared" si="335"/>
        <v>144</v>
      </c>
      <c r="R1615">
        <f t="shared" si="336"/>
        <v>66.709999999999994</v>
      </c>
      <c r="S1615" s="14" t="s">
        <v>8319</v>
      </c>
      <c r="T1615" t="s">
        <v>8339</v>
      </c>
    </row>
    <row r="1616" spans="1:20" ht="60" x14ac:dyDescent="0.2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 s="18">
        <f t="shared" si="334"/>
        <v>41188.415972222225</v>
      </c>
      <c r="K1616">
        <v>1347137730</v>
      </c>
      <c r="L1616" s="18">
        <f t="shared" si="332"/>
        <v>41160.871874999997</v>
      </c>
      <c r="M1616" t="b">
        <v>0</v>
      </c>
      <c r="N1616">
        <v>54</v>
      </c>
      <c r="O1616" t="b">
        <v>1</v>
      </c>
      <c r="P1616" t="s">
        <v>8277</v>
      </c>
      <c r="Q1616" s="12">
        <f t="shared" si="335"/>
        <v>109</v>
      </c>
      <c r="R1616">
        <f t="shared" si="336"/>
        <v>50.63</v>
      </c>
      <c r="S1616" s="14" t="s">
        <v>8333</v>
      </c>
      <c r="T1616" t="s">
        <v>8334</v>
      </c>
    </row>
    <row r="1617" spans="1:20" ht="60" x14ac:dyDescent="0.2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 s="18">
        <f t="shared" si="334"/>
        <v>42125.011701388888</v>
      </c>
      <c r="K1617">
        <v>1425259010</v>
      </c>
      <c r="L1617" s="18">
        <f t="shared" si="332"/>
        <v>42065.053356481483</v>
      </c>
      <c r="M1617" t="b">
        <v>0</v>
      </c>
      <c r="N1617">
        <v>113</v>
      </c>
      <c r="O1617" t="b">
        <v>1</v>
      </c>
      <c r="P1617" t="s">
        <v>8274</v>
      </c>
      <c r="Q1617" s="12">
        <f t="shared" si="335"/>
        <v>109</v>
      </c>
      <c r="R1617">
        <f t="shared" si="336"/>
        <v>24.15</v>
      </c>
      <c r="S1617" s="14" t="s">
        <v>8333</v>
      </c>
      <c r="T1617" t="s">
        <v>8337</v>
      </c>
    </row>
    <row r="1618" spans="1:20" ht="45" x14ac:dyDescent="0.2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 s="18">
        <f t="shared" si="334"/>
        <v>42352.249305555553</v>
      </c>
      <c r="K1618">
        <v>1445027345</v>
      </c>
      <c r="L1618" s="18">
        <f t="shared" si="332"/>
        <v>42293.853530092594</v>
      </c>
      <c r="M1618" t="b">
        <v>0</v>
      </c>
      <c r="N1618">
        <v>25</v>
      </c>
      <c r="O1618" t="b">
        <v>0</v>
      </c>
      <c r="P1618" t="s">
        <v>8303</v>
      </c>
      <c r="Q1618" s="12">
        <f t="shared" si="335"/>
        <v>55</v>
      </c>
      <c r="R1618">
        <f t="shared" si="336"/>
        <v>109.04</v>
      </c>
      <c r="S1618" s="14" t="s">
        <v>8307</v>
      </c>
      <c r="T1618" t="s">
        <v>8341</v>
      </c>
    </row>
    <row r="1619" spans="1:20" ht="75" x14ac:dyDescent="0.2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 s="18">
        <f t="shared" si="334"/>
        <v>42110.757326388892</v>
      </c>
      <c r="K1619">
        <v>1426615832</v>
      </c>
      <c r="L1619" s="18">
        <f t="shared" si="332"/>
        <v>42080.757314814815</v>
      </c>
      <c r="M1619" t="b">
        <v>0</v>
      </c>
      <c r="N1619">
        <v>7</v>
      </c>
      <c r="O1619" t="b">
        <v>0</v>
      </c>
      <c r="P1619" t="s">
        <v>8270</v>
      </c>
      <c r="Q1619" s="12">
        <f t="shared" si="335"/>
        <v>9</v>
      </c>
      <c r="R1619">
        <f t="shared" si="336"/>
        <v>389.29</v>
      </c>
      <c r="S1619" s="14" t="s">
        <v>8316</v>
      </c>
      <c r="T1619" t="s">
        <v>8348</v>
      </c>
    </row>
    <row r="1620" spans="1:20" ht="45" x14ac:dyDescent="0.2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 s="18">
        <v>1377284669</v>
      </c>
      <c r="J1620" s="18">
        <f t="shared" si="334"/>
        <v>41509.79478009259</v>
      </c>
      <c r="K1620">
        <v>1375729468</v>
      </c>
      <c r="L1620" s="18">
        <f t="shared" si="332"/>
        <v>41491.794768518521</v>
      </c>
      <c r="M1620" t="b">
        <v>1</v>
      </c>
      <c r="N1620">
        <v>68</v>
      </c>
      <c r="O1620" t="b">
        <v>1</v>
      </c>
      <c r="P1620" t="s">
        <v>8269</v>
      </c>
      <c r="Q1620" s="12">
        <f t="shared" si="335"/>
        <v>109</v>
      </c>
      <c r="R1620">
        <f t="shared" ref="R1620" si="340">IFERROR(ROUND(E1620/N1620,2),0)</f>
        <v>40.07</v>
      </c>
      <c r="S1620" s="14" t="s">
        <v>8307</v>
      </c>
      <c r="T1620" t="s">
        <v>8308</v>
      </c>
    </row>
    <row r="1621" spans="1:20" x14ac:dyDescent="0.2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 s="18">
        <f t="shared" si="334"/>
        <v>41959.337361111116</v>
      </c>
      <c r="K1621">
        <v>1413356747</v>
      </c>
      <c r="L1621" s="18">
        <f t="shared" si="332"/>
        <v>41927.295682870368</v>
      </c>
      <c r="M1621" t="b">
        <v>0</v>
      </c>
      <c r="N1621">
        <v>55</v>
      </c>
      <c r="O1621" t="b">
        <v>0</v>
      </c>
      <c r="P1621" t="s">
        <v>8280</v>
      </c>
      <c r="Q1621" s="12">
        <f t="shared" si="335"/>
        <v>1</v>
      </c>
      <c r="R1621">
        <f t="shared" si="336"/>
        <v>49.38</v>
      </c>
      <c r="S1621" s="14" t="s">
        <v>8324</v>
      </c>
      <c r="T1621" t="s">
        <v>8340</v>
      </c>
    </row>
    <row r="1622" spans="1:20" ht="45" x14ac:dyDescent="0.2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 s="18">
        <f t="shared" si="334"/>
        <v>42791.961099537039</v>
      </c>
      <c r="K1622">
        <v>1485471838</v>
      </c>
      <c r="L1622" s="18">
        <f t="shared" si="332"/>
        <v>42761.961087962962</v>
      </c>
      <c r="M1622" t="b">
        <v>0</v>
      </c>
      <c r="N1622">
        <v>67</v>
      </c>
      <c r="O1622" t="b">
        <v>1</v>
      </c>
      <c r="P1622" t="s">
        <v>8296</v>
      </c>
      <c r="Q1622" s="12">
        <f t="shared" si="335"/>
        <v>181</v>
      </c>
      <c r="R1622">
        <f t="shared" si="336"/>
        <v>40.49</v>
      </c>
      <c r="S1622" s="14" t="s">
        <v>8327</v>
      </c>
      <c r="T1622" t="s">
        <v>8328</v>
      </c>
    </row>
    <row r="1623" spans="1:20" ht="60" x14ac:dyDescent="0.2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 s="18">
        <f t="shared" si="334"/>
        <v>41811.207638888889</v>
      </c>
      <c r="K1623">
        <v>1400106170</v>
      </c>
      <c r="L1623" s="18">
        <f t="shared" si="332"/>
        <v>41773.932523148149</v>
      </c>
      <c r="M1623" t="b">
        <v>0</v>
      </c>
      <c r="N1623">
        <v>50</v>
      </c>
      <c r="O1623" t="b">
        <v>1</v>
      </c>
      <c r="P1623" t="s">
        <v>8277</v>
      </c>
      <c r="Q1623" s="12">
        <f t="shared" si="335"/>
        <v>108</v>
      </c>
      <c r="R1623">
        <f t="shared" si="336"/>
        <v>54.2</v>
      </c>
      <c r="S1623" s="14" t="s">
        <v>8333</v>
      </c>
      <c r="T1623" t="s">
        <v>8334</v>
      </c>
    </row>
    <row r="1624" spans="1:20" ht="45" x14ac:dyDescent="0.2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 s="18">
        <f t="shared" si="334"/>
        <v>40668.092974537038</v>
      </c>
      <c r="K1624">
        <v>1301969632</v>
      </c>
      <c r="L1624" s="18">
        <f t="shared" si="332"/>
        <v>40638.092962962961</v>
      </c>
      <c r="M1624" t="b">
        <v>0</v>
      </c>
      <c r="N1624">
        <v>56</v>
      </c>
      <c r="O1624" t="b">
        <v>1</v>
      </c>
      <c r="P1624" t="s">
        <v>8274</v>
      </c>
      <c r="Q1624" s="12">
        <f t="shared" si="335"/>
        <v>108</v>
      </c>
      <c r="R1624">
        <f t="shared" si="336"/>
        <v>48.33</v>
      </c>
      <c r="S1624" s="14" t="s">
        <v>8333</v>
      </c>
      <c r="T1624" t="s">
        <v>8337</v>
      </c>
    </row>
    <row r="1625" spans="1:20" ht="45" x14ac:dyDescent="0.2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 s="18">
        <v>1401595140</v>
      </c>
      <c r="J1625" s="18">
        <f t="shared" si="334"/>
        <v>41791.165972222225</v>
      </c>
      <c r="K1625">
        <v>1398828063</v>
      </c>
      <c r="L1625" s="18">
        <f t="shared" si="332"/>
        <v>41759.139618055553</v>
      </c>
      <c r="M1625" t="b">
        <v>0</v>
      </c>
      <c r="N1625">
        <v>57</v>
      </c>
      <c r="O1625" t="b">
        <v>1</v>
      </c>
      <c r="P1625" t="s">
        <v>8269</v>
      </c>
      <c r="Q1625" s="12">
        <f t="shared" si="335"/>
        <v>108</v>
      </c>
      <c r="R1625">
        <f t="shared" ref="R1625:R1626" si="341">IFERROR(ROUND(E1625/N1625,2),0)</f>
        <v>47.46</v>
      </c>
      <c r="S1625" s="14" t="s">
        <v>8307</v>
      </c>
      <c r="T1625" t="s">
        <v>8308</v>
      </c>
    </row>
    <row r="1626" spans="1:20" ht="60" x14ac:dyDescent="0.25">
      <c r="A1626">
        <v>3139</v>
      </c>
      <c r="B1626" s="9" t="s">
        <v>3139</v>
      </c>
      <c r="C1626" s="3" t="s">
        <v>7249</v>
      </c>
      <c r="D1626" s="5">
        <v>50000</v>
      </c>
      <c r="E1626" s="7">
        <v>2700</v>
      </c>
      <c r="F1626" t="s">
        <v>8221</v>
      </c>
      <c r="G1626" t="s">
        <v>8237</v>
      </c>
      <c r="H1626" t="s">
        <v>8255</v>
      </c>
      <c r="I1626" s="18">
        <v>1490416380</v>
      </c>
      <c r="J1626" s="18">
        <f t="shared" si="334"/>
        <v>42819.189583333333</v>
      </c>
      <c r="K1626">
        <v>1487485759</v>
      </c>
      <c r="L1626" s="18">
        <f t="shared" si="332"/>
        <v>42785.270358796297</v>
      </c>
      <c r="M1626" t="b">
        <v>0</v>
      </c>
      <c r="N1626">
        <v>6</v>
      </c>
      <c r="O1626" t="b">
        <v>0</v>
      </c>
      <c r="P1626" t="s">
        <v>8269</v>
      </c>
      <c r="Q1626" s="12">
        <f t="shared" si="335"/>
        <v>5</v>
      </c>
      <c r="R1626">
        <f t="shared" si="341"/>
        <v>450</v>
      </c>
      <c r="S1626" s="14" t="s">
        <v>8307</v>
      </c>
      <c r="T1626" t="s">
        <v>8308</v>
      </c>
    </row>
    <row r="1627" spans="1:20" ht="45" x14ac:dyDescent="0.25">
      <c r="A1627">
        <v>864</v>
      </c>
      <c r="B1627" s="9" t="s">
        <v>865</v>
      </c>
      <c r="C1627" s="3" t="s">
        <v>4974</v>
      </c>
      <c r="D1627" s="5">
        <v>6500</v>
      </c>
      <c r="E1627" s="7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 s="18">
        <f t="shared" si="334"/>
        <v>41563.415972222225</v>
      </c>
      <c r="K1627">
        <v>1379990037</v>
      </c>
      <c r="L1627" s="18">
        <f t="shared" si="332"/>
        <v>41541.106909722221</v>
      </c>
      <c r="M1627" t="b">
        <v>0</v>
      </c>
      <c r="N1627">
        <v>79</v>
      </c>
      <c r="O1627" t="b">
        <v>0</v>
      </c>
      <c r="P1627" t="s">
        <v>8276</v>
      </c>
      <c r="Q1627" s="12">
        <f t="shared" si="335"/>
        <v>42</v>
      </c>
      <c r="R1627">
        <f t="shared" si="336"/>
        <v>34.18</v>
      </c>
      <c r="S1627" s="14" t="s">
        <v>8333</v>
      </c>
      <c r="T1627" t="s">
        <v>8356</v>
      </c>
    </row>
    <row r="1628" spans="1:20" ht="45" x14ac:dyDescent="0.25">
      <c r="A1628">
        <v>2934</v>
      </c>
      <c r="B1628" s="9" t="s">
        <v>2934</v>
      </c>
      <c r="C1628" s="3" t="s">
        <v>7044</v>
      </c>
      <c r="D1628" s="5">
        <v>2500</v>
      </c>
      <c r="E1628" s="7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 s="18">
        <f t="shared" si="334"/>
        <v>41805.636157407411</v>
      </c>
      <c r="K1628">
        <v>1400253363</v>
      </c>
      <c r="L1628" s="18">
        <f t="shared" si="332"/>
        <v>41775.636145833334</v>
      </c>
      <c r="M1628" t="b">
        <v>0</v>
      </c>
      <c r="N1628">
        <v>37</v>
      </c>
      <c r="O1628" t="b">
        <v>1</v>
      </c>
      <c r="P1628" t="s">
        <v>8303</v>
      </c>
      <c r="Q1628" s="12">
        <f t="shared" si="335"/>
        <v>108</v>
      </c>
      <c r="R1628">
        <f t="shared" si="336"/>
        <v>72.97</v>
      </c>
      <c r="S1628" s="14" t="s">
        <v>8307</v>
      </c>
      <c r="T1628" t="s">
        <v>8341</v>
      </c>
    </row>
    <row r="1629" spans="1:20" ht="60" x14ac:dyDescent="0.2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 s="18">
        <f t="shared" si="334"/>
        <v>42193.770833333328</v>
      </c>
      <c r="K1629">
        <v>1433615399</v>
      </c>
      <c r="L1629" s="18">
        <f t="shared" si="332"/>
        <v>42161.770821759259</v>
      </c>
      <c r="M1629" t="b">
        <v>0</v>
      </c>
      <c r="N1629">
        <v>9</v>
      </c>
      <c r="O1629" t="b">
        <v>1</v>
      </c>
      <c r="P1629" t="s">
        <v>8283</v>
      </c>
      <c r="Q1629" s="12">
        <f t="shared" si="335"/>
        <v>101</v>
      </c>
      <c r="R1629">
        <f t="shared" si="336"/>
        <v>299.22000000000003</v>
      </c>
      <c r="S1629" s="14" t="s">
        <v>8321</v>
      </c>
      <c r="T1629" t="s">
        <v>8322</v>
      </c>
    </row>
    <row r="1630" spans="1:20" ht="45" x14ac:dyDescent="0.2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 s="18">
        <f t="shared" si="334"/>
        <v>42069.878379629634</v>
      </c>
      <c r="K1630">
        <v>1423083891</v>
      </c>
      <c r="L1630" s="18">
        <f t="shared" si="332"/>
        <v>42039.878368055557</v>
      </c>
      <c r="M1630" t="b">
        <v>0</v>
      </c>
      <c r="N1630">
        <v>59</v>
      </c>
      <c r="O1630" t="b">
        <v>1</v>
      </c>
      <c r="P1630" t="s">
        <v>8290</v>
      </c>
      <c r="Q1630" s="12">
        <f t="shared" si="335"/>
        <v>128</v>
      </c>
      <c r="R1630">
        <f t="shared" si="336"/>
        <v>45.59</v>
      </c>
      <c r="S1630" s="14" t="s">
        <v>8333</v>
      </c>
      <c r="T1630" t="s">
        <v>8344</v>
      </c>
    </row>
    <row r="1631" spans="1:20" ht="45" x14ac:dyDescent="0.2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 s="18">
        <v>1469359728</v>
      </c>
      <c r="J1631" s="18">
        <f t="shared" si="334"/>
        <v>42575.478333333333</v>
      </c>
      <c r="K1631">
        <v>1466767727</v>
      </c>
      <c r="L1631" s="18">
        <f t="shared" si="332"/>
        <v>42545.478321759263</v>
      </c>
      <c r="M1631" t="b">
        <v>0</v>
      </c>
      <c r="N1631">
        <v>38</v>
      </c>
      <c r="O1631" t="b">
        <v>1</v>
      </c>
      <c r="P1631" t="s">
        <v>8269</v>
      </c>
      <c r="Q1631" s="12">
        <f t="shared" si="335"/>
        <v>108</v>
      </c>
      <c r="R1631">
        <f t="shared" ref="R1631" si="342">IFERROR(ROUND(E1631/N1631,2),0)</f>
        <v>70.760000000000005</v>
      </c>
      <c r="S1631" s="14" t="s">
        <v>8307</v>
      </c>
      <c r="T1631" t="s">
        <v>8308</v>
      </c>
    </row>
    <row r="1632" spans="1:20" ht="45" x14ac:dyDescent="0.25">
      <c r="A1632">
        <v>2940</v>
      </c>
      <c r="B1632" s="9" t="s">
        <v>2940</v>
      </c>
      <c r="C1632" s="3" t="s">
        <v>7050</v>
      </c>
      <c r="D1632" s="5">
        <v>2500</v>
      </c>
      <c r="E1632" s="7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 s="18">
        <f t="shared" si="334"/>
        <v>42022.773356481484</v>
      </c>
      <c r="K1632">
        <v>1418150017</v>
      </c>
      <c r="L1632" s="18">
        <f t="shared" si="332"/>
        <v>41982.773344907408</v>
      </c>
      <c r="M1632" t="b">
        <v>0</v>
      </c>
      <c r="N1632">
        <v>33</v>
      </c>
      <c r="O1632" t="b">
        <v>1</v>
      </c>
      <c r="P1632" t="s">
        <v>8303</v>
      </c>
      <c r="Q1632" s="12">
        <f t="shared" si="335"/>
        <v>107</v>
      </c>
      <c r="R1632">
        <f t="shared" si="336"/>
        <v>81.239999999999995</v>
      </c>
      <c r="S1632" s="14" t="s">
        <v>8307</v>
      </c>
      <c r="T1632" t="s">
        <v>8341</v>
      </c>
    </row>
    <row r="1633" spans="1:20" ht="45" x14ac:dyDescent="0.25">
      <c r="A1633">
        <v>820</v>
      </c>
      <c r="B1633" s="9" t="s">
        <v>821</v>
      </c>
      <c r="C1633" s="3" t="s">
        <v>4930</v>
      </c>
      <c r="D1633" s="5">
        <v>2000</v>
      </c>
      <c r="E1633" s="7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 s="18">
        <f t="shared" si="334"/>
        <v>41799.208333333336</v>
      </c>
      <c r="K1633">
        <v>1399666341</v>
      </c>
      <c r="L1633" s="18">
        <f t="shared" si="332"/>
        <v>41768.841909722221</v>
      </c>
      <c r="M1633" t="b">
        <v>0</v>
      </c>
      <c r="N1633">
        <v>38</v>
      </c>
      <c r="O1633" t="b">
        <v>1</v>
      </c>
      <c r="P1633" t="s">
        <v>8274</v>
      </c>
      <c r="Q1633" s="12">
        <f t="shared" si="335"/>
        <v>134</v>
      </c>
      <c r="R1633">
        <f t="shared" si="336"/>
        <v>70.55</v>
      </c>
      <c r="S1633" s="14" t="s">
        <v>8333</v>
      </c>
      <c r="T1633" t="s">
        <v>8337</v>
      </c>
    </row>
    <row r="1634" spans="1:20" ht="60" x14ac:dyDescent="0.2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 s="18">
        <f t="shared" si="334"/>
        <v>42146.541666666672</v>
      </c>
      <c r="K1634">
        <v>1429707728</v>
      </c>
      <c r="L1634" s="18">
        <f t="shared" si="332"/>
        <v>42116.54314814815</v>
      </c>
      <c r="M1634" t="b">
        <v>0</v>
      </c>
      <c r="N1634">
        <v>25</v>
      </c>
      <c r="O1634" t="b">
        <v>0</v>
      </c>
      <c r="P1634" t="s">
        <v>8292</v>
      </c>
      <c r="Q1634" s="12">
        <f t="shared" si="335"/>
        <v>3</v>
      </c>
      <c r="R1634">
        <f t="shared" si="336"/>
        <v>106.8</v>
      </c>
      <c r="S1634" s="14" t="s">
        <v>8316</v>
      </c>
      <c r="T1634" t="s">
        <v>8326</v>
      </c>
    </row>
    <row r="1635" spans="1:20" ht="60" x14ac:dyDescent="0.2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 s="18">
        <v>1449756896</v>
      </c>
      <c r="J1635" s="18">
        <f t="shared" si="334"/>
        <v>42348.593703703707</v>
      </c>
      <c r="K1635">
        <v>1447164895</v>
      </c>
      <c r="L1635" s="18">
        <f t="shared" si="332"/>
        <v>42318.593692129631</v>
      </c>
      <c r="M1635" t="b">
        <v>0</v>
      </c>
      <c r="N1635">
        <v>72</v>
      </c>
      <c r="O1635" t="b">
        <v>1</v>
      </c>
      <c r="P1635" t="s">
        <v>8269</v>
      </c>
      <c r="Q1635" s="12">
        <f t="shared" si="335"/>
        <v>107</v>
      </c>
      <c r="R1635">
        <f t="shared" ref="R1635:R1637" si="343">IFERROR(ROUND(E1635/N1635,2),0)</f>
        <v>37.08</v>
      </c>
      <c r="S1635" s="14" t="s">
        <v>8307</v>
      </c>
      <c r="T1635" t="s">
        <v>8308</v>
      </c>
    </row>
    <row r="1636" spans="1:20" ht="60" x14ac:dyDescent="0.2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 s="18">
        <v>1402341615</v>
      </c>
      <c r="J1636" s="18">
        <f t="shared" si="334"/>
        <v>41799.805729166663</v>
      </c>
      <c r="K1636">
        <v>1399490414</v>
      </c>
      <c r="L1636" s="18">
        <f t="shared" si="332"/>
        <v>41766.805717592593</v>
      </c>
      <c r="M1636" t="b">
        <v>1</v>
      </c>
      <c r="N1636">
        <v>71</v>
      </c>
      <c r="O1636" t="b">
        <v>1</v>
      </c>
      <c r="P1636" t="s">
        <v>8269</v>
      </c>
      <c r="Q1636" s="12">
        <f t="shared" si="335"/>
        <v>107</v>
      </c>
      <c r="R1636">
        <f t="shared" si="343"/>
        <v>37.590000000000003</v>
      </c>
      <c r="S1636" s="14" t="s">
        <v>8307</v>
      </c>
      <c r="T1636" t="s">
        <v>8308</v>
      </c>
    </row>
    <row r="1637" spans="1:20" ht="60" x14ac:dyDescent="0.2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 s="18">
        <v>1464863118</v>
      </c>
      <c r="J1637" s="18">
        <f t="shared" si="334"/>
        <v>42523.434236111112</v>
      </c>
      <c r="K1637">
        <v>1462443917</v>
      </c>
      <c r="L1637" s="18">
        <f t="shared" si="332"/>
        <v>42495.434224537035</v>
      </c>
      <c r="M1637" t="b">
        <v>0</v>
      </c>
      <c r="N1637">
        <v>76</v>
      </c>
      <c r="O1637" t="b">
        <v>1</v>
      </c>
      <c r="P1637" t="s">
        <v>8269</v>
      </c>
      <c r="Q1637" s="12">
        <f t="shared" si="335"/>
        <v>107</v>
      </c>
      <c r="R1637">
        <f t="shared" si="343"/>
        <v>35.04</v>
      </c>
      <c r="S1637" s="14" t="s">
        <v>8307</v>
      </c>
      <c r="T1637" t="s">
        <v>8308</v>
      </c>
    </row>
    <row r="1638" spans="1:20" ht="45" x14ac:dyDescent="0.2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 s="18">
        <f t="shared" si="334"/>
        <v>41995.616655092592</v>
      </c>
      <c r="K1638">
        <v>1416667678</v>
      </c>
      <c r="L1638" s="18">
        <f t="shared" si="332"/>
        <v>41965.616643518515</v>
      </c>
      <c r="M1638" t="b">
        <v>0</v>
      </c>
      <c r="N1638">
        <v>79</v>
      </c>
      <c r="O1638" t="b">
        <v>1</v>
      </c>
      <c r="P1638" t="s">
        <v>8295</v>
      </c>
      <c r="Q1638" s="12">
        <f t="shared" si="335"/>
        <v>408</v>
      </c>
      <c r="R1638">
        <f t="shared" si="336"/>
        <v>33.549999999999997</v>
      </c>
      <c r="S1638" s="14" t="s">
        <v>8324</v>
      </c>
      <c r="T1638" t="s">
        <v>8325</v>
      </c>
    </row>
    <row r="1639" spans="1:20" ht="60" x14ac:dyDescent="0.2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 s="18">
        <v>1437364740</v>
      </c>
      <c r="J1639" s="18">
        <f t="shared" si="334"/>
        <v>42205.165972222225</v>
      </c>
      <c r="K1639">
        <v>1434405043</v>
      </c>
      <c r="L1639" s="18">
        <f t="shared" si="332"/>
        <v>42170.910219907411</v>
      </c>
      <c r="M1639" t="b">
        <v>0</v>
      </c>
      <c r="N1639">
        <v>41</v>
      </c>
      <c r="O1639" t="b">
        <v>1</v>
      </c>
      <c r="P1639" t="s">
        <v>8269</v>
      </c>
      <c r="Q1639" s="12">
        <f t="shared" si="335"/>
        <v>106</v>
      </c>
      <c r="R1639">
        <f t="shared" ref="R1639:R1640" si="344">IFERROR(ROUND(E1639/N1639,2),0)</f>
        <v>64.63</v>
      </c>
      <c r="S1639" s="14" t="s">
        <v>8307</v>
      </c>
      <c r="T1639" t="s">
        <v>8308</v>
      </c>
    </row>
    <row r="1640" spans="1:20" ht="60" x14ac:dyDescent="0.2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 s="18">
        <v>1436696712</v>
      </c>
      <c r="J1640" s="18">
        <f t="shared" si="334"/>
        <v>42197.434166666666</v>
      </c>
      <c r="K1640">
        <v>1434104711</v>
      </c>
      <c r="L1640" s="18">
        <f t="shared" si="332"/>
        <v>42167.434155092589</v>
      </c>
      <c r="M1640" t="b">
        <v>1</v>
      </c>
      <c r="N1640">
        <v>57</v>
      </c>
      <c r="O1640" t="b">
        <v>1</v>
      </c>
      <c r="P1640" t="s">
        <v>8269</v>
      </c>
      <c r="Q1640" s="12">
        <f t="shared" si="335"/>
        <v>106</v>
      </c>
      <c r="R1640">
        <f t="shared" si="344"/>
        <v>46.43</v>
      </c>
      <c r="S1640" s="14" t="s">
        <v>8307</v>
      </c>
      <c r="T1640" t="s">
        <v>8308</v>
      </c>
    </row>
    <row r="1641" spans="1:20" ht="60" x14ac:dyDescent="0.2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 s="18">
        <f t="shared" si="334"/>
        <v>42164.840335648143</v>
      </c>
      <c r="K1641">
        <v>1428696604</v>
      </c>
      <c r="L1641" s="18">
        <f t="shared" si="332"/>
        <v>42104.840324074074</v>
      </c>
      <c r="M1641" t="b">
        <v>0</v>
      </c>
      <c r="N1641">
        <v>25</v>
      </c>
      <c r="O1641" t="b">
        <v>1</v>
      </c>
      <c r="P1641" t="s">
        <v>8283</v>
      </c>
      <c r="Q1641" s="12">
        <f t="shared" si="335"/>
        <v>132</v>
      </c>
      <c r="R1641">
        <f t="shared" si="336"/>
        <v>105.44</v>
      </c>
      <c r="S1641" s="14" t="s">
        <v>8321</v>
      </c>
      <c r="T1641" t="s">
        <v>8322</v>
      </c>
    </row>
    <row r="1642" spans="1:20" ht="45" x14ac:dyDescent="0.2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 s="18">
        <v>1404522000</v>
      </c>
      <c r="J1642" s="18">
        <f t="shared" si="334"/>
        <v>41825.041666666664</v>
      </c>
      <c r="K1642">
        <v>1404308882</v>
      </c>
      <c r="L1642" s="18">
        <f t="shared" si="332"/>
        <v>41822.575023148151</v>
      </c>
      <c r="M1642" t="b">
        <v>0</v>
      </c>
      <c r="N1642">
        <v>9</v>
      </c>
      <c r="O1642" t="b">
        <v>1</v>
      </c>
      <c r="P1642" t="s">
        <v>8269</v>
      </c>
      <c r="Q1642" s="12">
        <f t="shared" si="335"/>
        <v>146</v>
      </c>
      <c r="R1642">
        <f t="shared" ref="R1642" si="345">IFERROR(ROUND(E1642/N1642,2),0)</f>
        <v>292.77999999999997</v>
      </c>
      <c r="S1642" s="14" t="s">
        <v>8307</v>
      </c>
      <c r="T1642" t="s">
        <v>8308</v>
      </c>
    </row>
    <row r="1643" spans="1:20" ht="45" x14ac:dyDescent="0.25">
      <c r="A1643">
        <v>2366</v>
      </c>
      <c r="B1643" s="9" t="s">
        <v>2367</v>
      </c>
      <c r="C1643" s="3" t="s">
        <v>6476</v>
      </c>
      <c r="D1643" s="5">
        <v>25000</v>
      </c>
      <c r="E1643" s="7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 s="18">
        <f t="shared" si="334"/>
        <v>42298.531631944439</v>
      </c>
      <c r="K1643">
        <v>1442839532</v>
      </c>
      <c r="L1643" s="18">
        <f t="shared" si="332"/>
        <v>42268.53162037037</v>
      </c>
      <c r="M1643" t="b">
        <v>0</v>
      </c>
      <c r="N1643">
        <v>27</v>
      </c>
      <c r="O1643" t="b">
        <v>0</v>
      </c>
      <c r="P1643" t="s">
        <v>8270</v>
      </c>
      <c r="Q1643" s="12">
        <f t="shared" si="335"/>
        <v>11</v>
      </c>
      <c r="R1643">
        <f t="shared" si="336"/>
        <v>97.41</v>
      </c>
      <c r="S1643" s="14" t="s">
        <v>8316</v>
      </c>
      <c r="T1643" t="s">
        <v>8348</v>
      </c>
    </row>
    <row r="1644" spans="1:20" ht="30" x14ac:dyDescent="0.25">
      <c r="A1644">
        <v>1928</v>
      </c>
      <c r="B1644" s="9" t="s">
        <v>1929</v>
      </c>
      <c r="C1644" s="3" t="s">
        <v>6038</v>
      </c>
      <c r="D1644" s="5">
        <v>2550</v>
      </c>
      <c r="E1644" s="7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 s="18">
        <f t="shared" si="334"/>
        <v>41401.6480787037</v>
      </c>
      <c r="K1644">
        <v>1365348793</v>
      </c>
      <c r="L1644" s="18">
        <f t="shared" si="332"/>
        <v>41371.64806712963</v>
      </c>
      <c r="M1644" t="b">
        <v>0</v>
      </c>
      <c r="N1644">
        <v>34</v>
      </c>
      <c r="O1644" t="b">
        <v>1</v>
      </c>
      <c r="P1644" t="s">
        <v>8277</v>
      </c>
      <c r="Q1644" s="12">
        <f t="shared" si="335"/>
        <v>103</v>
      </c>
      <c r="R1644">
        <f t="shared" si="336"/>
        <v>77.349999999999994</v>
      </c>
      <c r="S1644" s="14" t="s">
        <v>8333</v>
      </c>
      <c r="T1644" t="s">
        <v>8334</v>
      </c>
    </row>
    <row r="1645" spans="1:20" ht="60" x14ac:dyDescent="0.2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 s="18">
        <v>1465527600</v>
      </c>
      <c r="J1645" s="18">
        <f t="shared" si="334"/>
        <v>42531.125</v>
      </c>
      <c r="K1645">
        <v>1462252541</v>
      </c>
      <c r="L1645" s="18">
        <f t="shared" si="332"/>
        <v>42493.219224537039</v>
      </c>
      <c r="M1645" t="b">
        <v>0</v>
      </c>
      <c r="N1645">
        <v>54</v>
      </c>
      <c r="O1645" t="b">
        <v>1</v>
      </c>
      <c r="P1645" t="s">
        <v>8269</v>
      </c>
      <c r="Q1645" s="12">
        <f t="shared" si="335"/>
        <v>175</v>
      </c>
      <c r="R1645">
        <f t="shared" ref="R1645:R1646" si="346">IFERROR(ROUND(E1645/N1645,2),0)</f>
        <v>48.7</v>
      </c>
      <c r="S1645" s="14" t="s">
        <v>8307</v>
      </c>
      <c r="T1645" t="s">
        <v>8308</v>
      </c>
    </row>
    <row r="1646" spans="1:20" ht="60" x14ac:dyDescent="0.2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 s="18">
        <v>1462224398</v>
      </c>
      <c r="J1646" s="18">
        <f t="shared" si="334"/>
        <v>42492.893495370372</v>
      </c>
      <c r="K1646">
        <v>1459632397</v>
      </c>
      <c r="L1646" s="18">
        <f t="shared" si="332"/>
        <v>42462.893483796295</v>
      </c>
      <c r="M1646" t="b">
        <v>0</v>
      </c>
      <c r="N1646">
        <v>64</v>
      </c>
      <c r="O1646" t="b">
        <v>1</v>
      </c>
      <c r="P1646" t="s">
        <v>8269</v>
      </c>
      <c r="Q1646" s="12">
        <f t="shared" si="335"/>
        <v>105</v>
      </c>
      <c r="R1646">
        <f t="shared" si="346"/>
        <v>40.94</v>
      </c>
      <c r="S1646" s="14" t="s">
        <v>8307</v>
      </c>
      <c r="T1646" t="s">
        <v>8308</v>
      </c>
    </row>
    <row r="1647" spans="1:20" ht="30" x14ac:dyDescent="0.2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 s="18">
        <f t="shared" si="334"/>
        <v>40369.916666666664</v>
      </c>
      <c r="K1647">
        <v>1273647254</v>
      </c>
      <c r="L1647" s="18">
        <f t="shared" si="332"/>
        <v>40310.287662037037</v>
      </c>
      <c r="M1647" t="b">
        <v>0</v>
      </c>
      <c r="N1647">
        <v>81</v>
      </c>
      <c r="O1647" t="b">
        <v>1</v>
      </c>
      <c r="P1647" t="s">
        <v>8277</v>
      </c>
      <c r="Q1647" s="12">
        <f t="shared" si="335"/>
        <v>105</v>
      </c>
      <c r="R1647">
        <f t="shared" si="336"/>
        <v>32.32</v>
      </c>
      <c r="S1647" s="14" t="s">
        <v>8333</v>
      </c>
      <c r="T1647" t="s">
        <v>8334</v>
      </c>
    </row>
    <row r="1648" spans="1:20" ht="60" x14ac:dyDescent="0.2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 s="18">
        <v>1459702800</v>
      </c>
      <c r="J1648" s="18">
        <f t="shared" si="334"/>
        <v>42463.708333333328</v>
      </c>
      <c r="K1648">
        <v>1457690385</v>
      </c>
      <c r="L1648" s="18">
        <f t="shared" si="332"/>
        <v>42440.416493055556</v>
      </c>
      <c r="M1648" t="b">
        <v>0</v>
      </c>
      <c r="N1648">
        <v>38</v>
      </c>
      <c r="O1648" t="b">
        <v>1</v>
      </c>
      <c r="P1648" t="s">
        <v>8269</v>
      </c>
      <c r="Q1648" s="12">
        <f t="shared" si="335"/>
        <v>174</v>
      </c>
      <c r="R1648">
        <f t="shared" ref="R1648" si="347">IFERROR(ROUND(E1648/N1648,2),0)</f>
        <v>68.84</v>
      </c>
      <c r="S1648" s="14" t="s">
        <v>8307</v>
      </c>
      <c r="T1648" t="s">
        <v>8308</v>
      </c>
    </row>
    <row r="1649" spans="1:20" ht="45" x14ac:dyDescent="0.2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 s="18">
        <f t="shared" si="334"/>
        <v>40332.070138888885</v>
      </c>
      <c r="K1649">
        <v>1274705802</v>
      </c>
      <c r="L1649" s="18">
        <f t="shared" si="332"/>
        <v>40322.539375</v>
      </c>
      <c r="M1649" t="b">
        <v>0</v>
      </c>
      <c r="N1649">
        <v>25</v>
      </c>
      <c r="O1649" t="b">
        <v>1</v>
      </c>
      <c r="P1649" t="s">
        <v>8264</v>
      </c>
      <c r="Q1649" s="12">
        <f t="shared" si="335"/>
        <v>105</v>
      </c>
      <c r="R1649">
        <f t="shared" si="336"/>
        <v>104.6</v>
      </c>
      <c r="S1649" s="14" t="s">
        <v>8329</v>
      </c>
      <c r="T1649" t="s">
        <v>8349</v>
      </c>
    </row>
    <row r="1650" spans="1:20" ht="45" x14ac:dyDescent="0.2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 s="18">
        <f t="shared" si="334"/>
        <v>42582.822916666672</v>
      </c>
      <c r="K1650">
        <v>1464815252</v>
      </c>
      <c r="L1650" s="18">
        <f t="shared" si="332"/>
        <v>42522.880231481482</v>
      </c>
      <c r="M1650" t="b">
        <v>0</v>
      </c>
      <c r="N1650">
        <v>70</v>
      </c>
      <c r="O1650" t="b">
        <v>1</v>
      </c>
      <c r="P1650" t="s">
        <v>8275</v>
      </c>
      <c r="Q1650" s="12">
        <f t="shared" si="335"/>
        <v>130</v>
      </c>
      <c r="R1650">
        <f t="shared" si="336"/>
        <v>37.270000000000003</v>
      </c>
      <c r="S1650" s="14" t="s">
        <v>8333</v>
      </c>
      <c r="T1650" t="s">
        <v>8342</v>
      </c>
    </row>
    <row r="1651" spans="1:20" ht="45" x14ac:dyDescent="0.25">
      <c r="A1651">
        <v>3199</v>
      </c>
      <c r="B1651" s="9" t="s">
        <v>3199</v>
      </c>
      <c r="C1651" s="3" t="s">
        <v>7309</v>
      </c>
      <c r="D1651" s="5">
        <v>5000</v>
      </c>
      <c r="E1651" s="7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 s="18">
        <f t="shared" si="334"/>
        <v>41888.875</v>
      </c>
      <c r="K1651">
        <v>1407435417</v>
      </c>
      <c r="L1651" s="18">
        <f t="shared" si="332"/>
        <v>41858.761770833335</v>
      </c>
      <c r="M1651" t="b">
        <v>0</v>
      </c>
      <c r="N1651">
        <v>53</v>
      </c>
      <c r="O1651" t="b">
        <v>0</v>
      </c>
      <c r="P1651" t="s">
        <v>8303</v>
      </c>
      <c r="Q1651" s="12">
        <f t="shared" si="335"/>
        <v>52</v>
      </c>
      <c r="R1651">
        <f t="shared" si="336"/>
        <v>49.21</v>
      </c>
      <c r="S1651" s="14" t="s">
        <v>8307</v>
      </c>
      <c r="T1651" t="s">
        <v>8341</v>
      </c>
    </row>
    <row r="1652" spans="1:20" ht="45" x14ac:dyDescent="0.25">
      <c r="A1652">
        <v>842</v>
      </c>
      <c r="B1652" s="9" t="s">
        <v>843</v>
      </c>
      <c r="C1652" s="3" t="s">
        <v>4952</v>
      </c>
      <c r="D1652" s="5">
        <v>2500</v>
      </c>
      <c r="E1652" s="7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 s="18">
        <f t="shared" si="334"/>
        <v>41561.165972222225</v>
      </c>
      <c r="K1652">
        <v>1378735982</v>
      </c>
      <c r="L1652" s="18">
        <f t="shared" si="332"/>
        <v>41526.59238425926</v>
      </c>
      <c r="M1652" t="b">
        <v>1</v>
      </c>
      <c r="N1652">
        <v>39</v>
      </c>
      <c r="O1652" t="b">
        <v>1</v>
      </c>
      <c r="P1652" t="s">
        <v>8275</v>
      </c>
      <c r="Q1652" s="12">
        <f t="shared" si="335"/>
        <v>104</v>
      </c>
      <c r="R1652">
        <f t="shared" si="336"/>
        <v>66.87</v>
      </c>
      <c r="S1652" s="14" t="s">
        <v>8333</v>
      </c>
      <c r="T1652" t="s">
        <v>8342</v>
      </c>
    </row>
    <row r="1653" spans="1:20" ht="60" x14ac:dyDescent="0.2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 s="18">
        <f t="shared" si="334"/>
        <v>42549.696585648147</v>
      </c>
      <c r="K1653">
        <v>1461948184</v>
      </c>
      <c r="L1653" s="18">
        <f t="shared" si="332"/>
        <v>42489.696574074071</v>
      </c>
      <c r="M1653" t="b">
        <v>0</v>
      </c>
      <c r="N1653">
        <v>24</v>
      </c>
      <c r="O1653" t="b">
        <v>0</v>
      </c>
      <c r="P1653" t="s">
        <v>8271</v>
      </c>
      <c r="Q1653" s="12">
        <f t="shared" si="335"/>
        <v>3</v>
      </c>
      <c r="R1653">
        <f t="shared" si="336"/>
        <v>108.63</v>
      </c>
      <c r="S1653" s="14" t="s">
        <v>8316</v>
      </c>
      <c r="T1653" t="s">
        <v>8318</v>
      </c>
    </row>
    <row r="1654" spans="1:20" ht="45" x14ac:dyDescent="0.2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 s="18">
        <f t="shared" si="334"/>
        <v>41799.165972222225</v>
      </c>
      <c r="K1654">
        <v>1399504663</v>
      </c>
      <c r="L1654" s="18">
        <f t="shared" si="332"/>
        <v>41766.970636574071</v>
      </c>
      <c r="M1654" t="b">
        <v>1</v>
      </c>
      <c r="N1654">
        <v>96</v>
      </c>
      <c r="O1654" t="b">
        <v>1</v>
      </c>
      <c r="P1654" t="s">
        <v>8274</v>
      </c>
      <c r="Q1654" s="12">
        <f t="shared" si="335"/>
        <v>104</v>
      </c>
      <c r="R1654">
        <f t="shared" si="336"/>
        <v>27.15</v>
      </c>
      <c r="S1654" s="14" t="s">
        <v>8333</v>
      </c>
      <c r="T1654" t="s">
        <v>8337</v>
      </c>
    </row>
    <row r="1655" spans="1:20" ht="60" x14ac:dyDescent="0.2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 s="18">
        <v>1430600400</v>
      </c>
      <c r="J1655" s="18">
        <f t="shared" si="334"/>
        <v>42126.875</v>
      </c>
      <c r="K1655">
        <v>1428358566</v>
      </c>
      <c r="L1655" s="18">
        <f t="shared" si="332"/>
        <v>42100.927847222221</v>
      </c>
      <c r="M1655" t="b">
        <v>0</v>
      </c>
      <c r="N1655">
        <v>14</v>
      </c>
      <c r="O1655" t="b">
        <v>1</v>
      </c>
      <c r="P1655" t="s">
        <v>8269</v>
      </c>
      <c r="Q1655" s="12">
        <f t="shared" si="335"/>
        <v>104</v>
      </c>
      <c r="R1655">
        <f t="shared" ref="R1655" si="348">IFERROR(ROUND(E1655/N1655,2),0)</f>
        <v>186.07</v>
      </c>
      <c r="S1655" s="14" t="s">
        <v>8307</v>
      </c>
      <c r="T1655" t="s">
        <v>8308</v>
      </c>
    </row>
    <row r="1656" spans="1:20" ht="45" x14ac:dyDescent="0.2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 s="18">
        <f t="shared" si="334"/>
        <v>40649.165972222225</v>
      </c>
      <c r="K1656">
        <v>1301524584</v>
      </c>
      <c r="L1656" s="18">
        <f t="shared" si="332"/>
        <v>40632.941944444443</v>
      </c>
      <c r="M1656" t="b">
        <v>0</v>
      </c>
      <c r="N1656">
        <v>45</v>
      </c>
      <c r="O1656" t="b">
        <v>1</v>
      </c>
      <c r="P1656" t="s">
        <v>8277</v>
      </c>
      <c r="Q1656" s="12">
        <f t="shared" si="335"/>
        <v>104</v>
      </c>
      <c r="R1656">
        <f t="shared" si="336"/>
        <v>57.78</v>
      </c>
      <c r="S1656" s="14" t="s">
        <v>8333</v>
      </c>
      <c r="T1656" t="s">
        <v>8334</v>
      </c>
    </row>
    <row r="1657" spans="1:20" ht="60" x14ac:dyDescent="0.2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 s="18">
        <v>1426698000</v>
      </c>
      <c r="J1657" s="18">
        <f t="shared" si="334"/>
        <v>42081.708333333328</v>
      </c>
      <c r="K1657">
        <v>1424825478</v>
      </c>
      <c r="L1657" s="18">
        <f t="shared" si="332"/>
        <v>42060.035625000004</v>
      </c>
      <c r="M1657" t="b">
        <v>0</v>
      </c>
      <c r="N1657">
        <v>132</v>
      </c>
      <c r="O1657" t="b">
        <v>1</v>
      </c>
      <c r="P1657" t="s">
        <v>8269</v>
      </c>
      <c r="Q1657" s="12">
        <f t="shared" si="335"/>
        <v>104</v>
      </c>
      <c r="R1657">
        <f t="shared" ref="R1657:R1658" si="349">IFERROR(ROUND(E1657/N1657,2),0)</f>
        <v>19.7</v>
      </c>
      <c r="S1657" s="14" t="s">
        <v>8307</v>
      </c>
      <c r="T1657" t="s">
        <v>8308</v>
      </c>
    </row>
    <row r="1658" spans="1:20" ht="60" x14ac:dyDescent="0.2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 s="18">
        <v>1449973592</v>
      </c>
      <c r="J1658" s="18">
        <f t="shared" si="334"/>
        <v>42351.101759259254</v>
      </c>
      <c r="K1658">
        <v>1447381591</v>
      </c>
      <c r="L1658" s="18">
        <f t="shared" si="332"/>
        <v>42321.101747685185</v>
      </c>
      <c r="M1658" t="b">
        <v>0</v>
      </c>
      <c r="N1658">
        <v>3</v>
      </c>
      <c r="O1658" t="b">
        <v>1</v>
      </c>
      <c r="P1658" t="s">
        <v>8269</v>
      </c>
      <c r="Q1658" s="12">
        <f t="shared" si="335"/>
        <v>104</v>
      </c>
      <c r="R1658">
        <f t="shared" si="349"/>
        <v>866.67</v>
      </c>
      <c r="S1658" s="14" t="s">
        <v>8307</v>
      </c>
      <c r="T1658" t="s">
        <v>8308</v>
      </c>
    </row>
    <row r="1659" spans="1:20" ht="30" x14ac:dyDescent="0.2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 s="18">
        <f t="shared" si="334"/>
        <v>41123.900694444441</v>
      </c>
      <c r="K1659">
        <v>1341524219</v>
      </c>
      <c r="L1659" s="18">
        <f t="shared" si="332"/>
        <v>41095.900682870371</v>
      </c>
      <c r="M1659" t="b">
        <v>0</v>
      </c>
      <c r="N1659">
        <v>81</v>
      </c>
      <c r="O1659" t="b">
        <v>1</v>
      </c>
      <c r="P1659" t="s">
        <v>8272</v>
      </c>
      <c r="Q1659" s="12">
        <f t="shared" si="335"/>
        <v>173</v>
      </c>
      <c r="R1659">
        <f t="shared" si="336"/>
        <v>32.07</v>
      </c>
      <c r="S1659" s="14" t="s">
        <v>8319</v>
      </c>
      <c r="T1659" t="s">
        <v>8339</v>
      </c>
    </row>
    <row r="1660" spans="1:20" ht="60" x14ac:dyDescent="0.2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 s="18">
        <f t="shared" si="334"/>
        <v>42607.452731481477</v>
      </c>
      <c r="K1660">
        <v>1469443915</v>
      </c>
      <c r="L1660" s="18">
        <f t="shared" si="332"/>
        <v>42576.452719907407</v>
      </c>
      <c r="M1660" t="b">
        <v>0</v>
      </c>
      <c r="N1660">
        <v>48</v>
      </c>
      <c r="O1660" t="b">
        <v>1</v>
      </c>
      <c r="P1660" t="s">
        <v>8267</v>
      </c>
      <c r="Q1660" s="12">
        <f t="shared" si="335"/>
        <v>106</v>
      </c>
      <c r="R1660">
        <f t="shared" si="336"/>
        <v>54.08</v>
      </c>
      <c r="S1660" s="14" t="s">
        <v>8329</v>
      </c>
      <c r="T1660" t="s">
        <v>8330</v>
      </c>
    </row>
    <row r="1661" spans="1:20" ht="90" x14ac:dyDescent="0.2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 s="18">
        <v>1399953600</v>
      </c>
      <c r="J1661" s="18">
        <f t="shared" si="334"/>
        <v>41772.166666666664</v>
      </c>
      <c r="K1661">
        <v>1398983244</v>
      </c>
      <c r="L1661" s="18">
        <f t="shared" si="332"/>
        <v>41760.935694444444</v>
      </c>
      <c r="M1661" t="b">
        <v>0</v>
      </c>
      <c r="N1661">
        <v>39</v>
      </c>
      <c r="O1661" t="b">
        <v>1</v>
      </c>
      <c r="P1661" t="s">
        <v>8269</v>
      </c>
      <c r="Q1661" s="12">
        <f t="shared" si="335"/>
        <v>104</v>
      </c>
      <c r="R1661">
        <f t="shared" ref="R1661" si="350">IFERROR(ROUND(E1661/N1661,2),0)</f>
        <v>66.510000000000005</v>
      </c>
      <c r="S1661" s="14" t="s">
        <v>8307</v>
      </c>
      <c r="T1661" t="s">
        <v>8308</v>
      </c>
    </row>
    <row r="1662" spans="1:20" ht="60" x14ac:dyDescent="0.2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 s="18">
        <f t="shared" si="334"/>
        <v>40845.675011574072</v>
      </c>
      <c r="K1662">
        <v>1314720720</v>
      </c>
      <c r="L1662" s="18">
        <f t="shared" si="332"/>
        <v>40785.675000000003</v>
      </c>
      <c r="M1662" t="b">
        <v>0</v>
      </c>
      <c r="N1662">
        <v>27</v>
      </c>
      <c r="O1662" t="b">
        <v>1</v>
      </c>
      <c r="P1662" t="s">
        <v>8298</v>
      </c>
      <c r="Q1662" s="12">
        <f t="shared" si="335"/>
        <v>103</v>
      </c>
      <c r="R1662">
        <f t="shared" si="336"/>
        <v>95.74</v>
      </c>
      <c r="S1662" s="14" t="s">
        <v>8333</v>
      </c>
      <c r="T1662" t="s">
        <v>8347</v>
      </c>
    </row>
    <row r="1663" spans="1:20" ht="60" x14ac:dyDescent="0.2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 s="18">
        <v>1433017303</v>
      </c>
      <c r="J1663" s="18">
        <f t="shared" si="334"/>
        <v>42154.848414351851</v>
      </c>
      <c r="K1663">
        <v>1430425302</v>
      </c>
      <c r="L1663" s="18">
        <f t="shared" si="332"/>
        <v>42124.848402777774</v>
      </c>
      <c r="M1663" t="b">
        <v>1</v>
      </c>
      <c r="N1663">
        <v>34</v>
      </c>
      <c r="O1663" t="b">
        <v>1</v>
      </c>
      <c r="P1663" t="s">
        <v>8269</v>
      </c>
      <c r="Q1663" s="12">
        <f t="shared" si="335"/>
        <v>103</v>
      </c>
      <c r="R1663">
        <f t="shared" ref="R1663" si="351">IFERROR(ROUND(E1663/N1663,2),0)</f>
        <v>76.03</v>
      </c>
      <c r="S1663" s="14" t="s">
        <v>8307</v>
      </c>
      <c r="T1663" t="s">
        <v>8308</v>
      </c>
    </row>
    <row r="1664" spans="1:20" ht="60" x14ac:dyDescent="0.2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 s="18">
        <f t="shared" si="334"/>
        <v>40313.340277777781</v>
      </c>
      <c r="K1664">
        <v>1268822908</v>
      </c>
      <c r="L1664" s="18">
        <f t="shared" si="332"/>
        <v>40254.450324074074</v>
      </c>
      <c r="M1664" t="b">
        <v>1</v>
      </c>
      <c r="N1664">
        <v>33</v>
      </c>
      <c r="O1664" t="b">
        <v>1</v>
      </c>
      <c r="P1664" t="s">
        <v>8283</v>
      </c>
      <c r="Q1664" s="12">
        <f t="shared" si="335"/>
        <v>215</v>
      </c>
      <c r="R1664">
        <f t="shared" si="336"/>
        <v>78.180000000000007</v>
      </c>
      <c r="S1664" s="14" t="s">
        <v>8321</v>
      </c>
      <c r="T1664" t="s">
        <v>8322</v>
      </c>
    </row>
    <row r="1665" spans="1:20" ht="60" x14ac:dyDescent="0.2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 s="18">
        <v>1405521075</v>
      </c>
      <c r="J1665" s="18">
        <f t="shared" si="334"/>
        <v>41836.605034722219</v>
      </c>
      <c r="K1665">
        <v>1402929074</v>
      </c>
      <c r="L1665" s="18">
        <f t="shared" si="332"/>
        <v>41806.605023148149</v>
      </c>
      <c r="M1665" t="b">
        <v>1</v>
      </c>
      <c r="N1665">
        <v>78</v>
      </c>
      <c r="O1665" t="b">
        <v>1</v>
      </c>
      <c r="P1665" t="s">
        <v>8269</v>
      </c>
      <c r="Q1665" s="12">
        <f t="shared" si="335"/>
        <v>172</v>
      </c>
      <c r="R1665">
        <f t="shared" ref="R1665:R1666" si="352">IFERROR(ROUND(E1665/N1665,2),0)</f>
        <v>33.03</v>
      </c>
      <c r="S1665" s="14" t="s">
        <v>8307</v>
      </c>
      <c r="T1665" t="s">
        <v>8308</v>
      </c>
    </row>
    <row r="1666" spans="1:20" ht="45" x14ac:dyDescent="0.2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 s="18">
        <v>1422482400</v>
      </c>
      <c r="J1666" s="18">
        <f t="shared" si="334"/>
        <v>42032.916666666672</v>
      </c>
      <c r="K1666">
        <v>1421089937</v>
      </c>
      <c r="L1666" s="18">
        <f t="shared" si="332"/>
        <v>42016.800196759257</v>
      </c>
      <c r="M1666" t="b">
        <v>1</v>
      </c>
      <c r="N1666">
        <v>49</v>
      </c>
      <c r="O1666" t="b">
        <v>1</v>
      </c>
      <c r="P1666" t="s">
        <v>8269</v>
      </c>
      <c r="Q1666" s="12">
        <f t="shared" si="335"/>
        <v>103</v>
      </c>
      <c r="R1666">
        <f t="shared" si="352"/>
        <v>52.55</v>
      </c>
      <c r="S1666" s="14" t="s">
        <v>8307</v>
      </c>
      <c r="T1666" t="s">
        <v>8308</v>
      </c>
    </row>
    <row r="1667" spans="1:20" ht="60" x14ac:dyDescent="0.2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 s="18">
        <f t="shared" si="334"/>
        <v>42525.956631944442</v>
      </c>
      <c r="K1667">
        <v>1462489052</v>
      </c>
      <c r="L1667" s="18">
        <f t="shared" ref="L1667:L1730" si="353">(K1667/86400)+25569</f>
        <v>42495.956620370373</v>
      </c>
      <c r="M1667" t="b">
        <v>0</v>
      </c>
      <c r="N1667">
        <v>54</v>
      </c>
      <c r="O1667" t="b">
        <v>1</v>
      </c>
      <c r="P1667" t="s">
        <v>8303</v>
      </c>
      <c r="Q1667" s="12">
        <f t="shared" si="335"/>
        <v>103</v>
      </c>
      <c r="R1667">
        <f t="shared" ref="R1667:R1729" si="354">ROUND(E1667/N1667,2)</f>
        <v>47.57</v>
      </c>
      <c r="S1667" s="14" t="s">
        <v>8307</v>
      </c>
      <c r="T1667" t="s">
        <v>8341</v>
      </c>
    </row>
    <row r="1668" spans="1:20" ht="60" x14ac:dyDescent="0.2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 s="18">
        <v>1471428340</v>
      </c>
      <c r="J1668" s="18">
        <f t="shared" ref="J1668:J1731" si="355">(I1668/86400)+25569</f>
        <v>42599.420601851853</v>
      </c>
      <c r="K1668">
        <v>1469009139</v>
      </c>
      <c r="L1668" s="18">
        <f t="shared" si="353"/>
        <v>42571.420590277776</v>
      </c>
      <c r="M1668" t="b">
        <v>0</v>
      </c>
      <c r="N1668">
        <v>83</v>
      </c>
      <c r="O1668" t="b">
        <v>1</v>
      </c>
      <c r="P1668" t="s">
        <v>8269</v>
      </c>
      <c r="Q1668" s="12">
        <f t="shared" ref="Q1668:Q1731" si="356">ROUND(E1668/D1668*100,0)</f>
        <v>128</v>
      </c>
      <c r="R1668">
        <f t="shared" ref="R1668" si="357">IFERROR(ROUND(E1668/N1668,2),0)</f>
        <v>30.95</v>
      </c>
      <c r="S1668" s="14" t="s">
        <v>8307</v>
      </c>
      <c r="T1668" t="s">
        <v>8308</v>
      </c>
    </row>
    <row r="1669" spans="1:20" ht="45" x14ac:dyDescent="0.2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 s="18">
        <f t="shared" si="355"/>
        <v>41034.72619212963</v>
      </c>
      <c r="K1669">
        <v>1333646742</v>
      </c>
      <c r="L1669" s="18">
        <f t="shared" si="353"/>
        <v>41004.726180555554</v>
      </c>
      <c r="M1669" t="b">
        <v>1</v>
      </c>
      <c r="N1669">
        <v>64</v>
      </c>
      <c r="O1669" t="b">
        <v>1</v>
      </c>
      <c r="P1669" t="s">
        <v>8277</v>
      </c>
      <c r="Q1669" s="12">
        <f t="shared" si="356"/>
        <v>103</v>
      </c>
      <c r="R1669">
        <f t="shared" si="354"/>
        <v>40.08</v>
      </c>
      <c r="S1669" s="14" t="s">
        <v>8333</v>
      </c>
      <c r="T1669" t="s">
        <v>8334</v>
      </c>
    </row>
    <row r="1670" spans="1:20" ht="60" x14ac:dyDescent="0.2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 s="18">
        <v>1447445820</v>
      </c>
      <c r="J1670" s="18">
        <f t="shared" si="355"/>
        <v>42321.845138888893</v>
      </c>
      <c r="K1670">
        <v>1445077120</v>
      </c>
      <c r="L1670" s="18">
        <f t="shared" si="353"/>
        <v>42294.429629629631</v>
      </c>
      <c r="M1670" t="b">
        <v>0</v>
      </c>
      <c r="N1670">
        <v>43</v>
      </c>
      <c r="O1670" t="b">
        <v>1</v>
      </c>
      <c r="P1670" t="s">
        <v>8269</v>
      </c>
      <c r="Q1670" s="12">
        <f t="shared" si="356"/>
        <v>103</v>
      </c>
      <c r="R1670">
        <f t="shared" ref="R1670:R1675" si="358">IFERROR(ROUND(E1670/N1670,2),0)</f>
        <v>59.65</v>
      </c>
      <c r="S1670" s="14" t="s">
        <v>8307</v>
      </c>
      <c r="T1670" t="s">
        <v>8308</v>
      </c>
    </row>
    <row r="1671" spans="1:20" ht="30" x14ac:dyDescent="0.2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 s="18">
        <v>1456984740</v>
      </c>
      <c r="J1671" s="18">
        <f t="shared" si="355"/>
        <v>42432.249305555553</v>
      </c>
      <c r="K1671">
        <v>1455717789</v>
      </c>
      <c r="L1671" s="18">
        <f t="shared" si="353"/>
        <v>42417.585520833338</v>
      </c>
      <c r="M1671" t="b">
        <v>0</v>
      </c>
      <c r="N1671">
        <v>33</v>
      </c>
      <c r="O1671" t="b">
        <v>1</v>
      </c>
      <c r="P1671" t="s">
        <v>8269</v>
      </c>
      <c r="Q1671" s="12">
        <f t="shared" si="356"/>
        <v>103</v>
      </c>
      <c r="R1671">
        <f t="shared" si="358"/>
        <v>77.73</v>
      </c>
      <c r="S1671" s="14" t="s">
        <v>8307</v>
      </c>
      <c r="T1671" t="s">
        <v>8308</v>
      </c>
    </row>
    <row r="1672" spans="1:20" ht="60" x14ac:dyDescent="0.2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 s="18">
        <v>1459348740</v>
      </c>
      <c r="J1672" s="18">
        <f t="shared" si="355"/>
        <v>42459.610416666663</v>
      </c>
      <c r="K1672">
        <v>1458647724</v>
      </c>
      <c r="L1672" s="18">
        <f t="shared" si="353"/>
        <v>42451.496805555551</v>
      </c>
      <c r="M1672" t="b">
        <v>0</v>
      </c>
      <c r="N1672">
        <v>21</v>
      </c>
      <c r="O1672" t="b">
        <v>1</v>
      </c>
      <c r="P1672" t="s">
        <v>8269</v>
      </c>
      <c r="Q1672" s="12">
        <f t="shared" si="356"/>
        <v>102</v>
      </c>
      <c r="R1672">
        <f t="shared" si="358"/>
        <v>121.9</v>
      </c>
      <c r="S1672" s="14" t="s">
        <v>8307</v>
      </c>
      <c r="T1672" t="s">
        <v>8308</v>
      </c>
    </row>
    <row r="1673" spans="1:20" ht="120" x14ac:dyDescent="0.25">
      <c r="A1673">
        <v>3561</v>
      </c>
      <c r="B1673" s="9" t="s">
        <v>3560</v>
      </c>
      <c r="C1673" s="3" t="s">
        <v>7671</v>
      </c>
      <c r="D1673" s="5">
        <v>2500</v>
      </c>
      <c r="E1673" s="7">
        <v>2560</v>
      </c>
      <c r="F1673" t="s">
        <v>8218</v>
      </c>
      <c r="G1673" t="s">
        <v>8223</v>
      </c>
      <c r="H1673" t="s">
        <v>8245</v>
      </c>
      <c r="I1673" s="18">
        <v>1438799760</v>
      </c>
      <c r="J1673" s="18">
        <f t="shared" si="355"/>
        <v>42221.775000000001</v>
      </c>
      <c r="K1673">
        <v>1437236377</v>
      </c>
      <c r="L1673" s="18">
        <f t="shared" si="353"/>
        <v>42203.680289351847</v>
      </c>
      <c r="M1673" t="b">
        <v>0</v>
      </c>
      <c r="N1673">
        <v>54</v>
      </c>
      <c r="O1673" t="b">
        <v>1</v>
      </c>
      <c r="P1673" t="s">
        <v>8269</v>
      </c>
      <c r="Q1673" s="12">
        <f t="shared" si="356"/>
        <v>102</v>
      </c>
      <c r="R1673">
        <f t="shared" si="358"/>
        <v>47.41</v>
      </c>
      <c r="S1673" s="14" t="s">
        <v>8307</v>
      </c>
      <c r="T1673" t="s">
        <v>8308</v>
      </c>
    </row>
    <row r="1674" spans="1:20" ht="45" x14ac:dyDescent="0.25">
      <c r="A1674">
        <v>3268</v>
      </c>
      <c r="B1674" s="9" t="s">
        <v>3268</v>
      </c>
      <c r="C1674" s="3" t="s">
        <v>7378</v>
      </c>
      <c r="D1674" s="5">
        <v>2000</v>
      </c>
      <c r="E1674" s="7">
        <v>2560</v>
      </c>
      <c r="F1674" t="s">
        <v>8218</v>
      </c>
      <c r="G1674" t="s">
        <v>8223</v>
      </c>
      <c r="H1674" t="s">
        <v>8245</v>
      </c>
      <c r="I1674" s="18">
        <v>1472074928</v>
      </c>
      <c r="J1674" s="18">
        <f t="shared" si="355"/>
        <v>42606.90425925926</v>
      </c>
      <c r="K1674">
        <v>1470692527</v>
      </c>
      <c r="L1674" s="18">
        <f t="shared" si="353"/>
        <v>42590.90424768519</v>
      </c>
      <c r="M1674" t="b">
        <v>1</v>
      </c>
      <c r="N1674">
        <v>42</v>
      </c>
      <c r="O1674" t="b">
        <v>1</v>
      </c>
      <c r="P1674" t="s">
        <v>8269</v>
      </c>
      <c r="Q1674" s="12">
        <f t="shared" si="356"/>
        <v>128</v>
      </c>
      <c r="R1674">
        <f t="shared" si="358"/>
        <v>60.95</v>
      </c>
      <c r="S1674" s="14" t="s">
        <v>8307</v>
      </c>
      <c r="T1674" t="s">
        <v>8308</v>
      </c>
    </row>
    <row r="1675" spans="1:20" ht="60" x14ac:dyDescent="0.2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 s="18">
        <v>1446759880</v>
      </c>
      <c r="J1675" s="18">
        <f t="shared" si="355"/>
        <v>42313.906018518523</v>
      </c>
      <c r="K1675">
        <v>1444164279</v>
      </c>
      <c r="L1675" s="18">
        <f t="shared" si="353"/>
        <v>42283.864340277782</v>
      </c>
      <c r="M1675" t="b">
        <v>0</v>
      </c>
      <c r="N1675">
        <v>57</v>
      </c>
      <c r="O1675" t="b">
        <v>1</v>
      </c>
      <c r="P1675" t="s">
        <v>8269</v>
      </c>
      <c r="Q1675" s="12">
        <f t="shared" si="356"/>
        <v>171</v>
      </c>
      <c r="R1675">
        <f t="shared" si="358"/>
        <v>44.91</v>
      </c>
      <c r="S1675" s="14" t="s">
        <v>8307</v>
      </c>
      <c r="T1675" t="s">
        <v>8308</v>
      </c>
    </row>
    <row r="1676" spans="1:20" ht="60" x14ac:dyDescent="0.2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 s="18">
        <f t="shared" si="355"/>
        <v>42070.638020833328</v>
      </c>
      <c r="K1676">
        <v>1423149524</v>
      </c>
      <c r="L1676" s="18">
        <f t="shared" si="353"/>
        <v>42040.638009259259</v>
      </c>
      <c r="M1676" t="b">
        <v>0</v>
      </c>
      <c r="N1676">
        <v>31</v>
      </c>
      <c r="O1676" t="b">
        <v>1</v>
      </c>
      <c r="P1676" t="s">
        <v>8272</v>
      </c>
      <c r="Q1676" s="12">
        <f t="shared" si="356"/>
        <v>102</v>
      </c>
      <c r="R1676">
        <f t="shared" si="354"/>
        <v>82.42</v>
      </c>
      <c r="S1676" s="14" t="s">
        <v>8319</v>
      </c>
      <c r="T1676" t="s">
        <v>8339</v>
      </c>
    </row>
    <row r="1677" spans="1:20" ht="60" x14ac:dyDescent="0.2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 s="18">
        <v>1435185252</v>
      </c>
      <c r="J1677" s="18">
        <f t="shared" si="355"/>
        <v>42179.940416666665</v>
      </c>
      <c r="K1677">
        <v>1432593251</v>
      </c>
      <c r="L1677" s="18">
        <f t="shared" si="353"/>
        <v>42149.940405092595</v>
      </c>
      <c r="M1677" t="b">
        <v>0</v>
      </c>
      <c r="N1677">
        <v>66</v>
      </c>
      <c r="O1677" t="b">
        <v>1</v>
      </c>
      <c r="P1677" t="s">
        <v>8269</v>
      </c>
      <c r="Q1677" s="12">
        <f t="shared" si="356"/>
        <v>128</v>
      </c>
      <c r="R1677">
        <f t="shared" ref="R1677" si="359">IFERROR(ROUND(E1677/N1677,2),0)</f>
        <v>38.71</v>
      </c>
      <c r="S1677" s="14" t="s">
        <v>8307</v>
      </c>
      <c r="T1677" t="s">
        <v>8308</v>
      </c>
    </row>
    <row r="1678" spans="1:20" ht="60" x14ac:dyDescent="0.25">
      <c r="A1678">
        <v>986</v>
      </c>
      <c r="B1678" s="9" t="s">
        <v>987</v>
      </c>
      <c r="C1678" s="3" t="s">
        <v>5096</v>
      </c>
      <c r="D1678" s="5">
        <v>20000</v>
      </c>
      <c r="E1678" s="7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 s="18">
        <f t="shared" si="355"/>
        <v>42379</v>
      </c>
      <c r="K1678">
        <v>1447698299</v>
      </c>
      <c r="L1678" s="18">
        <f t="shared" si="353"/>
        <v>42324.76734953704</v>
      </c>
      <c r="M1678" t="b">
        <v>0</v>
      </c>
      <c r="N1678">
        <v>23</v>
      </c>
      <c r="O1678" t="b">
        <v>0</v>
      </c>
      <c r="P1678" t="s">
        <v>8271</v>
      </c>
      <c r="Q1678" s="12">
        <f t="shared" si="356"/>
        <v>13</v>
      </c>
      <c r="R1678">
        <f t="shared" si="354"/>
        <v>110.87</v>
      </c>
      <c r="S1678" s="14" t="s">
        <v>8316</v>
      </c>
      <c r="T1678" t="s">
        <v>8318</v>
      </c>
    </row>
    <row r="1679" spans="1:20" ht="60" x14ac:dyDescent="0.25">
      <c r="A1679">
        <v>3207</v>
      </c>
      <c r="B1679" s="9" t="s">
        <v>3207</v>
      </c>
      <c r="C1679" s="3" t="s">
        <v>7317</v>
      </c>
      <c r="D1679" s="5">
        <v>5500</v>
      </c>
      <c r="E1679" s="7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 s="18">
        <f t="shared" si="355"/>
        <v>42117.236192129625</v>
      </c>
      <c r="K1679">
        <v>1424587206</v>
      </c>
      <c r="L1679" s="18">
        <f t="shared" si="353"/>
        <v>42057.277847222227</v>
      </c>
      <c r="M1679" t="b">
        <v>0</v>
      </c>
      <c r="N1679">
        <v>36</v>
      </c>
      <c r="O1679" t="b">
        <v>0</v>
      </c>
      <c r="P1679" t="s">
        <v>8303</v>
      </c>
      <c r="Q1679" s="12">
        <f t="shared" si="356"/>
        <v>46</v>
      </c>
      <c r="R1679">
        <f t="shared" si="354"/>
        <v>70.83</v>
      </c>
      <c r="S1679" s="14" t="s">
        <v>8307</v>
      </c>
      <c r="T1679" t="s">
        <v>8341</v>
      </c>
    </row>
    <row r="1680" spans="1:20" ht="45" x14ac:dyDescent="0.25">
      <c r="A1680">
        <v>758</v>
      </c>
      <c r="B1680" s="9" t="s">
        <v>759</v>
      </c>
      <c r="C1680" s="3" t="s">
        <v>4868</v>
      </c>
      <c r="D1680" s="5">
        <v>2500</v>
      </c>
      <c r="E1680" s="7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 s="18">
        <f t="shared" si="355"/>
        <v>40459.836435185185</v>
      </c>
      <c r="K1680">
        <v>1283976267</v>
      </c>
      <c r="L1680" s="18">
        <f t="shared" si="353"/>
        <v>40429.836423611108</v>
      </c>
      <c r="M1680" t="b">
        <v>0</v>
      </c>
      <c r="N1680">
        <v>19</v>
      </c>
      <c r="O1680" t="b">
        <v>1</v>
      </c>
      <c r="P1680" t="s">
        <v>8272</v>
      </c>
      <c r="Q1680" s="12">
        <f t="shared" si="356"/>
        <v>102</v>
      </c>
      <c r="R1680">
        <f t="shared" si="354"/>
        <v>134.21</v>
      </c>
      <c r="S1680" s="14" t="s">
        <v>8319</v>
      </c>
      <c r="T1680" t="s">
        <v>8339</v>
      </c>
    </row>
    <row r="1681" spans="1:20" ht="60" x14ac:dyDescent="0.2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 s="18">
        <v>1438189200</v>
      </c>
      <c r="J1681" s="18">
        <f t="shared" si="355"/>
        <v>42214.708333333328</v>
      </c>
      <c r="K1681">
        <v>1435585496</v>
      </c>
      <c r="L1681" s="18">
        <f t="shared" si="353"/>
        <v>42184.572870370372</v>
      </c>
      <c r="M1681" t="b">
        <v>0</v>
      </c>
      <c r="N1681">
        <v>64</v>
      </c>
      <c r="O1681" t="b">
        <v>1</v>
      </c>
      <c r="P1681" t="s">
        <v>8269</v>
      </c>
      <c r="Q1681" s="12">
        <f t="shared" si="356"/>
        <v>102</v>
      </c>
      <c r="R1681">
        <f t="shared" ref="R1681" si="360">IFERROR(ROUND(E1681/N1681,2),0)</f>
        <v>39.83</v>
      </c>
      <c r="S1681" s="14" t="s">
        <v>8307</v>
      </c>
      <c r="T1681" t="s">
        <v>8308</v>
      </c>
    </row>
    <row r="1682" spans="1:20" ht="45" x14ac:dyDescent="0.2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 s="18">
        <f t="shared" si="355"/>
        <v>41414.02847222222</v>
      </c>
      <c r="K1682">
        <v>1366381876</v>
      </c>
      <c r="L1682" s="18">
        <f t="shared" si="353"/>
        <v>41383.605046296296</v>
      </c>
      <c r="M1682" t="b">
        <v>0</v>
      </c>
      <c r="N1682">
        <v>68</v>
      </c>
      <c r="O1682" t="b">
        <v>1</v>
      </c>
      <c r="P1682" t="s">
        <v>8272</v>
      </c>
      <c r="Q1682" s="12">
        <f t="shared" si="356"/>
        <v>102</v>
      </c>
      <c r="R1682">
        <f t="shared" si="354"/>
        <v>37.47</v>
      </c>
      <c r="S1682" s="14" t="s">
        <v>8319</v>
      </c>
      <c r="T1682" t="s">
        <v>8339</v>
      </c>
    </row>
    <row r="1683" spans="1:20" ht="45" x14ac:dyDescent="0.2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 s="18">
        <v>1423630740</v>
      </c>
      <c r="J1683" s="18">
        <f t="shared" si="355"/>
        <v>42046.207638888889</v>
      </c>
      <c r="K1683">
        <v>1418673306</v>
      </c>
      <c r="L1683" s="18">
        <f t="shared" si="353"/>
        <v>41988.829930555556</v>
      </c>
      <c r="M1683" t="b">
        <v>0</v>
      </c>
      <c r="N1683">
        <v>35</v>
      </c>
      <c r="O1683" t="b">
        <v>1</v>
      </c>
      <c r="P1683" t="s">
        <v>8269</v>
      </c>
      <c r="Q1683" s="12">
        <f t="shared" si="356"/>
        <v>127</v>
      </c>
      <c r="R1683">
        <f t="shared" ref="R1683" si="361">IFERROR(ROUND(E1683/N1683,2),0)</f>
        <v>72.709999999999994</v>
      </c>
      <c r="S1683" s="14" t="s">
        <v>8307</v>
      </c>
      <c r="T1683" t="s">
        <v>8308</v>
      </c>
    </row>
    <row r="1684" spans="1:20" ht="60" x14ac:dyDescent="0.2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 s="18">
        <f t="shared" si="355"/>
        <v>41600.524456018517</v>
      </c>
      <c r="K1684">
        <v>1382528112</v>
      </c>
      <c r="L1684" s="18">
        <f t="shared" si="353"/>
        <v>41570.482777777775</v>
      </c>
      <c r="M1684" t="b">
        <v>0</v>
      </c>
      <c r="N1684">
        <v>48</v>
      </c>
      <c r="O1684" t="b">
        <v>0</v>
      </c>
      <c r="P1684" t="s">
        <v>8276</v>
      </c>
      <c r="Q1684" s="12">
        <f t="shared" si="356"/>
        <v>18</v>
      </c>
      <c r="R1684">
        <f t="shared" si="354"/>
        <v>52.92</v>
      </c>
      <c r="S1684" s="14" t="s">
        <v>8333</v>
      </c>
      <c r="T1684" t="s">
        <v>8356</v>
      </c>
    </row>
    <row r="1685" spans="1:20" ht="60" x14ac:dyDescent="0.2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 s="18">
        <f t="shared" si="355"/>
        <v>41946.249305555553</v>
      </c>
      <c r="K1685">
        <v>1413057979</v>
      </c>
      <c r="L1685" s="18">
        <f t="shared" si="353"/>
        <v>41923.837719907409</v>
      </c>
      <c r="M1685" t="b">
        <v>0</v>
      </c>
      <c r="N1685">
        <v>34</v>
      </c>
      <c r="O1685" t="b">
        <v>0</v>
      </c>
      <c r="P1685" t="s">
        <v>8284</v>
      </c>
      <c r="Q1685" s="12">
        <f t="shared" si="356"/>
        <v>51</v>
      </c>
      <c r="R1685">
        <f t="shared" si="354"/>
        <v>74.62</v>
      </c>
      <c r="S1685" s="14" t="s">
        <v>8333</v>
      </c>
      <c r="T1685" t="s">
        <v>8360</v>
      </c>
    </row>
    <row r="1686" spans="1:20" ht="60" x14ac:dyDescent="0.2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 s="18">
        <f t="shared" si="355"/>
        <v>41376.042673611111</v>
      </c>
      <c r="K1686">
        <v>1363136486</v>
      </c>
      <c r="L1686" s="18">
        <f t="shared" si="353"/>
        <v>41346.042662037034</v>
      </c>
      <c r="M1686" t="b">
        <v>0</v>
      </c>
      <c r="N1686">
        <v>35</v>
      </c>
      <c r="O1686" t="b">
        <v>1</v>
      </c>
      <c r="P1686" t="s">
        <v>8272</v>
      </c>
      <c r="Q1686" s="12">
        <f t="shared" si="356"/>
        <v>101</v>
      </c>
      <c r="R1686">
        <f t="shared" si="354"/>
        <v>72.430000000000007</v>
      </c>
      <c r="S1686" s="14" t="s">
        <v>8319</v>
      </c>
      <c r="T1686" t="s">
        <v>8339</v>
      </c>
    </row>
    <row r="1687" spans="1:20" ht="30" x14ac:dyDescent="0.2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 s="18">
        <f t="shared" si="355"/>
        <v>41992.596574074079</v>
      </c>
      <c r="K1687">
        <v>1416406743</v>
      </c>
      <c r="L1687" s="18">
        <f t="shared" si="353"/>
        <v>41962.596562499995</v>
      </c>
      <c r="M1687" t="b">
        <v>0</v>
      </c>
      <c r="N1687">
        <v>26</v>
      </c>
      <c r="O1687" t="b">
        <v>1</v>
      </c>
      <c r="P1687" t="s">
        <v>8290</v>
      </c>
      <c r="Q1687" s="12">
        <f t="shared" si="356"/>
        <v>101</v>
      </c>
      <c r="R1687">
        <f t="shared" si="354"/>
        <v>97.5</v>
      </c>
      <c r="S1687" s="14" t="s">
        <v>8333</v>
      </c>
      <c r="T1687" t="s">
        <v>8344</v>
      </c>
    </row>
    <row r="1688" spans="1:20" ht="45" x14ac:dyDescent="0.2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 s="18">
        <f t="shared" si="355"/>
        <v>42491.458402777775</v>
      </c>
      <c r="K1688">
        <v>1456920005</v>
      </c>
      <c r="L1688" s="18">
        <f t="shared" si="353"/>
        <v>42431.500057870369</v>
      </c>
      <c r="M1688" t="b">
        <v>0</v>
      </c>
      <c r="N1688">
        <v>56</v>
      </c>
      <c r="O1688" t="b">
        <v>1</v>
      </c>
      <c r="P1688" t="s">
        <v>8301</v>
      </c>
      <c r="Q1688" s="12">
        <f t="shared" si="356"/>
        <v>106</v>
      </c>
      <c r="R1688">
        <f t="shared" si="354"/>
        <v>45.21</v>
      </c>
      <c r="S1688" s="14" t="s">
        <v>8307</v>
      </c>
      <c r="T1688" t="s">
        <v>8331</v>
      </c>
    </row>
    <row r="1689" spans="1:20" ht="45" x14ac:dyDescent="0.2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 s="18">
        <f t="shared" si="355"/>
        <v>42834.991296296299</v>
      </c>
      <c r="K1689">
        <v>1489193247</v>
      </c>
      <c r="L1689" s="18">
        <f t="shared" si="353"/>
        <v>42805.032951388886</v>
      </c>
      <c r="M1689" t="b">
        <v>0</v>
      </c>
      <c r="N1689">
        <v>22</v>
      </c>
      <c r="O1689" t="b">
        <v>0</v>
      </c>
      <c r="P1689" t="s">
        <v>8291</v>
      </c>
      <c r="Q1689" s="12">
        <f t="shared" si="356"/>
        <v>20</v>
      </c>
      <c r="R1689">
        <f t="shared" si="354"/>
        <v>114.82</v>
      </c>
      <c r="S1689" s="14" t="s">
        <v>8333</v>
      </c>
      <c r="T1689" t="s">
        <v>8336</v>
      </c>
    </row>
    <row r="1690" spans="1:20" ht="45" x14ac:dyDescent="0.2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 s="18">
        <v>1466557557</v>
      </c>
      <c r="J1690" s="18">
        <f t="shared" si="355"/>
        <v>42543.045798611114</v>
      </c>
      <c r="K1690">
        <v>1463965556</v>
      </c>
      <c r="L1690" s="18">
        <f t="shared" si="353"/>
        <v>42513.045787037037</v>
      </c>
      <c r="M1690" t="b">
        <v>0</v>
      </c>
      <c r="N1690">
        <v>38</v>
      </c>
      <c r="O1690" t="b">
        <v>1</v>
      </c>
      <c r="P1690" t="s">
        <v>8269</v>
      </c>
      <c r="Q1690" s="12">
        <f t="shared" si="356"/>
        <v>101</v>
      </c>
      <c r="R1690">
        <f t="shared" ref="R1690:R1691" si="362">IFERROR(ROUND(E1690/N1690,2),0)</f>
        <v>66.45</v>
      </c>
      <c r="S1690" s="14" t="s">
        <v>8307</v>
      </c>
      <c r="T1690" t="s">
        <v>8308</v>
      </c>
    </row>
    <row r="1691" spans="1:20" ht="60" x14ac:dyDescent="0.2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 s="18">
        <v>1439662344</v>
      </c>
      <c r="J1691" s="18">
        <f t="shared" si="355"/>
        <v>42231.758611111116</v>
      </c>
      <c r="K1691">
        <v>1434478343</v>
      </c>
      <c r="L1691" s="18">
        <f t="shared" si="353"/>
        <v>42171.758599537032</v>
      </c>
      <c r="M1691" t="b">
        <v>0</v>
      </c>
      <c r="N1691">
        <v>8</v>
      </c>
      <c r="O1691" t="b">
        <v>0</v>
      </c>
      <c r="P1691" t="s">
        <v>8269</v>
      </c>
      <c r="Q1691" s="12">
        <f t="shared" si="356"/>
        <v>17</v>
      </c>
      <c r="R1691">
        <f t="shared" si="362"/>
        <v>315.5</v>
      </c>
      <c r="S1691" s="14" t="s">
        <v>8307</v>
      </c>
      <c r="T1691" t="s">
        <v>8308</v>
      </c>
    </row>
    <row r="1692" spans="1:20" ht="60" x14ac:dyDescent="0.2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 s="18">
        <f t="shared" si="355"/>
        <v>41931.542638888888</v>
      </c>
      <c r="K1692">
        <v>1411131683</v>
      </c>
      <c r="L1692" s="18">
        <f t="shared" si="353"/>
        <v>41901.542627314819</v>
      </c>
      <c r="M1692" t="b">
        <v>0</v>
      </c>
      <c r="N1692">
        <v>44</v>
      </c>
      <c r="O1692" t="b">
        <v>0</v>
      </c>
      <c r="P1692" t="s">
        <v>8273</v>
      </c>
      <c r="Q1692" s="12">
        <f t="shared" si="356"/>
        <v>36</v>
      </c>
      <c r="R1692">
        <f t="shared" si="354"/>
        <v>57.3</v>
      </c>
      <c r="S1692" s="14" t="s">
        <v>8319</v>
      </c>
      <c r="T1692" t="s">
        <v>8358</v>
      </c>
    </row>
    <row r="1693" spans="1:20" ht="30" x14ac:dyDescent="0.2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 s="18">
        <f t="shared" si="355"/>
        <v>42049.819212962961</v>
      </c>
      <c r="K1693">
        <v>1418758779</v>
      </c>
      <c r="L1693" s="18">
        <f t="shared" si="353"/>
        <v>41989.819201388891</v>
      </c>
      <c r="M1693" t="b">
        <v>0</v>
      </c>
      <c r="N1693">
        <v>36</v>
      </c>
      <c r="O1693" t="b">
        <v>1</v>
      </c>
      <c r="P1693" t="s">
        <v>8303</v>
      </c>
      <c r="Q1693" s="12">
        <f t="shared" si="356"/>
        <v>105</v>
      </c>
      <c r="R1693">
        <f t="shared" si="354"/>
        <v>70.03</v>
      </c>
      <c r="S1693" s="14" t="s">
        <v>8307</v>
      </c>
      <c r="T1693" t="s">
        <v>8341</v>
      </c>
    </row>
    <row r="1694" spans="1:20" ht="45" x14ac:dyDescent="0.2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 s="18">
        <v>1434675616</v>
      </c>
      <c r="J1694" s="18">
        <f t="shared" si="355"/>
        <v>42174.041851851856</v>
      </c>
      <c r="K1694">
        <v>1432083615</v>
      </c>
      <c r="L1694" s="18">
        <f t="shared" si="353"/>
        <v>42144.04184027778</v>
      </c>
      <c r="M1694" t="b">
        <v>0</v>
      </c>
      <c r="N1694">
        <v>71</v>
      </c>
      <c r="O1694" t="b">
        <v>1</v>
      </c>
      <c r="P1694" t="s">
        <v>8269</v>
      </c>
      <c r="Q1694" s="12">
        <f t="shared" si="356"/>
        <v>101</v>
      </c>
      <c r="R1694">
        <f t="shared" ref="R1694:R1696" si="363">IFERROR(ROUND(E1694/N1694,2),0)</f>
        <v>35.49</v>
      </c>
      <c r="S1694" s="14" t="s">
        <v>8307</v>
      </c>
      <c r="T1694" t="s">
        <v>8308</v>
      </c>
    </row>
    <row r="1695" spans="1:20" ht="60" x14ac:dyDescent="0.2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 s="18">
        <v>1413383216</v>
      </c>
      <c r="J1695" s="18">
        <f t="shared" si="355"/>
        <v>41927.602037037039</v>
      </c>
      <c r="K1695">
        <v>1410791215</v>
      </c>
      <c r="L1695" s="18">
        <f t="shared" si="353"/>
        <v>41897.602025462962</v>
      </c>
      <c r="M1695" t="b">
        <v>0</v>
      </c>
      <c r="N1695">
        <v>40</v>
      </c>
      <c r="O1695" t="b">
        <v>1</v>
      </c>
      <c r="P1695" t="s">
        <v>8269</v>
      </c>
      <c r="Q1695" s="12">
        <f t="shared" si="356"/>
        <v>101</v>
      </c>
      <c r="R1695">
        <f t="shared" si="363"/>
        <v>63</v>
      </c>
      <c r="S1695" s="14" t="s">
        <v>8307</v>
      </c>
      <c r="T1695" t="s">
        <v>8308</v>
      </c>
    </row>
    <row r="1696" spans="1:20" ht="30" x14ac:dyDescent="0.2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 s="18">
        <v>1460341800</v>
      </c>
      <c r="J1696" s="18">
        <f t="shared" si="355"/>
        <v>42471.104166666672</v>
      </c>
      <c r="K1696">
        <v>1456902892</v>
      </c>
      <c r="L1696" s="18">
        <f t="shared" si="353"/>
        <v>42431.301990740743</v>
      </c>
      <c r="M1696" t="b">
        <v>0</v>
      </c>
      <c r="N1696">
        <v>32</v>
      </c>
      <c r="O1696" t="b">
        <v>1</v>
      </c>
      <c r="P1696" t="s">
        <v>8269</v>
      </c>
      <c r="Q1696" s="12">
        <f t="shared" si="356"/>
        <v>126</v>
      </c>
      <c r="R1696">
        <f t="shared" si="363"/>
        <v>78.5</v>
      </c>
      <c r="S1696" s="14" t="s">
        <v>8307</v>
      </c>
      <c r="T1696" t="s">
        <v>8308</v>
      </c>
    </row>
    <row r="1697" spans="1:20" ht="30" x14ac:dyDescent="0.2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 s="18">
        <f t="shared" si="355"/>
        <v>41585.915312500001</v>
      </c>
      <c r="K1697">
        <v>1381265882</v>
      </c>
      <c r="L1697" s="18">
        <f t="shared" si="353"/>
        <v>41555.87363425926</v>
      </c>
      <c r="M1697" t="b">
        <v>0</v>
      </c>
      <c r="N1697">
        <v>60</v>
      </c>
      <c r="O1697" t="b">
        <v>1</v>
      </c>
      <c r="P1697" t="s">
        <v>8274</v>
      </c>
      <c r="Q1697" s="12">
        <f t="shared" si="356"/>
        <v>100</v>
      </c>
      <c r="R1697">
        <f t="shared" si="354"/>
        <v>41.85</v>
      </c>
      <c r="S1697" s="14" t="s">
        <v>8333</v>
      </c>
      <c r="T1697" t="s">
        <v>8337</v>
      </c>
    </row>
    <row r="1698" spans="1:20" ht="45" x14ac:dyDescent="0.2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 s="18">
        <f t="shared" si="355"/>
        <v>41334.249305555553</v>
      </c>
      <c r="K1698">
        <v>1359587136</v>
      </c>
      <c r="L1698" s="18">
        <f t="shared" si="353"/>
        <v>41304.962222222224</v>
      </c>
      <c r="M1698" t="b">
        <v>0</v>
      </c>
      <c r="N1698">
        <v>65</v>
      </c>
      <c r="O1698" t="b">
        <v>1</v>
      </c>
      <c r="P1698" t="s">
        <v>8272</v>
      </c>
      <c r="Q1698" s="12">
        <f t="shared" si="356"/>
        <v>125</v>
      </c>
      <c r="R1698">
        <f t="shared" si="354"/>
        <v>38.549999999999997</v>
      </c>
      <c r="S1698" s="14" t="s">
        <v>8319</v>
      </c>
      <c r="T1698" t="s">
        <v>8339</v>
      </c>
    </row>
    <row r="1699" spans="1:20" ht="60" x14ac:dyDescent="0.2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 s="18">
        <f t="shared" si="355"/>
        <v>42562.868761574078</v>
      </c>
      <c r="K1699">
        <v>1463086260</v>
      </c>
      <c r="L1699" s="18">
        <f t="shared" si="353"/>
        <v>42502.868750000001</v>
      </c>
      <c r="M1699" t="b">
        <v>0</v>
      </c>
      <c r="N1699">
        <v>37</v>
      </c>
      <c r="O1699" t="b">
        <v>1</v>
      </c>
      <c r="P1699" t="s">
        <v>8274</v>
      </c>
      <c r="Q1699" s="12">
        <f t="shared" si="356"/>
        <v>125</v>
      </c>
      <c r="R1699">
        <f t="shared" si="354"/>
        <v>67.73</v>
      </c>
      <c r="S1699" s="14" t="s">
        <v>8333</v>
      </c>
      <c r="T1699" t="s">
        <v>8337</v>
      </c>
    </row>
    <row r="1700" spans="1:20" ht="45" x14ac:dyDescent="0.2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 s="18">
        <f t="shared" si="355"/>
        <v>42065.249305555553</v>
      </c>
      <c r="K1700">
        <v>1422371380</v>
      </c>
      <c r="L1700" s="18">
        <f t="shared" si="353"/>
        <v>42031.631712962961</v>
      </c>
      <c r="M1700" t="b">
        <v>0</v>
      </c>
      <c r="N1700">
        <v>21</v>
      </c>
      <c r="O1700" t="b">
        <v>1</v>
      </c>
      <c r="P1700" t="s">
        <v>8274</v>
      </c>
      <c r="Q1700" s="12">
        <f t="shared" si="356"/>
        <v>125</v>
      </c>
      <c r="R1700">
        <f t="shared" si="354"/>
        <v>119.29</v>
      </c>
      <c r="S1700" s="14" t="s">
        <v>8333</v>
      </c>
      <c r="T1700" t="s">
        <v>8337</v>
      </c>
    </row>
    <row r="1701" spans="1:20" ht="75" x14ac:dyDescent="0.2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 s="18">
        <f t="shared" si="355"/>
        <v>42527.250775462962</v>
      </c>
      <c r="K1701">
        <v>1463032866</v>
      </c>
      <c r="L1701" s="18">
        <f t="shared" si="353"/>
        <v>42502.250763888893</v>
      </c>
      <c r="M1701" t="b">
        <v>0</v>
      </c>
      <c r="N1701">
        <v>38</v>
      </c>
      <c r="O1701" t="b">
        <v>1</v>
      </c>
      <c r="P1701" t="s">
        <v>8274</v>
      </c>
      <c r="Q1701" s="12">
        <f t="shared" si="356"/>
        <v>100</v>
      </c>
      <c r="R1701">
        <f t="shared" si="354"/>
        <v>65.87</v>
      </c>
      <c r="S1701" s="14" t="s">
        <v>8333</v>
      </c>
      <c r="T1701" t="s">
        <v>8337</v>
      </c>
    </row>
    <row r="1702" spans="1:20" ht="60" x14ac:dyDescent="0.2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 s="18">
        <f t="shared" si="355"/>
        <v>42251.79178240741</v>
      </c>
      <c r="K1702">
        <v>1438801209</v>
      </c>
      <c r="L1702" s="18">
        <f t="shared" si="353"/>
        <v>42221.791770833333</v>
      </c>
      <c r="M1702" t="b">
        <v>0</v>
      </c>
      <c r="N1702">
        <v>57</v>
      </c>
      <c r="O1702" t="b">
        <v>1</v>
      </c>
      <c r="P1702" t="s">
        <v>8295</v>
      </c>
      <c r="Q1702" s="12">
        <f t="shared" si="356"/>
        <v>100</v>
      </c>
      <c r="R1702">
        <f t="shared" si="354"/>
        <v>43.91</v>
      </c>
      <c r="S1702" s="14" t="s">
        <v>8324</v>
      </c>
      <c r="T1702" t="s">
        <v>8325</v>
      </c>
    </row>
    <row r="1703" spans="1:20" ht="45" x14ac:dyDescent="0.2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 s="18">
        <f t="shared" si="355"/>
        <v>41953.070543981477</v>
      </c>
      <c r="K1703">
        <v>1410396094</v>
      </c>
      <c r="L1703" s="18">
        <f t="shared" si="353"/>
        <v>41893.028865740736</v>
      </c>
      <c r="M1703" t="b">
        <v>0</v>
      </c>
      <c r="N1703">
        <v>36</v>
      </c>
      <c r="O1703" t="b">
        <v>0</v>
      </c>
      <c r="P1703" t="s">
        <v>8282</v>
      </c>
      <c r="Q1703" s="12">
        <f t="shared" si="356"/>
        <v>15</v>
      </c>
      <c r="R1703">
        <f t="shared" si="354"/>
        <v>69.47</v>
      </c>
      <c r="S1703" s="14" t="s">
        <v>8327</v>
      </c>
      <c r="T1703" t="s">
        <v>8351</v>
      </c>
    </row>
    <row r="1704" spans="1:20" ht="60" x14ac:dyDescent="0.2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 s="18">
        <v>1478901600</v>
      </c>
      <c r="J1704" s="18">
        <f t="shared" si="355"/>
        <v>42685.916666666672</v>
      </c>
      <c r="K1704">
        <v>1477077945</v>
      </c>
      <c r="L1704" s="18">
        <f t="shared" si="353"/>
        <v>42664.809548611112</v>
      </c>
      <c r="M1704" t="b">
        <v>0</v>
      </c>
      <c r="N1704">
        <v>41</v>
      </c>
      <c r="O1704" t="b">
        <v>1</v>
      </c>
      <c r="P1704" t="s">
        <v>8269</v>
      </c>
      <c r="Q1704" s="12">
        <f t="shared" si="356"/>
        <v>100</v>
      </c>
      <c r="R1704">
        <f t="shared" ref="R1704" si="364">IFERROR(ROUND(E1704/N1704,2),0)</f>
        <v>61</v>
      </c>
      <c r="S1704" s="14" t="s">
        <v>8307</v>
      </c>
      <c r="T1704" t="s">
        <v>8308</v>
      </c>
    </row>
    <row r="1705" spans="1:20" ht="45" x14ac:dyDescent="0.2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 s="18">
        <f t="shared" si="355"/>
        <v>40564.916666666664</v>
      </c>
      <c r="K1705">
        <v>1291428370</v>
      </c>
      <c r="L1705" s="18">
        <f t="shared" si="353"/>
        <v>40516.08761574074</v>
      </c>
      <c r="M1705" t="b">
        <v>0</v>
      </c>
      <c r="N1705">
        <v>33</v>
      </c>
      <c r="O1705" t="b">
        <v>1</v>
      </c>
      <c r="P1705" t="s">
        <v>8274</v>
      </c>
      <c r="Q1705" s="12">
        <f t="shared" si="356"/>
        <v>167</v>
      </c>
      <c r="R1705">
        <f t="shared" si="354"/>
        <v>75.77</v>
      </c>
      <c r="S1705" s="14" t="s">
        <v>8333</v>
      </c>
      <c r="T1705" t="s">
        <v>8337</v>
      </c>
    </row>
    <row r="1706" spans="1:20" ht="45" x14ac:dyDescent="0.25">
      <c r="A1706">
        <v>4040</v>
      </c>
      <c r="B1706" s="9" t="s">
        <v>4036</v>
      </c>
      <c r="C1706" s="3" t="s">
        <v>8144</v>
      </c>
      <c r="D1706" s="5">
        <v>8000</v>
      </c>
      <c r="E1706" s="7">
        <v>2500</v>
      </c>
      <c r="F1706" t="s">
        <v>8220</v>
      </c>
      <c r="G1706" t="s">
        <v>8223</v>
      </c>
      <c r="H1706" t="s">
        <v>8245</v>
      </c>
      <c r="I1706" s="18">
        <v>1437188400</v>
      </c>
      <c r="J1706" s="18">
        <f t="shared" si="355"/>
        <v>42203.125</v>
      </c>
      <c r="K1706">
        <v>1432100003</v>
      </c>
      <c r="L1706" s="18">
        <f t="shared" si="353"/>
        <v>42144.231516203705</v>
      </c>
      <c r="M1706" t="b">
        <v>0</v>
      </c>
      <c r="N1706">
        <v>2</v>
      </c>
      <c r="O1706" t="b">
        <v>0</v>
      </c>
      <c r="P1706" t="s">
        <v>8269</v>
      </c>
      <c r="Q1706" s="12">
        <f t="shared" si="356"/>
        <v>31</v>
      </c>
      <c r="R1706">
        <f t="shared" ref="R1706:R1707" si="365">IFERROR(ROUND(E1706/N1706,2),0)</f>
        <v>1250</v>
      </c>
      <c r="S1706" s="14" t="s">
        <v>8307</v>
      </c>
      <c r="T1706" t="s">
        <v>8308</v>
      </c>
    </row>
    <row r="1707" spans="1:20" ht="45" x14ac:dyDescent="0.25">
      <c r="A1707">
        <v>1302</v>
      </c>
      <c r="B1707" s="9" t="s">
        <v>1303</v>
      </c>
      <c r="C1707" s="3" t="s">
        <v>5412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 s="18">
        <v>1480559011</v>
      </c>
      <c r="J1707" s="18">
        <f t="shared" si="355"/>
        <v>42705.099664351852</v>
      </c>
      <c r="K1707">
        <v>1477963410</v>
      </c>
      <c r="L1707" s="18">
        <f t="shared" si="353"/>
        <v>42675.057986111111</v>
      </c>
      <c r="M1707" t="b">
        <v>0</v>
      </c>
      <c r="N1707">
        <v>50</v>
      </c>
      <c r="O1707" t="b">
        <v>1</v>
      </c>
      <c r="P1707" t="s">
        <v>8269</v>
      </c>
      <c r="Q1707" s="12">
        <f t="shared" si="356"/>
        <v>100</v>
      </c>
      <c r="R1707">
        <f t="shared" si="365"/>
        <v>50</v>
      </c>
      <c r="S1707" s="14" t="s">
        <v>8307</v>
      </c>
      <c r="T1707" t="s">
        <v>8308</v>
      </c>
    </row>
    <row r="1708" spans="1:20" ht="45" x14ac:dyDescent="0.25">
      <c r="A1708">
        <v>2095</v>
      </c>
      <c r="B1708" s="9" t="s">
        <v>2096</v>
      </c>
      <c r="C1708" s="3" t="s">
        <v>6205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 s="18">
        <f t="shared" si="355"/>
        <v>40818.733483796299</v>
      </c>
      <c r="K1708">
        <v>1312392972</v>
      </c>
      <c r="L1708" s="18">
        <f t="shared" si="353"/>
        <v>40758.733472222222</v>
      </c>
      <c r="M1708" t="b">
        <v>0</v>
      </c>
      <c r="N1708">
        <v>22</v>
      </c>
      <c r="O1708" t="b">
        <v>1</v>
      </c>
      <c r="P1708" t="s">
        <v>8277</v>
      </c>
      <c r="Q1708" s="12">
        <f t="shared" si="356"/>
        <v>100</v>
      </c>
      <c r="R1708">
        <f t="shared" si="354"/>
        <v>113.64</v>
      </c>
      <c r="S1708" s="14" t="s">
        <v>8333</v>
      </c>
      <c r="T1708" t="s">
        <v>8334</v>
      </c>
    </row>
    <row r="1709" spans="1:20" ht="45" x14ac:dyDescent="0.25">
      <c r="A1709">
        <v>2466</v>
      </c>
      <c r="B1709" s="9" t="s">
        <v>2467</v>
      </c>
      <c r="C1709" s="3" t="s">
        <v>6576</v>
      </c>
      <c r="D1709" s="5">
        <v>2500</v>
      </c>
      <c r="E1709" s="7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 s="18">
        <f t="shared" si="355"/>
        <v>41403.102465277778</v>
      </c>
      <c r="K1709">
        <v>1365474452</v>
      </c>
      <c r="L1709" s="18">
        <f t="shared" si="353"/>
        <v>41373.102453703701</v>
      </c>
      <c r="M1709" t="b">
        <v>0</v>
      </c>
      <c r="N1709">
        <v>52</v>
      </c>
      <c r="O1709" t="b">
        <v>1</v>
      </c>
      <c r="P1709" t="s">
        <v>8277</v>
      </c>
      <c r="Q1709" s="12">
        <f t="shared" si="356"/>
        <v>100</v>
      </c>
      <c r="R1709">
        <f t="shared" si="354"/>
        <v>48.08</v>
      </c>
      <c r="S1709" s="14" t="s">
        <v>8333</v>
      </c>
      <c r="T1709" t="s">
        <v>8334</v>
      </c>
    </row>
    <row r="1710" spans="1:20" ht="30" x14ac:dyDescent="0.25">
      <c r="A1710">
        <v>3287</v>
      </c>
      <c r="B1710" s="9" t="s">
        <v>3287</v>
      </c>
      <c r="C1710" s="3" t="s">
        <v>7397</v>
      </c>
      <c r="D1710" s="5">
        <v>2500</v>
      </c>
      <c r="E1710" s="7">
        <v>2500</v>
      </c>
      <c r="F1710" t="s">
        <v>8218</v>
      </c>
      <c r="G1710" t="s">
        <v>8228</v>
      </c>
      <c r="H1710" t="s">
        <v>8250</v>
      </c>
      <c r="I1710" s="18">
        <v>1448733628</v>
      </c>
      <c r="J1710" s="18">
        <f t="shared" si="355"/>
        <v>42336.750324074077</v>
      </c>
      <c r="K1710">
        <v>1446573627</v>
      </c>
      <c r="L1710" s="18">
        <f t="shared" si="353"/>
        <v>42311.7503125</v>
      </c>
      <c r="M1710" t="b">
        <v>0</v>
      </c>
      <c r="N1710">
        <v>34</v>
      </c>
      <c r="O1710" t="b">
        <v>1</v>
      </c>
      <c r="P1710" t="s">
        <v>8269</v>
      </c>
      <c r="Q1710" s="12">
        <f t="shared" si="356"/>
        <v>100</v>
      </c>
      <c r="R1710">
        <f t="shared" ref="R1710:R1712" si="366">IFERROR(ROUND(E1710/N1710,2),0)</f>
        <v>73.53</v>
      </c>
      <c r="S1710" s="14" t="s">
        <v>8307</v>
      </c>
      <c r="T1710" t="s">
        <v>8308</v>
      </c>
    </row>
    <row r="1711" spans="1:20" ht="60" x14ac:dyDescent="0.25">
      <c r="A1711">
        <v>3516</v>
      </c>
      <c r="B1711" s="9" t="s">
        <v>3515</v>
      </c>
      <c r="C1711" s="3" t="s">
        <v>7626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 s="18">
        <v>1410145200</v>
      </c>
      <c r="J1711" s="18">
        <f t="shared" si="355"/>
        <v>41890.125</v>
      </c>
      <c r="K1711">
        <v>1407197669</v>
      </c>
      <c r="L1711" s="18">
        <f t="shared" si="353"/>
        <v>41856.010057870371</v>
      </c>
      <c r="M1711" t="b">
        <v>0</v>
      </c>
      <c r="N1711">
        <v>11</v>
      </c>
      <c r="O1711" t="b">
        <v>1</v>
      </c>
      <c r="P1711" t="s">
        <v>8269</v>
      </c>
      <c r="Q1711" s="12">
        <f t="shared" si="356"/>
        <v>100</v>
      </c>
      <c r="R1711">
        <f t="shared" si="366"/>
        <v>227.27</v>
      </c>
      <c r="S1711" s="14" t="s">
        <v>8307</v>
      </c>
      <c r="T1711" t="s">
        <v>8308</v>
      </c>
    </row>
    <row r="1712" spans="1:20" ht="45" x14ac:dyDescent="0.25">
      <c r="A1712">
        <v>3544</v>
      </c>
      <c r="B1712" s="9" t="s">
        <v>3543</v>
      </c>
      <c r="C1712" s="3" t="s">
        <v>7654</v>
      </c>
      <c r="D1712" s="5">
        <v>2500</v>
      </c>
      <c r="E1712" s="7">
        <v>2500</v>
      </c>
      <c r="F1712" t="s">
        <v>8218</v>
      </c>
      <c r="G1712" t="s">
        <v>8223</v>
      </c>
      <c r="H1712" t="s">
        <v>8245</v>
      </c>
      <c r="I1712" s="18">
        <v>1425758257</v>
      </c>
      <c r="J1712" s="18">
        <f t="shared" si="355"/>
        <v>42070.831678240742</v>
      </c>
      <c r="K1712">
        <v>1423166256</v>
      </c>
      <c r="L1712" s="18">
        <f t="shared" si="353"/>
        <v>42040.831666666665</v>
      </c>
      <c r="M1712" t="b">
        <v>0</v>
      </c>
      <c r="N1712">
        <v>24</v>
      </c>
      <c r="O1712" t="b">
        <v>1</v>
      </c>
      <c r="P1712" t="s">
        <v>8269</v>
      </c>
      <c r="Q1712" s="12">
        <f t="shared" si="356"/>
        <v>100</v>
      </c>
      <c r="R1712">
        <f t="shared" si="366"/>
        <v>104.17</v>
      </c>
      <c r="S1712" s="14" t="s">
        <v>8307</v>
      </c>
      <c r="T1712" t="s">
        <v>8308</v>
      </c>
    </row>
    <row r="1713" spans="1:20" ht="60" x14ac:dyDescent="0.25">
      <c r="A1713">
        <v>3774</v>
      </c>
      <c r="B1713" s="9" t="s">
        <v>3771</v>
      </c>
      <c r="C1713" s="3" t="s">
        <v>7884</v>
      </c>
      <c r="D1713" s="5">
        <v>2500</v>
      </c>
      <c r="E1713" s="7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 s="18">
        <f t="shared" si="355"/>
        <v>42103.792303240742</v>
      </c>
      <c r="K1713">
        <v>1427223654</v>
      </c>
      <c r="L1713" s="18">
        <f t="shared" si="353"/>
        <v>42087.792291666672</v>
      </c>
      <c r="M1713" t="b">
        <v>0</v>
      </c>
      <c r="N1713">
        <v>25</v>
      </c>
      <c r="O1713" t="b">
        <v>1</v>
      </c>
      <c r="P1713" t="s">
        <v>8303</v>
      </c>
      <c r="Q1713" s="12">
        <f t="shared" si="356"/>
        <v>100</v>
      </c>
      <c r="R1713">
        <f t="shared" si="354"/>
        <v>100</v>
      </c>
      <c r="S1713" s="14" t="s">
        <v>8307</v>
      </c>
      <c r="T1713" t="s">
        <v>8341</v>
      </c>
    </row>
    <row r="1714" spans="1:20" ht="60" x14ac:dyDescent="0.2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 s="18">
        <f t="shared" si="355"/>
        <v>41849.020601851851</v>
      </c>
      <c r="K1714">
        <v>1404174579</v>
      </c>
      <c r="L1714" s="18">
        <f t="shared" si="353"/>
        <v>41821.020590277782</v>
      </c>
      <c r="M1714" t="b">
        <v>1</v>
      </c>
      <c r="N1714">
        <v>60</v>
      </c>
      <c r="O1714" t="b">
        <v>0</v>
      </c>
      <c r="P1714" t="s">
        <v>8300</v>
      </c>
      <c r="Q1714" s="12">
        <f t="shared" si="356"/>
        <v>6</v>
      </c>
      <c r="R1714">
        <f t="shared" si="354"/>
        <v>41.58</v>
      </c>
      <c r="S1714" s="14" t="s">
        <v>8316</v>
      </c>
      <c r="T1714" t="s">
        <v>8346</v>
      </c>
    </row>
    <row r="1715" spans="1:20" ht="45" x14ac:dyDescent="0.2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 s="18">
        <v>1468249760</v>
      </c>
      <c r="J1715" s="18">
        <f t="shared" si="355"/>
        <v>42562.631481481483</v>
      </c>
      <c r="K1715">
        <v>1465830559</v>
      </c>
      <c r="L1715" s="18">
        <f t="shared" si="353"/>
        <v>42534.631469907406</v>
      </c>
      <c r="M1715" t="b">
        <v>0</v>
      </c>
      <c r="N1715">
        <v>10</v>
      </c>
      <c r="O1715" t="b">
        <v>0</v>
      </c>
      <c r="P1715" t="s">
        <v>8269</v>
      </c>
      <c r="Q1715" s="12">
        <f t="shared" si="356"/>
        <v>86</v>
      </c>
      <c r="R1715">
        <f t="shared" ref="R1715" si="367">IFERROR(ROUND(E1715/N1715,2),0)</f>
        <v>248.5</v>
      </c>
      <c r="S1715" s="14" t="s">
        <v>8307</v>
      </c>
      <c r="T1715" t="s">
        <v>8308</v>
      </c>
    </row>
    <row r="1716" spans="1:20" ht="45" x14ac:dyDescent="0.2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 s="18">
        <f t="shared" si="355"/>
        <v>42784.999305555553</v>
      </c>
      <c r="K1716">
        <v>1482958625</v>
      </c>
      <c r="L1716" s="18">
        <f t="shared" si="353"/>
        <v>42732.872974537036</v>
      </c>
      <c r="M1716" t="b">
        <v>0</v>
      </c>
      <c r="N1716">
        <v>16</v>
      </c>
      <c r="O1716" t="b">
        <v>0</v>
      </c>
      <c r="P1716" t="s">
        <v>8271</v>
      </c>
      <c r="Q1716" s="12">
        <f t="shared" si="356"/>
        <v>2</v>
      </c>
      <c r="R1716">
        <f t="shared" si="354"/>
        <v>155.25</v>
      </c>
      <c r="S1716" s="14" t="s">
        <v>8316</v>
      </c>
      <c r="T1716" t="s">
        <v>8318</v>
      </c>
    </row>
    <row r="1717" spans="1:20" ht="30" x14ac:dyDescent="0.2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 s="18">
        <f t="shared" si="355"/>
        <v>42468.771782407406</v>
      </c>
      <c r="K1717">
        <v>1457551881</v>
      </c>
      <c r="L1717" s="18">
        <f t="shared" si="353"/>
        <v>42438.813437500001</v>
      </c>
      <c r="M1717" t="b">
        <v>0</v>
      </c>
      <c r="N1717">
        <v>52</v>
      </c>
      <c r="O1717" t="b">
        <v>0</v>
      </c>
      <c r="P1717" t="s">
        <v>8288</v>
      </c>
      <c r="Q1717" s="12">
        <f t="shared" si="356"/>
        <v>41</v>
      </c>
      <c r="R1717">
        <f t="shared" si="354"/>
        <v>47.77</v>
      </c>
      <c r="S1717" s="14" t="s">
        <v>8319</v>
      </c>
      <c r="T1717" t="s">
        <v>8355</v>
      </c>
    </row>
    <row r="1718" spans="1:20" ht="45" x14ac:dyDescent="0.2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 s="18">
        <f t="shared" si="355"/>
        <v>41931.208333333336</v>
      </c>
      <c r="K1718">
        <v>1408986915</v>
      </c>
      <c r="L1718" s="18">
        <f t="shared" si="353"/>
        <v>41876.718923611115</v>
      </c>
      <c r="M1718" t="b">
        <v>0</v>
      </c>
      <c r="N1718">
        <v>31</v>
      </c>
      <c r="O1718" t="b">
        <v>0</v>
      </c>
      <c r="P1718" t="s">
        <v>8301</v>
      </c>
      <c r="Q1718" s="12">
        <f t="shared" si="356"/>
        <v>42</v>
      </c>
      <c r="R1718">
        <f t="shared" si="354"/>
        <v>79.87</v>
      </c>
      <c r="S1718" s="14" t="s">
        <v>8307</v>
      </c>
      <c r="T1718" t="s">
        <v>8331</v>
      </c>
    </row>
    <row r="1719" spans="1:20" ht="30" x14ac:dyDescent="0.2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 s="18">
        <f t="shared" si="355"/>
        <v>42622.25</v>
      </c>
      <c r="K1719">
        <v>1469718840</v>
      </c>
      <c r="L1719" s="18">
        <f t="shared" si="353"/>
        <v>42579.634722222225</v>
      </c>
      <c r="M1719" t="b">
        <v>0</v>
      </c>
      <c r="N1719">
        <v>34</v>
      </c>
      <c r="O1719" t="b">
        <v>0</v>
      </c>
      <c r="P1719" t="s">
        <v>8271</v>
      </c>
      <c r="Q1719" s="12">
        <f t="shared" si="356"/>
        <v>12</v>
      </c>
      <c r="R1719">
        <f t="shared" si="354"/>
        <v>72.59</v>
      </c>
      <c r="S1719" s="14" t="s">
        <v>8316</v>
      </c>
      <c r="T1719" t="s">
        <v>8318</v>
      </c>
    </row>
    <row r="1720" spans="1:20" ht="45" x14ac:dyDescent="0.2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 s="18">
        <f t="shared" si="355"/>
        <v>41150</v>
      </c>
      <c r="K1720">
        <v>1344281382</v>
      </c>
      <c r="L1720" s="18">
        <f t="shared" si="353"/>
        <v>41127.812291666669</v>
      </c>
      <c r="M1720" t="b">
        <v>0</v>
      </c>
      <c r="N1720">
        <v>76</v>
      </c>
      <c r="O1720" t="b">
        <v>1</v>
      </c>
      <c r="P1720" t="s">
        <v>8278</v>
      </c>
      <c r="Q1720" s="12">
        <f t="shared" si="356"/>
        <v>123</v>
      </c>
      <c r="R1720">
        <f t="shared" si="354"/>
        <v>32.32</v>
      </c>
      <c r="S1720" s="14" t="s">
        <v>8333</v>
      </c>
      <c r="T1720" t="s">
        <v>8335</v>
      </c>
    </row>
    <row r="1721" spans="1:20" ht="60" x14ac:dyDescent="0.2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 s="18">
        <f t="shared" si="355"/>
        <v>42708</v>
      </c>
      <c r="K1721">
        <v>1478431487</v>
      </c>
      <c r="L1721" s="18">
        <f t="shared" si="353"/>
        <v>42680.475543981476</v>
      </c>
      <c r="M1721" t="b">
        <v>0</v>
      </c>
      <c r="N1721">
        <v>103</v>
      </c>
      <c r="O1721" t="b">
        <v>1</v>
      </c>
      <c r="P1721" t="s">
        <v>8283</v>
      </c>
      <c r="Q1721" s="12">
        <f t="shared" si="356"/>
        <v>111</v>
      </c>
      <c r="R1721">
        <f t="shared" si="354"/>
        <v>23.8</v>
      </c>
      <c r="S1721" s="14" t="s">
        <v>8321</v>
      </c>
      <c r="T1721" t="s">
        <v>8322</v>
      </c>
    </row>
    <row r="1722" spans="1:20" ht="60" x14ac:dyDescent="0.2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 s="18">
        <f t="shared" si="355"/>
        <v>40391.166666666664</v>
      </c>
      <c r="K1722">
        <v>1273121282</v>
      </c>
      <c r="L1722" s="18">
        <f t="shared" si="353"/>
        <v>40304.200023148151</v>
      </c>
      <c r="M1722" t="b">
        <v>0</v>
      </c>
      <c r="N1722">
        <v>17</v>
      </c>
      <c r="O1722" t="b">
        <v>0</v>
      </c>
      <c r="P1722" t="s">
        <v>8277</v>
      </c>
      <c r="Q1722" s="12">
        <f t="shared" si="356"/>
        <v>41</v>
      </c>
      <c r="R1722">
        <f t="shared" si="354"/>
        <v>143.82</v>
      </c>
      <c r="S1722" s="14" t="s">
        <v>8333</v>
      </c>
      <c r="T1722" t="s">
        <v>8334</v>
      </c>
    </row>
    <row r="1723" spans="1:20" ht="75" x14ac:dyDescent="0.2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 s="18">
        <v>1489234891</v>
      </c>
      <c r="J1723" s="18">
        <f t="shared" si="355"/>
        <v>42805.51494212963</v>
      </c>
      <c r="K1723">
        <v>1486642890</v>
      </c>
      <c r="L1723" s="18">
        <f t="shared" si="353"/>
        <v>42775.514930555553</v>
      </c>
      <c r="M1723" t="b">
        <v>0</v>
      </c>
      <c r="N1723">
        <v>72</v>
      </c>
      <c r="O1723" t="b">
        <v>1</v>
      </c>
      <c r="P1723" t="s">
        <v>8269</v>
      </c>
      <c r="Q1723" s="12">
        <f t="shared" si="356"/>
        <v>121</v>
      </c>
      <c r="R1723">
        <f t="shared" ref="R1723" si="368">IFERROR(ROUND(E1723/N1723,2),0)</f>
        <v>33.67</v>
      </c>
      <c r="S1723" s="14" t="s">
        <v>8307</v>
      </c>
      <c r="T1723" t="s">
        <v>8308</v>
      </c>
    </row>
    <row r="1724" spans="1:20" ht="45" x14ac:dyDescent="0.2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 s="18">
        <f t="shared" si="355"/>
        <v>41051.145833333336</v>
      </c>
      <c r="K1724">
        <v>1336512308</v>
      </c>
      <c r="L1724" s="18">
        <f t="shared" si="353"/>
        <v>41037.892453703702</v>
      </c>
      <c r="M1724" t="b">
        <v>0</v>
      </c>
      <c r="N1724">
        <v>50</v>
      </c>
      <c r="O1724" t="b">
        <v>1</v>
      </c>
      <c r="P1724" t="s">
        <v>8277</v>
      </c>
      <c r="Q1724" s="12">
        <f t="shared" si="356"/>
        <v>121</v>
      </c>
      <c r="R1724">
        <f t="shared" si="354"/>
        <v>48.24</v>
      </c>
      <c r="S1724" s="14" t="s">
        <v>8333</v>
      </c>
      <c r="T1724" t="s">
        <v>8334</v>
      </c>
    </row>
    <row r="1725" spans="1:20" ht="60" x14ac:dyDescent="0.2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 s="18">
        <v>1446665191</v>
      </c>
      <c r="J1725" s="18">
        <f t="shared" si="355"/>
        <v>42312.810081018513</v>
      </c>
      <c r="K1725">
        <v>1444069590</v>
      </c>
      <c r="L1725" s="18">
        <f t="shared" si="353"/>
        <v>42282.76840277778</v>
      </c>
      <c r="M1725" t="b">
        <v>0</v>
      </c>
      <c r="N1725">
        <v>59</v>
      </c>
      <c r="O1725" t="b">
        <v>1</v>
      </c>
      <c r="P1725" t="s">
        <v>8269</v>
      </c>
      <c r="Q1725" s="12">
        <f t="shared" si="356"/>
        <v>121</v>
      </c>
      <c r="R1725">
        <f t="shared" ref="R1725" si="369">IFERROR(ROUND(E1725/N1725,2),0)</f>
        <v>40.85</v>
      </c>
      <c r="S1725" s="14" t="s">
        <v>8307</v>
      </c>
      <c r="T1725" t="s">
        <v>8308</v>
      </c>
    </row>
    <row r="1726" spans="1:20" ht="45" x14ac:dyDescent="0.2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 s="18">
        <f t="shared" si="355"/>
        <v>41804.59993055556</v>
      </c>
      <c r="K1726">
        <v>1400163833</v>
      </c>
      <c r="L1726" s="18">
        <f t="shared" si="353"/>
        <v>41774.599918981483</v>
      </c>
      <c r="M1726" t="b">
        <v>1</v>
      </c>
      <c r="N1726">
        <v>17</v>
      </c>
      <c r="O1726" t="b">
        <v>1</v>
      </c>
      <c r="P1726" t="s">
        <v>8274</v>
      </c>
      <c r="Q1726" s="12">
        <f t="shared" si="356"/>
        <v>120</v>
      </c>
      <c r="R1726">
        <f t="shared" si="354"/>
        <v>141.47</v>
      </c>
      <c r="S1726" s="14" t="s">
        <v>8333</v>
      </c>
      <c r="T1726" t="s">
        <v>8337</v>
      </c>
    </row>
    <row r="1727" spans="1:20" ht="60" x14ac:dyDescent="0.2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 s="18">
        <v>1464971400</v>
      </c>
      <c r="J1727" s="18">
        <f t="shared" si="355"/>
        <v>42524.6875</v>
      </c>
      <c r="K1727">
        <v>1462379065</v>
      </c>
      <c r="L1727" s="18">
        <f t="shared" si="353"/>
        <v>42494.683622685188</v>
      </c>
      <c r="M1727" t="b">
        <v>0</v>
      </c>
      <c r="N1727">
        <v>23</v>
      </c>
      <c r="O1727" t="b">
        <v>1</v>
      </c>
      <c r="P1727" t="s">
        <v>8269</v>
      </c>
      <c r="Q1727" s="12">
        <f t="shared" si="356"/>
        <v>120</v>
      </c>
      <c r="R1727">
        <f t="shared" ref="R1727:R1728" si="370">IFERROR(ROUND(E1727/N1727,2),0)</f>
        <v>104.57</v>
      </c>
      <c r="S1727" s="14" t="s">
        <v>8307</v>
      </c>
      <c r="T1727" t="s">
        <v>8308</v>
      </c>
    </row>
    <row r="1728" spans="1:20" ht="45" x14ac:dyDescent="0.2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 s="18">
        <v>1407967200</v>
      </c>
      <c r="J1728" s="18">
        <f t="shared" si="355"/>
        <v>41864.916666666664</v>
      </c>
      <c r="K1728">
        <v>1406039695</v>
      </c>
      <c r="L1728" s="18">
        <f t="shared" si="353"/>
        <v>41842.607581018521</v>
      </c>
      <c r="M1728" t="b">
        <v>0</v>
      </c>
      <c r="N1728">
        <v>54</v>
      </c>
      <c r="O1728" t="b">
        <v>1</v>
      </c>
      <c r="P1728" t="s">
        <v>8269</v>
      </c>
      <c r="Q1728" s="12">
        <f t="shared" si="356"/>
        <v>120</v>
      </c>
      <c r="R1728">
        <f t="shared" si="370"/>
        <v>44.54</v>
      </c>
      <c r="S1728" s="14" t="s">
        <v>8307</v>
      </c>
      <c r="T1728" t="s">
        <v>8308</v>
      </c>
    </row>
    <row r="1729" spans="1:20" ht="30" x14ac:dyDescent="0.2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 s="18">
        <f t="shared" si="355"/>
        <v>42810.900810185187</v>
      </c>
      <c r="K1729">
        <v>1487111829</v>
      </c>
      <c r="L1729" s="18">
        <f t="shared" si="353"/>
        <v>42780.942465277782</v>
      </c>
      <c r="M1729" t="b">
        <v>0</v>
      </c>
      <c r="N1729">
        <v>14</v>
      </c>
      <c r="O1729" t="b">
        <v>0</v>
      </c>
      <c r="P1729" t="s">
        <v>8291</v>
      </c>
      <c r="Q1729" s="12">
        <f t="shared" si="356"/>
        <v>100</v>
      </c>
      <c r="R1729">
        <f t="shared" si="354"/>
        <v>171.43</v>
      </c>
      <c r="S1729" s="14" t="s">
        <v>8333</v>
      </c>
      <c r="T1729" t="s">
        <v>8336</v>
      </c>
    </row>
    <row r="1730" spans="1:20" ht="60" x14ac:dyDescent="0.2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 s="18">
        <v>1479382594</v>
      </c>
      <c r="J1730" s="18">
        <f t="shared" si="355"/>
        <v>42691.483726851853</v>
      </c>
      <c r="K1730">
        <v>1476786993</v>
      </c>
      <c r="L1730" s="18">
        <f t="shared" si="353"/>
        <v>42661.442048611112</v>
      </c>
      <c r="M1730" t="b">
        <v>0</v>
      </c>
      <c r="N1730">
        <v>14</v>
      </c>
      <c r="O1730" t="b">
        <v>1</v>
      </c>
      <c r="P1730" t="s">
        <v>8269</v>
      </c>
      <c r="Q1730" s="12">
        <f t="shared" si="356"/>
        <v>100</v>
      </c>
      <c r="R1730">
        <f t="shared" ref="R1730" si="371">IFERROR(ROUND(E1730/N1730,2),0)</f>
        <v>171.43</v>
      </c>
      <c r="S1730" s="14" t="s">
        <v>8307</v>
      </c>
      <c r="T1730" t="s">
        <v>8308</v>
      </c>
    </row>
    <row r="1731" spans="1:20" ht="30" x14ac:dyDescent="0.2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 s="18">
        <f t="shared" si="355"/>
        <v>41110.960243055553</v>
      </c>
      <c r="K1731">
        <v>1340233364</v>
      </c>
      <c r="L1731" s="18">
        <f t="shared" ref="L1731:L1794" si="372">(K1731/86400)+25569</f>
        <v>41080.960231481484</v>
      </c>
      <c r="M1731" t="b">
        <v>0</v>
      </c>
      <c r="N1731">
        <v>96</v>
      </c>
      <c r="O1731" t="b">
        <v>1</v>
      </c>
      <c r="P1731" t="s">
        <v>8274</v>
      </c>
      <c r="Q1731" s="12">
        <f t="shared" si="356"/>
        <v>160</v>
      </c>
      <c r="R1731">
        <f t="shared" ref="R1731:R1794" si="373">ROUND(E1731/N1731,2)</f>
        <v>25</v>
      </c>
      <c r="S1731" s="14" t="s">
        <v>8333</v>
      </c>
      <c r="T1731" t="s">
        <v>8337</v>
      </c>
    </row>
    <row r="1732" spans="1:20" ht="45" x14ac:dyDescent="0.2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 s="18">
        <f t="shared" ref="J1732:J1795" si="374">(I1732/86400)+25569</f>
        <v>42820.999305555553</v>
      </c>
      <c r="K1732">
        <v>1487734666</v>
      </c>
      <c r="L1732" s="18">
        <f t="shared" si="372"/>
        <v>42788.151226851856</v>
      </c>
      <c r="M1732" t="b">
        <v>0</v>
      </c>
      <c r="N1732">
        <v>15</v>
      </c>
      <c r="O1732" t="b">
        <v>0</v>
      </c>
      <c r="P1732" t="s">
        <v>8291</v>
      </c>
      <c r="Q1732" s="12">
        <f t="shared" ref="Q1732:Q1795" si="375">ROUND(E1732/D1732*100,0)</f>
        <v>48</v>
      </c>
      <c r="R1732">
        <f t="shared" si="373"/>
        <v>159.33000000000001</v>
      </c>
      <c r="S1732" s="14" t="s">
        <v>8333</v>
      </c>
      <c r="T1732" t="s">
        <v>8336</v>
      </c>
    </row>
    <row r="1733" spans="1:20" ht="60" x14ac:dyDescent="0.2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 s="18">
        <v>1462741200</v>
      </c>
      <c r="J1733" s="18">
        <f t="shared" si="374"/>
        <v>42498.875</v>
      </c>
      <c r="K1733">
        <v>1461503653</v>
      </c>
      <c r="L1733" s="18">
        <f t="shared" si="372"/>
        <v>42484.551539351851</v>
      </c>
      <c r="M1733" t="b">
        <v>0</v>
      </c>
      <c r="N1733">
        <v>22</v>
      </c>
      <c r="O1733" t="b">
        <v>1</v>
      </c>
      <c r="P1733" t="s">
        <v>8269</v>
      </c>
      <c r="Q1733" s="12">
        <f t="shared" si="375"/>
        <v>119</v>
      </c>
      <c r="R1733">
        <f t="shared" ref="R1733" si="376">IFERROR(ROUND(E1733/N1733,2),0)</f>
        <v>108.59</v>
      </c>
      <c r="S1733" s="14" t="s">
        <v>8307</v>
      </c>
      <c r="T1733" t="s">
        <v>8308</v>
      </c>
    </row>
    <row r="1734" spans="1:20" ht="60" x14ac:dyDescent="0.2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 s="18">
        <f t="shared" si="374"/>
        <v>41228</v>
      </c>
      <c r="K1734">
        <v>1351210480</v>
      </c>
      <c r="L1734" s="18">
        <f t="shared" si="372"/>
        <v>41208.010185185187</v>
      </c>
      <c r="M1734" t="b">
        <v>0</v>
      </c>
      <c r="N1734">
        <v>41</v>
      </c>
      <c r="O1734" t="b">
        <v>1</v>
      </c>
      <c r="P1734" t="s">
        <v>8264</v>
      </c>
      <c r="Q1734" s="12">
        <f t="shared" si="375"/>
        <v>108</v>
      </c>
      <c r="R1734">
        <f t="shared" si="373"/>
        <v>58.17</v>
      </c>
      <c r="S1734" s="14" t="s">
        <v>8329</v>
      </c>
      <c r="T1734" t="s">
        <v>8349</v>
      </c>
    </row>
    <row r="1735" spans="1:20" ht="30" x14ac:dyDescent="0.2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 s="18">
        <f t="shared" si="374"/>
        <v>42569.849768518514</v>
      </c>
      <c r="K1735">
        <v>1466281419</v>
      </c>
      <c r="L1735" s="18">
        <f t="shared" si="372"/>
        <v>42539.849756944444</v>
      </c>
      <c r="M1735" t="b">
        <v>0</v>
      </c>
      <c r="N1735">
        <v>26</v>
      </c>
      <c r="O1735" t="b">
        <v>1</v>
      </c>
      <c r="P1735" t="s">
        <v>8264</v>
      </c>
      <c r="Q1735" s="12">
        <f t="shared" si="375"/>
        <v>119</v>
      </c>
      <c r="R1735">
        <f t="shared" si="373"/>
        <v>91.23</v>
      </c>
      <c r="S1735" s="14" t="s">
        <v>8329</v>
      </c>
      <c r="T1735" t="s">
        <v>8349</v>
      </c>
    </row>
    <row r="1736" spans="1:20" ht="45" x14ac:dyDescent="0.2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 s="18">
        <f t="shared" si="374"/>
        <v>42124.638888888891</v>
      </c>
      <c r="K1736">
        <v>1428086500</v>
      </c>
      <c r="L1736" s="18">
        <f t="shared" si="372"/>
        <v>42097.778935185182</v>
      </c>
      <c r="M1736" t="b">
        <v>0</v>
      </c>
      <c r="N1736">
        <v>23</v>
      </c>
      <c r="O1736" t="b">
        <v>1</v>
      </c>
      <c r="P1736" t="s">
        <v>8263</v>
      </c>
      <c r="Q1736" s="12">
        <f t="shared" si="375"/>
        <v>119</v>
      </c>
      <c r="R1736">
        <f t="shared" si="373"/>
        <v>103.04</v>
      </c>
      <c r="S1736" s="14" t="s">
        <v>8329</v>
      </c>
      <c r="T1736" t="s">
        <v>8338</v>
      </c>
    </row>
    <row r="1737" spans="1:20" ht="60" x14ac:dyDescent="0.2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 s="18">
        <f t="shared" si="374"/>
        <v>42056.832395833335</v>
      </c>
      <c r="K1737">
        <v>1419364718</v>
      </c>
      <c r="L1737" s="18">
        <f t="shared" si="372"/>
        <v>41996.832384259258</v>
      </c>
      <c r="M1737" t="b">
        <v>0</v>
      </c>
      <c r="N1737">
        <v>15</v>
      </c>
      <c r="O1737" t="b">
        <v>1</v>
      </c>
      <c r="P1737" t="s">
        <v>8301</v>
      </c>
      <c r="Q1737" s="12">
        <f t="shared" si="375"/>
        <v>158</v>
      </c>
      <c r="R1737">
        <f t="shared" si="373"/>
        <v>158</v>
      </c>
      <c r="S1737" s="14" t="s">
        <v>8307</v>
      </c>
      <c r="T1737" t="s">
        <v>8331</v>
      </c>
    </row>
    <row r="1738" spans="1:20" ht="45" x14ac:dyDescent="0.2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 s="18">
        <v>1433723033</v>
      </c>
      <c r="J1738" s="18">
        <f t="shared" si="374"/>
        <v>42163.016585648147</v>
      </c>
      <c r="K1738">
        <v>1428539032</v>
      </c>
      <c r="L1738" s="18">
        <f t="shared" si="372"/>
        <v>42103.016574074078</v>
      </c>
      <c r="M1738" t="b">
        <v>0</v>
      </c>
      <c r="N1738">
        <v>39</v>
      </c>
      <c r="O1738" t="b">
        <v>0</v>
      </c>
      <c r="P1738" t="s">
        <v>8269</v>
      </c>
      <c r="Q1738" s="12">
        <f t="shared" si="375"/>
        <v>32</v>
      </c>
      <c r="R1738">
        <f t="shared" ref="R1738" si="377">IFERROR(ROUND(E1738/N1738,2),0)</f>
        <v>60.67</v>
      </c>
      <c r="S1738" s="14" t="s">
        <v>8307</v>
      </c>
      <c r="T1738" t="s">
        <v>8308</v>
      </c>
    </row>
    <row r="1739" spans="1:20" ht="45" x14ac:dyDescent="0.2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 s="18">
        <f t="shared" si="374"/>
        <v>42504</v>
      </c>
      <c r="K1739">
        <v>1461605019</v>
      </c>
      <c r="L1739" s="18">
        <f t="shared" si="372"/>
        <v>42485.724756944444</v>
      </c>
      <c r="M1739" t="b">
        <v>0</v>
      </c>
      <c r="N1739">
        <v>60</v>
      </c>
      <c r="O1739" t="b">
        <v>1</v>
      </c>
      <c r="P1739" t="s">
        <v>8264</v>
      </c>
      <c r="Q1739" s="12">
        <f t="shared" si="375"/>
        <v>107</v>
      </c>
      <c r="R1739">
        <f t="shared" si="373"/>
        <v>39.380000000000003</v>
      </c>
      <c r="S1739" s="14" t="s">
        <v>8329</v>
      </c>
      <c r="T1739" t="s">
        <v>8349</v>
      </c>
    </row>
    <row r="1740" spans="1:20" ht="30" x14ac:dyDescent="0.2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 s="18">
        <v>1412136000</v>
      </c>
      <c r="J1740" s="18">
        <f t="shared" si="374"/>
        <v>41913.166666666664</v>
      </c>
      <c r="K1740">
        <v>1410278283</v>
      </c>
      <c r="L1740" s="18">
        <f t="shared" si="372"/>
        <v>41891.665312500001</v>
      </c>
      <c r="M1740" t="b">
        <v>1</v>
      </c>
      <c r="N1740">
        <v>57</v>
      </c>
      <c r="O1740" t="b">
        <v>1</v>
      </c>
      <c r="P1740" t="s">
        <v>8269</v>
      </c>
      <c r="Q1740" s="12">
        <f t="shared" si="375"/>
        <v>131</v>
      </c>
      <c r="R1740">
        <f t="shared" ref="R1740" si="378">IFERROR(ROUND(E1740/N1740,2),0)</f>
        <v>41.42</v>
      </c>
      <c r="S1740" s="14" t="s">
        <v>8307</v>
      </c>
      <c r="T1740" t="s">
        <v>8308</v>
      </c>
    </row>
    <row r="1741" spans="1:20" ht="45" x14ac:dyDescent="0.2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 s="18">
        <f t="shared" si="374"/>
        <v>41917.784062500003</v>
      </c>
      <c r="K1741">
        <v>1409942942</v>
      </c>
      <c r="L1741" s="18">
        <f t="shared" si="372"/>
        <v>41887.784050925926</v>
      </c>
      <c r="M1741" t="b">
        <v>0</v>
      </c>
      <c r="N1741">
        <v>32</v>
      </c>
      <c r="O1741" t="b">
        <v>0</v>
      </c>
      <c r="P1741" t="s">
        <v>8277</v>
      </c>
      <c r="Q1741" s="12">
        <f t="shared" si="375"/>
        <v>9</v>
      </c>
      <c r="R1741">
        <f t="shared" si="373"/>
        <v>73.760000000000005</v>
      </c>
      <c r="S1741" s="14" t="s">
        <v>8333</v>
      </c>
      <c r="T1741" t="s">
        <v>8334</v>
      </c>
    </row>
    <row r="1742" spans="1:20" ht="30" x14ac:dyDescent="0.2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 s="18">
        <f t="shared" si="374"/>
        <v>42433.971851851849</v>
      </c>
      <c r="K1742">
        <v>1454541567</v>
      </c>
      <c r="L1742" s="18">
        <f t="shared" si="372"/>
        <v>42403.97184027778</v>
      </c>
      <c r="M1742" t="b">
        <v>0</v>
      </c>
      <c r="N1742">
        <v>40</v>
      </c>
      <c r="O1742" t="b">
        <v>0</v>
      </c>
      <c r="P1742" t="s">
        <v>8303</v>
      </c>
      <c r="Q1742" s="12">
        <f t="shared" si="375"/>
        <v>20</v>
      </c>
      <c r="R1742">
        <f t="shared" si="373"/>
        <v>58.95</v>
      </c>
      <c r="S1742" s="14" t="s">
        <v>8307</v>
      </c>
      <c r="T1742" t="s">
        <v>8341</v>
      </c>
    </row>
    <row r="1743" spans="1:20" ht="60" x14ac:dyDescent="0.2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 s="18">
        <f t="shared" si="374"/>
        <v>42353.506944444445</v>
      </c>
      <c r="K1743">
        <v>1447429867</v>
      </c>
      <c r="L1743" s="18">
        <f t="shared" si="372"/>
        <v>42321.660497685181</v>
      </c>
      <c r="M1743" t="b">
        <v>1</v>
      </c>
      <c r="N1743">
        <v>37</v>
      </c>
      <c r="O1743" t="b">
        <v>0</v>
      </c>
      <c r="P1743" t="s">
        <v>8283</v>
      </c>
      <c r="Q1743" s="12">
        <f t="shared" si="375"/>
        <v>14</v>
      </c>
      <c r="R1743">
        <f t="shared" si="373"/>
        <v>63.65</v>
      </c>
      <c r="S1743" s="14" t="s">
        <v>8321</v>
      </c>
      <c r="T1743" t="s">
        <v>8322</v>
      </c>
    </row>
    <row r="1744" spans="1:20" ht="60" x14ac:dyDescent="0.2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 s="18">
        <f t="shared" si="374"/>
        <v>41300.21497685185</v>
      </c>
      <c r="K1744">
        <v>1356584973</v>
      </c>
      <c r="L1744" s="18">
        <f t="shared" si="372"/>
        <v>41270.214965277773</v>
      </c>
      <c r="M1744" t="b">
        <v>0</v>
      </c>
      <c r="N1744">
        <v>44</v>
      </c>
      <c r="O1744" t="b">
        <v>1</v>
      </c>
      <c r="P1744" t="s">
        <v>8277</v>
      </c>
      <c r="Q1744" s="12">
        <f t="shared" si="375"/>
        <v>107</v>
      </c>
      <c r="R1744">
        <f t="shared" si="373"/>
        <v>53.52</v>
      </c>
      <c r="S1744" s="14" t="s">
        <v>8333</v>
      </c>
      <c r="T1744" t="s">
        <v>8334</v>
      </c>
    </row>
    <row r="1745" spans="1:20" ht="60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 s="18">
        <f t="shared" si="374"/>
        <v>41835.208333333336</v>
      </c>
      <c r="K1745">
        <v>1402934628</v>
      </c>
      <c r="L1745" s="18">
        <f t="shared" si="372"/>
        <v>41806.669305555552</v>
      </c>
      <c r="M1745" t="b">
        <v>0</v>
      </c>
      <c r="N1745">
        <v>21</v>
      </c>
      <c r="O1745" t="b">
        <v>1</v>
      </c>
      <c r="P1745" t="s">
        <v>8303</v>
      </c>
      <c r="Q1745" s="12">
        <f t="shared" si="375"/>
        <v>131</v>
      </c>
      <c r="R1745">
        <f t="shared" si="373"/>
        <v>112.14</v>
      </c>
      <c r="S1745" s="14" t="s">
        <v>8307</v>
      </c>
      <c r="T1745" t="s">
        <v>8341</v>
      </c>
    </row>
    <row r="1746" spans="1:20" ht="60" x14ac:dyDescent="0.2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 s="18">
        <f t="shared" si="374"/>
        <v>41048.125</v>
      </c>
      <c r="K1746">
        <v>1333709957</v>
      </c>
      <c r="L1746" s="18">
        <f t="shared" si="372"/>
        <v>41005.457835648151</v>
      </c>
      <c r="M1746" t="b">
        <v>0</v>
      </c>
      <c r="N1746">
        <v>40</v>
      </c>
      <c r="O1746" t="b">
        <v>1</v>
      </c>
      <c r="P1746" t="s">
        <v>8274</v>
      </c>
      <c r="Q1746" s="12">
        <f t="shared" si="375"/>
        <v>117</v>
      </c>
      <c r="R1746">
        <f t="shared" si="373"/>
        <v>58.63</v>
      </c>
      <c r="S1746" s="14" t="s">
        <v>8333</v>
      </c>
      <c r="T1746" t="s">
        <v>8337</v>
      </c>
    </row>
    <row r="1747" spans="1:20" ht="60" x14ac:dyDescent="0.2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 s="18">
        <f t="shared" si="374"/>
        <v>40883.085057870368</v>
      </c>
      <c r="K1747">
        <v>1319245348</v>
      </c>
      <c r="L1747" s="18">
        <f t="shared" si="372"/>
        <v>40838.043379629627</v>
      </c>
      <c r="M1747" t="b">
        <v>1</v>
      </c>
      <c r="N1747">
        <v>31</v>
      </c>
      <c r="O1747" t="b">
        <v>1</v>
      </c>
      <c r="P1747" t="s">
        <v>8274</v>
      </c>
      <c r="Q1747" s="12">
        <f t="shared" si="375"/>
        <v>117</v>
      </c>
      <c r="R1747">
        <f t="shared" si="373"/>
        <v>75.48</v>
      </c>
      <c r="S1747" s="14" t="s">
        <v>8333</v>
      </c>
      <c r="T1747" t="s">
        <v>8337</v>
      </c>
    </row>
    <row r="1748" spans="1:20" ht="60" x14ac:dyDescent="0.2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 s="18">
        <f t="shared" si="374"/>
        <v>41239.207638888889</v>
      </c>
      <c r="K1748">
        <v>1351011488</v>
      </c>
      <c r="L1748" s="18">
        <f t="shared" si="372"/>
        <v>41205.707037037035</v>
      </c>
      <c r="M1748" t="b">
        <v>0</v>
      </c>
      <c r="N1748">
        <v>38</v>
      </c>
      <c r="O1748" t="b">
        <v>1</v>
      </c>
      <c r="P1748" t="s">
        <v>8274</v>
      </c>
      <c r="Q1748" s="12">
        <f t="shared" si="375"/>
        <v>117</v>
      </c>
      <c r="R1748">
        <f t="shared" si="373"/>
        <v>61.58</v>
      </c>
      <c r="S1748" s="14" t="s">
        <v>8333</v>
      </c>
      <c r="T1748" t="s">
        <v>8337</v>
      </c>
    </row>
    <row r="1749" spans="1:20" ht="30" x14ac:dyDescent="0.2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 s="18">
        <f t="shared" si="374"/>
        <v>42064.639768518522</v>
      </c>
      <c r="K1749">
        <v>1422631275</v>
      </c>
      <c r="L1749" s="18">
        <f t="shared" si="372"/>
        <v>42034.639756944445</v>
      </c>
      <c r="M1749" t="b">
        <v>0</v>
      </c>
      <c r="N1749">
        <v>28</v>
      </c>
      <c r="O1749" t="b">
        <v>0</v>
      </c>
      <c r="P1749" t="s">
        <v>8294</v>
      </c>
      <c r="Q1749" s="12">
        <f t="shared" si="375"/>
        <v>42</v>
      </c>
      <c r="R1749">
        <f t="shared" si="373"/>
        <v>83.43</v>
      </c>
      <c r="S1749" s="14" t="s">
        <v>8321</v>
      </c>
      <c r="T1749" t="s">
        <v>8359</v>
      </c>
    </row>
    <row r="1750" spans="1:20" ht="60" x14ac:dyDescent="0.2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 s="18">
        <f t="shared" si="374"/>
        <v>42064.207638888889</v>
      </c>
      <c r="K1750">
        <v>1423960096</v>
      </c>
      <c r="L1750" s="18">
        <f t="shared" si="372"/>
        <v>42050.019629629634</v>
      </c>
      <c r="M1750" t="b">
        <v>0</v>
      </c>
      <c r="N1750">
        <v>56</v>
      </c>
      <c r="O1750" t="b">
        <v>1</v>
      </c>
      <c r="P1750" t="s">
        <v>8303</v>
      </c>
      <c r="Q1750" s="12">
        <f t="shared" si="375"/>
        <v>117</v>
      </c>
      <c r="R1750">
        <f t="shared" si="373"/>
        <v>41.7</v>
      </c>
      <c r="S1750" s="14" t="s">
        <v>8307</v>
      </c>
      <c r="T1750" t="s">
        <v>8341</v>
      </c>
    </row>
    <row r="1751" spans="1:20" ht="45" x14ac:dyDescent="0.2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 s="18">
        <f t="shared" si="374"/>
        <v>41173.199155092589</v>
      </c>
      <c r="K1751">
        <v>1343018806</v>
      </c>
      <c r="L1751" s="18">
        <f t="shared" si="372"/>
        <v>41113.199143518519</v>
      </c>
      <c r="M1751" t="b">
        <v>0</v>
      </c>
      <c r="N1751">
        <v>60</v>
      </c>
      <c r="O1751" t="b">
        <v>1</v>
      </c>
      <c r="P1751" t="s">
        <v>8298</v>
      </c>
      <c r="Q1751" s="12">
        <f t="shared" si="375"/>
        <v>156</v>
      </c>
      <c r="R1751">
        <f t="shared" si="373"/>
        <v>38.880000000000003</v>
      </c>
      <c r="S1751" s="14" t="s">
        <v>8333</v>
      </c>
      <c r="T1751" t="s">
        <v>8347</v>
      </c>
    </row>
    <row r="1752" spans="1:20" ht="45" x14ac:dyDescent="0.2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 s="18">
        <v>1383425367</v>
      </c>
      <c r="J1752" s="18">
        <f t="shared" si="374"/>
        <v>41580.867673611108</v>
      </c>
      <c r="K1752">
        <v>1380833366</v>
      </c>
      <c r="L1752" s="18">
        <f t="shared" si="372"/>
        <v>41550.867662037039</v>
      </c>
      <c r="M1752" t="b">
        <v>1</v>
      </c>
      <c r="N1752">
        <v>67</v>
      </c>
      <c r="O1752" t="b">
        <v>1</v>
      </c>
      <c r="P1752" t="s">
        <v>8269</v>
      </c>
      <c r="Q1752" s="12">
        <f t="shared" si="375"/>
        <v>106</v>
      </c>
      <c r="R1752">
        <f t="shared" ref="R1752" si="379">IFERROR(ROUND(E1752/N1752,2),0)</f>
        <v>34.79</v>
      </c>
      <c r="S1752" s="14" t="s">
        <v>8307</v>
      </c>
      <c r="T1752" t="s">
        <v>8308</v>
      </c>
    </row>
    <row r="1753" spans="1:20" ht="45" x14ac:dyDescent="0.2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 s="18">
        <f t="shared" si="374"/>
        <v>41105.583379629628</v>
      </c>
      <c r="K1753">
        <v>1339768803</v>
      </c>
      <c r="L1753" s="18">
        <f t="shared" si="372"/>
        <v>41075.583368055552</v>
      </c>
      <c r="M1753" t="b">
        <v>0</v>
      </c>
      <c r="N1753">
        <v>20</v>
      </c>
      <c r="O1753" t="b">
        <v>1</v>
      </c>
      <c r="P1753" t="s">
        <v>8264</v>
      </c>
      <c r="Q1753" s="12">
        <f t="shared" si="375"/>
        <v>116</v>
      </c>
      <c r="R1753">
        <f t="shared" si="373"/>
        <v>116.25</v>
      </c>
      <c r="S1753" s="14" t="s">
        <v>8329</v>
      </c>
      <c r="T1753" t="s">
        <v>8349</v>
      </c>
    </row>
    <row r="1754" spans="1:20" ht="30" x14ac:dyDescent="0.2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 s="18">
        <f t="shared" si="374"/>
        <v>41380.791666666664</v>
      </c>
      <c r="K1754">
        <v>1362710424</v>
      </c>
      <c r="L1754" s="18">
        <f t="shared" si="372"/>
        <v>41341.111388888887</v>
      </c>
      <c r="M1754" t="b">
        <v>0</v>
      </c>
      <c r="N1754">
        <v>75</v>
      </c>
      <c r="O1754" t="b">
        <v>1</v>
      </c>
      <c r="P1754" t="s">
        <v>8277</v>
      </c>
      <c r="Q1754" s="12">
        <f t="shared" si="375"/>
        <v>116</v>
      </c>
      <c r="R1754">
        <f t="shared" si="373"/>
        <v>31</v>
      </c>
      <c r="S1754" s="14" t="s">
        <v>8333</v>
      </c>
      <c r="T1754" t="s">
        <v>8334</v>
      </c>
    </row>
    <row r="1755" spans="1:20" ht="45" x14ac:dyDescent="0.2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 s="18">
        <v>1453856400</v>
      </c>
      <c r="J1755" s="18">
        <f t="shared" si="374"/>
        <v>42396.041666666672</v>
      </c>
      <c r="K1755">
        <v>1452664316</v>
      </c>
      <c r="L1755" s="18">
        <f t="shared" si="372"/>
        <v>42382.244398148148</v>
      </c>
      <c r="M1755" t="b">
        <v>0</v>
      </c>
      <c r="N1755">
        <v>29</v>
      </c>
      <c r="O1755" t="b">
        <v>1</v>
      </c>
      <c r="P1755" t="s">
        <v>8269</v>
      </c>
      <c r="Q1755" s="12">
        <f t="shared" si="375"/>
        <v>116</v>
      </c>
      <c r="R1755">
        <f t="shared" ref="R1755" si="380">IFERROR(ROUND(E1755/N1755,2),0)</f>
        <v>80.03</v>
      </c>
      <c r="S1755" s="14" t="s">
        <v>8307</v>
      </c>
      <c r="T1755" t="s">
        <v>8308</v>
      </c>
    </row>
    <row r="1756" spans="1:20" ht="60" x14ac:dyDescent="0.2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 s="18">
        <f t="shared" si="374"/>
        <v>42403.523020833338</v>
      </c>
      <c r="K1756">
        <v>1453206788</v>
      </c>
      <c r="L1756" s="18">
        <f t="shared" si="372"/>
        <v>42388.523009259261</v>
      </c>
      <c r="M1756" t="b">
        <v>0</v>
      </c>
      <c r="N1756">
        <v>114</v>
      </c>
      <c r="O1756" t="b">
        <v>0</v>
      </c>
      <c r="P1756" t="s">
        <v>8271</v>
      </c>
      <c r="Q1756" s="12">
        <f t="shared" si="375"/>
        <v>46</v>
      </c>
      <c r="R1756">
        <f t="shared" si="373"/>
        <v>20.34</v>
      </c>
      <c r="S1756" s="14" t="s">
        <v>8316</v>
      </c>
      <c r="T1756" t="s">
        <v>8318</v>
      </c>
    </row>
    <row r="1757" spans="1:20" ht="45" x14ac:dyDescent="0.2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 s="18">
        <f t="shared" si="374"/>
        <v>41620.255868055552</v>
      </c>
      <c r="K1757">
        <v>1384236506</v>
      </c>
      <c r="L1757" s="18">
        <f t="shared" si="372"/>
        <v>41590.255856481483</v>
      </c>
      <c r="M1757" t="b">
        <v>0</v>
      </c>
      <c r="N1757">
        <v>64</v>
      </c>
      <c r="O1757" t="b">
        <v>1</v>
      </c>
      <c r="P1757" t="s">
        <v>8277</v>
      </c>
      <c r="Q1757" s="12">
        <f t="shared" si="375"/>
        <v>116</v>
      </c>
      <c r="R1757">
        <f t="shared" si="373"/>
        <v>36.11</v>
      </c>
      <c r="S1757" s="14" t="s">
        <v>8333</v>
      </c>
      <c r="T1757" t="s">
        <v>8334</v>
      </c>
    </row>
    <row r="1758" spans="1:20" ht="45" x14ac:dyDescent="0.2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 s="18">
        <v>1418784689</v>
      </c>
      <c r="J1758" s="18">
        <f t="shared" si="374"/>
        <v>41990.119085648148</v>
      </c>
      <c r="K1758">
        <v>1416192688</v>
      </c>
      <c r="L1758" s="18">
        <f t="shared" si="372"/>
        <v>41960.119074074071</v>
      </c>
      <c r="M1758" t="b">
        <v>0</v>
      </c>
      <c r="N1758">
        <v>45</v>
      </c>
      <c r="O1758" t="b">
        <v>1</v>
      </c>
      <c r="P1758" t="s">
        <v>8269</v>
      </c>
      <c r="Q1758" s="12">
        <f t="shared" si="375"/>
        <v>110</v>
      </c>
      <c r="R1758">
        <f t="shared" ref="R1758:R1760" si="381">IFERROR(ROUND(E1758/N1758,2),0)</f>
        <v>51.22</v>
      </c>
      <c r="S1758" s="14" t="s">
        <v>8307</v>
      </c>
      <c r="T1758" t="s">
        <v>8308</v>
      </c>
    </row>
    <row r="1759" spans="1:20" ht="60" x14ac:dyDescent="0.25">
      <c r="A1759">
        <v>4105</v>
      </c>
      <c r="B1759" s="9" t="s">
        <v>4101</v>
      </c>
      <c r="C1759" s="3" t="s">
        <v>8208</v>
      </c>
      <c r="D1759" s="5">
        <v>33000</v>
      </c>
      <c r="E1759" s="7">
        <v>2300</v>
      </c>
      <c r="F1759" t="s">
        <v>8220</v>
      </c>
      <c r="G1759" t="s">
        <v>8237</v>
      </c>
      <c r="H1759" t="s">
        <v>8255</v>
      </c>
      <c r="I1759" s="18">
        <v>1482711309</v>
      </c>
      <c r="J1759" s="18">
        <f t="shared" si="374"/>
        <v>42730.010520833333</v>
      </c>
      <c r="K1759">
        <v>1479860108</v>
      </c>
      <c r="L1759" s="18">
        <f t="shared" si="372"/>
        <v>42697.010509259257</v>
      </c>
      <c r="M1759" t="b">
        <v>0</v>
      </c>
      <c r="N1759">
        <v>6</v>
      </c>
      <c r="O1759" t="b">
        <v>0</v>
      </c>
      <c r="P1759" t="s">
        <v>8269</v>
      </c>
      <c r="Q1759" s="12">
        <f t="shared" si="375"/>
        <v>7</v>
      </c>
      <c r="R1759">
        <f t="shared" si="381"/>
        <v>383.33</v>
      </c>
      <c r="S1759" s="14" t="s">
        <v>8307</v>
      </c>
      <c r="T1759" t="s">
        <v>8308</v>
      </c>
    </row>
    <row r="1760" spans="1:20" ht="45" x14ac:dyDescent="0.25">
      <c r="A1760">
        <v>3172</v>
      </c>
      <c r="B1760" s="9" t="s">
        <v>3172</v>
      </c>
      <c r="C1760" s="3" t="s">
        <v>7282</v>
      </c>
      <c r="D1760" s="5">
        <v>2000</v>
      </c>
      <c r="E1760" s="7">
        <v>2300</v>
      </c>
      <c r="F1760" t="s">
        <v>8218</v>
      </c>
      <c r="G1760" t="s">
        <v>8223</v>
      </c>
      <c r="H1760" t="s">
        <v>8245</v>
      </c>
      <c r="I1760" s="18">
        <v>1329240668</v>
      </c>
      <c r="J1760" s="18">
        <f t="shared" si="374"/>
        <v>40953.729953703703</v>
      </c>
      <c r="K1760">
        <v>1326648667</v>
      </c>
      <c r="L1760" s="18">
        <f t="shared" si="372"/>
        <v>40923.729942129634</v>
      </c>
      <c r="M1760" t="b">
        <v>1</v>
      </c>
      <c r="N1760">
        <v>29</v>
      </c>
      <c r="O1760" t="b">
        <v>1</v>
      </c>
      <c r="P1760" t="s">
        <v>8269</v>
      </c>
      <c r="Q1760" s="12">
        <f t="shared" si="375"/>
        <v>115</v>
      </c>
      <c r="R1760">
        <f t="shared" si="381"/>
        <v>79.31</v>
      </c>
      <c r="S1760" s="14" t="s">
        <v>8307</v>
      </c>
      <c r="T1760" t="s">
        <v>8308</v>
      </c>
    </row>
    <row r="1761" spans="1:20" ht="45" x14ac:dyDescent="0.2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 s="18">
        <f t="shared" si="374"/>
        <v>42759.647777777776</v>
      </c>
      <c r="K1761">
        <v>1484667167</v>
      </c>
      <c r="L1761" s="18">
        <f t="shared" si="372"/>
        <v>42752.647766203707</v>
      </c>
      <c r="M1761" t="b">
        <v>0</v>
      </c>
      <c r="N1761">
        <v>197</v>
      </c>
      <c r="O1761" t="b">
        <v>1</v>
      </c>
      <c r="P1761" t="s">
        <v>8295</v>
      </c>
      <c r="Q1761" s="12">
        <f t="shared" si="375"/>
        <v>460</v>
      </c>
      <c r="R1761">
        <f t="shared" si="373"/>
        <v>11.67</v>
      </c>
      <c r="S1761" s="14" t="s">
        <v>8324</v>
      </c>
      <c r="T1761" t="s">
        <v>8325</v>
      </c>
    </row>
    <row r="1762" spans="1:20" ht="30" x14ac:dyDescent="0.2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 s="18">
        <f t="shared" si="374"/>
        <v>42141.646724537037</v>
      </c>
      <c r="K1762">
        <v>1429284676</v>
      </c>
      <c r="L1762" s="18">
        <f t="shared" si="372"/>
        <v>42111.64671296296</v>
      </c>
      <c r="M1762" t="b">
        <v>1</v>
      </c>
      <c r="N1762">
        <v>74</v>
      </c>
      <c r="O1762" t="b">
        <v>1</v>
      </c>
      <c r="P1762" t="s">
        <v>8278</v>
      </c>
      <c r="Q1762" s="12">
        <f t="shared" si="375"/>
        <v>115</v>
      </c>
      <c r="R1762">
        <f t="shared" si="373"/>
        <v>31.05</v>
      </c>
      <c r="S1762" s="14" t="s">
        <v>8333</v>
      </c>
      <c r="T1762" t="s">
        <v>8335</v>
      </c>
    </row>
    <row r="1763" spans="1:20" ht="60" x14ac:dyDescent="0.2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 s="18">
        <f t="shared" si="374"/>
        <v>42758.207638888889</v>
      </c>
      <c r="K1763">
        <v>1481951852</v>
      </c>
      <c r="L1763" s="18">
        <f t="shared" si="372"/>
        <v>42721.220509259263</v>
      </c>
      <c r="M1763" t="b">
        <v>0</v>
      </c>
      <c r="N1763">
        <v>14</v>
      </c>
      <c r="O1763" t="b">
        <v>0</v>
      </c>
      <c r="P1763" t="s">
        <v>8271</v>
      </c>
      <c r="Q1763" s="12">
        <f t="shared" si="375"/>
        <v>46</v>
      </c>
      <c r="R1763">
        <f t="shared" si="373"/>
        <v>164</v>
      </c>
      <c r="S1763" s="14" t="s">
        <v>8316</v>
      </c>
      <c r="T1763" t="s">
        <v>8318</v>
      </c>
    </row>
    <row r="1764" spans="1:20" ht="60" x14ac:dyDescent="0.2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 s="18">
        <f t="shared" si="374"/>
        <v>41829.524259259255</v>
      </c>
      <c r="K1764">
        <v>1402317295</v>
      </c>
      <c r="L1764" s="18">
        <f t="shared" si="372"/>
        <v>41799.524247685185</v>
      </c>
      <c r="M1764" t="b">
        <v>0</v>
      </c>
      <c r="N1764">
        <v>35</v>
      </c>
      <c r="O1764" t="b">
        <v>0</v>
      </c>
      <c r="P1764" t="s">
        <v>8288</v>
      </c>
      <c r="Q1764" s="12">
        <f t="shared" si="375"/>
        <v>23</v>
      </c>
      <c r="R1764">
        <f t="shared" si="373"/>
        <v>65.459999999999994</v>
      </c>
      <c r="S1764" s="14" t="s">
        <v>8319</v>
      </c>
      <c r="T1764" t="s">
        <v>8355</v>
      </c>
    </row>
    <row r="1765" spans="1:20" ht="45" x14ac:dyDescent="0.2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 s="18">
        <v>1403823722</v>
      </c>
      <c r="J1765" s="18">
        <f t="shared" si="374"/>
        <v>41816.959745370368</v>
      </c>
      <c r="K1765">
        <v>1401231721</v>
      </c>
      <c r="L1765" s="18">
        <f t="shared" si="372"/>
        <v>41786.959733796299</v>
      </c>
      <c r="M1765" t="b">
        <v>0</v>
      </c>
      <c r="N1765">
        <v>40</v>
      </c>
      <c r="O1765" t="b">
        <v>0</v>
      </c>
      <c r="P1765" t="s">
        <v>8269</v>
      </c>
      <c r="Q1765" s="12">
        <f t="shared" si="375"/>
        <v>15</v>
      </c>
      <c r="R1765">
        <f t="shared" ref="R1765:R1766" si="382">IFERROR(ROUND(E1765/N1765,2),0)</f>
        <v>57.25</v>
      </c>
      <c r="S1765" s="14" t="s">
        <v>8307</v>
      </c>
      <c r="T1765" t="s">
        <v>8308</v>
      </c>
    </row>
    <row r="1766" spans="1:20" ht="45" x14ac:dyDescent="0.2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 s="18">
        <v>1420009200</v>
      </c>
      <c r="J1766" s="18">
        <f t="shared" si="374"/>
        <v>42004.291666666672</v>
      </c>
      <c r="K1766">
        <v>1417593482</v>
      </c>
      <c r="L1766" s="18">
        <f t="shared" si="372"/>
        <v>41976.331967592589</v>
      </c>
      <c r="M1766" t="b">
        <v>0</v>
      </c>
      <c r="N1766">
        <v>26</v>
      </c>
      <c r="O1766" t="b">
        <v>1</v>
      </c>
      <c r="P1766" t="s">
        <v>8269</v>
      </c>
      <c r="Q1766" s="12">
        <f t="shared" si="375"/>
        <v>114</v>
      </c>
      <c r="R1766">
        <f t="shared" si="382"/>
        <v>87.96</v>
      </c>
      <c r="S1766" s="14" t="s">
        <v>8307</v>
      </c>
      <c r="T1766" t="s">
        <v>8308</v>
      </c>
    </row>
    <row r="1767" spans="1:20" ht="45" x14ac:dyDescent="0.2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 s="18">
        <f t="shared" si="374"/>
        <v>41854.658379629633</v>
      </c>
      <c r="K1767">
        <v>1404488883</v>
      </c>
      <c r="L1767" s="18">
        <f t="shared" si="372"/>
        <v>41824.658368055556</v>
      </c>
      <c r="M1767" t="b">
        <v>1</v>
      </c>
      <c r="N1767">
        <v>39</v>
      </c>
      <c r="O1767" t="b">
        <v>0</v>
      </c>
      <c r="P1767" t="s">
        <v>8283</v>
      </c>
      <c r="Q1767" s="12">
        <f t="shared" si="375"/>
        <v>46</v>
      </c>
      <c r="R1767">
        <f t="shared" si="373"/>
        <v>58.62</v>
      </c>
      <c r="S1767" s="14" t="s">
        <v>8321</v>
      </c>
      <c r="T1767" t="s">
        <v>8322</v>
      </c>
    </row>
    <row r="1768" spans="1:20" ht="45" x14ac:dyDescent="0.2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 s="18">
        <f t="shared" si="374"/>
        <v>41893.433495370373</v>
      </c>
      <c r="K1768">
        <v>1407839053</v>
      </c>
      <c r="L1768" s="18">
        <f t="shared" si="372"/>
        <v>41863.433483796296</v>
      </c>
      <c r="M1768" t="b">
        <v>0</v>
      </c>
      <c r="N1768">
        <v>56</v>
      </c>
      <c r="O1768" t="b">
        <v>1</v>
      </c>
      <c r="P1768" t="s">
        <v>8274</v>
      </c>
      <c r="Q1768" s="12">
        <f t="shared" si="375"/>
        <v>152</v>
      </c>
      <c r="R1768">
        <f t="shared" si="373"/>
        <v>40.75</v>
      </c>
      <c r="S1768" s="14" t="s">
        <v>8333</v>
      </c>
      <c r="T1768" t="s">
        <v>8337</v>
      </c>
    </row>
    <row r="1769" spans="1:20" ht="60" x14ac:dyDescent="0.2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 s="18">
        <f t="shared" si="374"/>
        <v>42706.256550925929</v>
      </c>
      <c r="K1769">
        <v>1479449365</v>
      </c>
      <c r="L1769" s="18">
        <f t="shared" si="372"/>
        <v>42692.256539351853</v>
      </c>
      <c r="M1769" t="b">
        <v>0</v>
      </c>
      <c r="N1769">
        <v>62</v>
      </c>
      <c r="O1769" t="b">
        <v>1</v>
      </c>
      <c r="P1769" t="s">
        <v>8299</v>
      </c>
      <c r="Q1769" s="12">
        <f t="shared" si="375"/>
        <v>114</v>
      </c>
      <c r="R1769">
        <f t="shared" si="373"/>
        <v>36.770000000000003</v>
      </c>
      <c r="S1769" s="14" t="s">
        <v>8316</v>
      </c>
      <c r="T1769" t="s">
        <v>8323</v>
      </c>
    </row>
    <row r="1770" spans="1:20" ht="45" x14ac:dyDescent="0.2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 s="18">
        <f t="shared" si="374"/>
        <v>41636.207638888889</v>
      </c>
      <c r="K1770">
        <v>1386194012</v>
      </c>
      <c r="L1770" s="18">
        <f t="shared" si="372"/>
        <v>41612.912175925929</v>
      </c>
      <c r="M1770" t="b">
        <v>0</v>
      </c>
      <c r="N1770">
        <v>64</v>
      </c>
      <c r="O1770" t="b">
        <v>1</v>
      </c>
      <c r="P1770" t="s">
        <v>8264</v>
      </c>
      <c r="Q1770" s="12">
        <f t="shared" si="375"/>
        <v>114</v>
      </c>
      <c r="R1770">
        <f t="shared" si="373"/>
        <v>35.47</v>
      </c>
      <c r="S1770" s="14" t="s">
        <v>8329</v>
      </c>
      <c r="T1770" t="s">
        <v>8349</v>
      </c>
    </row>
    <row r="1771" spans="1:20" ht="60" x14ac:dyDescent="0.2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 s="18">
        <f t="shared" si="374"/>
        <v>40952.149467592593</v>
      </c>
      <c r="K1771">
        <v>1323920113</v>
      </c>
      <c r="L1771" s="18">
        <f t="shared" si="372"/>
        <v>40892.149456018517</v>
      </c>
      <c r="M1771" t="b">
        <v>0</v>
      </c>
      <c r="N1771">
        <v>44</v>
      </c>
      <c r="O1771" t="b">
        <v>1</v>
      </c>
      <c r="P1771" t="s">
        <v>8277</v>
      </c>
      <c r="Q1771" s="12">
        <f t="shared" si="375"/>
        <v>113</v>
      </c>
      <c r="R1771">
        <f t="shared" si="373"/>
        <v>51.48</v>
      </c>
      <c r="S1771" s="14" t="s">
        <v>8333</v>
      </c>
      <c r="T1771" t="s">
        <v>8334</v>
      </c>
    </row>
    <row r="1772" spans="1:20" ht="45" x14ac:dyDescent="0.2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 s="18">
        <v>1426539600</v>
      </c>
      <c r="J1772" s="18">
        <f t="shared" si="374"/>
        <v>42079.875</v>
      </c>
      <c r="K1772">
        <v>1424296821</v>
      </c>
      <c r="L1772" s="18">
        <f t="shared" si="372"/>
        <v>42053.916909722218</v>
      </c>
      <c r="M1772" t="b">
        <v>0</v>
      </c>
      <c r="N1772">
        <v>57</v>
      </c>
      <c r="O1772" t="b">
        <v>1</v>
      </c>
      <c r="P1772" t="s">
        <v>8269</v>
      </c>
      <c r="Q1772" s="12">
        <f t="shared" si="375"/>
        <v>113</v>
      </c>
      <c r="R1772">
        <f t="shared" ref="R1772" si="383">IFERROR(ROUND(E1772/N1772,2),0)</f>
        <v>39.6</v>
      </c>
      <c r="S1772" s="14" t="s">
        <v>8307</v>
      </c>
      <c r="T1772" t="s">
        <v>8308</v>
      </c>
    </row>
    <row r="1773" spans="1:20" ht="45" x14ac:dyDescent="0.2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 s="18">
        <f t="shared" si="374"/>
        <v>42794.787986111114</v>
      </c>
      <c r="K1773">
        <v>1483124081</v>
      </c>
      <c r="L1773" s="18">
        <f t="shared" si="372"/>
        <v>42734.787974537037</v>
      </c>
      <c r="M1773" t="b">
        <v>0</v>
      </c>
      <c r="N1773">
        <v>28</v>
      </c>
      <c r="O1773" t="b">
        <v>0</v>
      </c>
      <c r="P1773" t="s">
        <v>8271</v>
      </c>
      <c r="Q1773" s="12">
        <f t="shared" si="375"/>
        <v>15</v>
      </c>
      <c r="R1773">
        <f t="shared" si="373"/>
        <v>80.319999999999993</v>
      </c>
      <c r="S1773" s="14" t="s">
        <v>8316</v>
      </c>
      <c r="T1773" t="s">
        <v>8318</v>
      </c>
    </row>
    <row r="1774" spans="1:20" ht="45" x14ac:dyDescent="0.2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 s="18">
        <v>1404273600</v>
      </c>
      <c r="J1774" s="18">
        <f t="shared" si="374"/>
        <v>41822.166666666664</v>
      </c>
      <c r="K1774">
        <v>1401414943</v>
      </c>
      <c r="L1774" s="18">
        <f t="shared" si="372"/>
        <v>41789.080358796295</v>
      </c>
      <c r="M1774" t="b">
        <v>1</v>
      </c>
      <c r="N1774">
        <v>71</v>
      </c>
      <c r="O1774" t="b">
        <v>1</v>
      </c>
      <c r="P1774" t="s">
        <v>8269</v>
      </c>
      <c r="Q1774" s="12">
        <f t="shared" si="375"/>
        <v>112</v>
      </c>
      <c r="R1774">
        <f t="shared" ref="R1774" si="384">IFERROR(ROUND(E1774/N1774,2),0)</f>
        <v>31.62</v>
      </c>
      <c r="S1774" s="14" t="s">
        <v>8307</v>
      </c>
      <c r="T1774" t="s">
        <v>8308</v>
      </c>
    </row>
    <row r="1775" spans="1:20" ht="45" x14ac:dyDescent="0.2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 s="18">
        <f t="shared" si="374"/>
        <v>41057.271493055552</v>
      </c>
      <c r="K1775">
        <v>1333002656</v>
      </c>
      <c r="L1775" s="18">
        <f t="shared" si="372"/>
        <v>40997.271481481483</v>
      </c>
      <c r="M1775" t="b">
        <v>0</v>
      </c>
      <c r="N1775">
        <v>32</v>
      </c>
      <c r="O1775" t="b">
        <v>1</v>
      </c>
      <c r="P1775" t="s">
        <v>8264</v>
      </c>
      <c r="Q1775" s="12">
        <f t="shared" si="375"/>
        <v>124</v>
      </c>
      <c r="R1775">
        <f t="shared" si="373"/>
        <v>69.72</v>
      </c>
      <c r="S1775" s="14" t="s">
        <v>8329</v>
      </c>
      <c r="T1775" t="s">
        <v>8349</v>
      </c>
    </row>
    <row r="1776" spans="1:20" ht="45" x14ac:dyDescent="0.2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 s="18">
        <f t="shared" si="374"/>
        <v>40725.795370370368</v>
      </c>
      <c r="K1776">
        <v>1306955119</v>
      </c>
      <c r="L1776" s="18">
        <f t="shared" si="372"/>
        <v>40695.795358796298</v>
      </c>
      <c r="M1776" t="b">
        <v>0</v>
      </c>
      <c r="N1776">
        <v>51</v>
      </c>
      <c r="O1776" t="b">
        <v>1</v>
      </c>
      <c r="P1776" t="s">
        <v>8274</v>
      </c>
      <c r="Q1776" s="12">
        <f t="shared" si="375"/>
        <v>112</v>
      </c>
      <c r="R1776">
        <f t="shared" si="373"/>
        <v>43.73</v>
      </c>
      <c r="S1776" s="14" t="s">
        <v>8333</v>
      </c>
      <c r="T1776" t="s">
        <v>8337</v>
      </c>
    </row>
    <row r="1777" spans="1:20" ht="60" x14ac:dyDescent="0.2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 s="18">
        <f t="shared" si="374"/>
        <v>42266.159918981481</v>
      </c>
      <c r="K1777">
        <v>1440042616</v>
      </c>
      <c r="L1777" s="18">
        <f t="shared" si="372"/>
        <v>42236.159907407404</v>
      </c>
      <c r="M1777" t="b">
        <v>0</v>
      </c>
      <c r="N1777">
        <v>12</v>
      </c>
      <c r="O1777" t="b">
        <v>0</v>
      </c>
      <c r="P1777" t="s">
        <v>8266</v>
      </c>
      <c r="Q1777" s="12">
        <f t="shared" si="375"/>
        <v>45</v>
      </c>
      <c r="R1777">
        <f t="shared" si="373"/>
        <v>185.83</v>
      </c>
      <c r="S1777" s="14" t="s">
        <v>8329</v>
      </c>
      <c r="T1777" t="s">
        <v>8332</v>
      </c>
    </row>
    <row r="1778" spans="1:20" ht="45" x14ac:dyDescent="0.25">
      <c r="A1778">
        <v>2464</v>
      </c>
      <c r="B1778" s="9" t="s">
        <v>2465</v>
      </c>
      <c r="C1778" s="3" t="s">
        <v>6574</v>
      </c>
      <c r="D1778" s="5">
        <v>2000</v>
      </c>
      <c r="E1778" s="7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 s="18">
        <f t="shared" si="374"/>
        <v>42277.811805555553</v>
      </c>
      <c r="K1778">
        <v>1441143396</v>
      </c>
      <c r="L1778" s="18">
        <f t="shared" si="372"/>
        <v>42248.900416666671</v>
      </c>
      <c r="M1778" t="b">
        <v>0</v>
      </c>
      <c r="N1778">
        <v>43</v>
      </c>
      <c r="O1778" t="b">
        <v>1</v>
      </c>
      <c r="P1778" t="s">
        <v>8277</v>
      </c>
      <c r="Q1778" s="12">
        <f t="shared" si="375"/>
        <v>111</v>
      </c>
      <c r="R1778">
        <f t="shared" si="373"/>
        <v>51.67</v>
      </c>
      <c r="S1778" s="14" t="s">
        <v>8333</v>
      </c>
      <c r="T1778" t="s">
        <v>8334</v>
      </c>
    </row>
    <row r="1779" spans="1:20" ht="60" x14ac:dyDescent="0.25">
      <c r="A1779">
        <v>783</v>
      </c>
      <c r="B1779" s="9" t="s">
        <v>784</v>
      </c>
      <c r="C1779" s="3" t="s">
        <v>4893</v>
      </c>
      <c r="D1779" s="5">
        <v>1500</v>
      </c>
      <c r="E1779" s="7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 s="18">
        <f t="shared" si="374"/>
        <v>41026.916666666664</v>
      </c>
      <c r="K1779">
        <v>1332182048</v>
      </c>
      <c r="L1779" s="18">
        <f t="shared" si="372"/>
        <v>40987.7737037037</v>
      </c>
      <c r="M1779" t="b">
        <v>0</v>
      </c>
      <c r="N1779">
        <v>35</v>
      </c>
      <c r="O1779" t="b">
        <v>1</v>
      </c>
      <c r="P1779" t="s">
        <v>8274</v>
      </c>
      <c r="Q1779" s="12">
        <f t="shared" si="375"/>
        <v>148</v>
      </c>
      <c r="R1779">
        <f t="shared" si="373"/>
        <v>63.49</v>
      </c>
      <c r="S1779" s="14" t="s">
        <v>8333</v>
      </c>
      <c r="T1779" t="s">
        <v>8337</v>
      </c>
    </row>
    <row r="1780" spans="1:20" ht="60" x14ac:dyDescent="0.2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 s="18">
        <v>1464817320</v>
      </c>
      <c r="J1780" s="18">
        <f t="shared" si="374"/>
        <v>42522.904166666667</v>
      </c>
      <c r="K1780">
        <v>1462806418</v>
      </c>
      <c r="L1780" s="18">
        <f t="shared" si="372"/>
        <v>42499.629837962959</v>
      </c>
      <c r="M1780" t="b">
        <v>0</v>
      </c>
      <c r="N1780">
        <v>20</v>
      </c>
      <c r="O1780" t="b">
        <v>1</v>
      </c>
      <c r="P1780" t="s">
        <v>8269</v>
      </c>
      <c r="Q1780" s="12">
        <f t="shared" si="375"/>
        <v>111</v>
      </c>
      <c r="R1780">
        <f t="shared" ref="R1780:R1782" si="385">IFERROR(ROUND(E1780/N1780,2),0)</f>
        <v>110.75</v>
      </c>
      <c r="S1780" s="14" t="s">
        <v>8307</v>
      </c>
      <c r="T1780" t="s">
        <v>8308</v>
      </c>
    </row>
    <row r="1781" spans="1:20" ht="60" x14ac:dyDescent="0.25">
      <c r="A1781">
        <v>3556</v>
      </c>
      <c r="B1781" s="9" t="s">
        <v>3555</v>
      </c>
      <c r="C1781" s="3" t="s">
        <v>7666</v>
      </c>
      <c r="D1781" s="5">
        <v>2200</v>
      </c>
      <c r="E1781" s="7">
        <v>2210</v>
      </c>
      <c r="F1781" t="s">
        <v>8218</v>
      </c>
      <c r="G1781" t="s">
        <v>8224</v>
      </c>
      <c r="H1781" t="s">
        <v>8246</v>
      </c>
      <c r="I1781" s="18">
        <v>1408289724</v>
      </c>
      <c r="J1781" s="18">
        <f t="shared" si="374"/>
        <v>41868.649583333332</v>
      </c>
      <c r="K1781">
        <v>1403105723</v>
      </c>
      <c r="L1781" s="18">
        <f t="shared" si="372"/>
        <v>41808.649571759262</v>
      </c>
      <c r="M1781" t="b">
        <v>0</v>
      </c>
      <c r="N1781">
        <v>20</v>
      </c>
      <c r="O1781" t="b">
        <v>1</v>
      </c>
      <c r="P1781" t="s">
        <v>8269</v>
      </c>
      <c r="Q1781" s="12">
        <f t="shared" si="375"/>
        <v>100</v>
      </c>
      <c r="R1781">
        <f t="shared" si="385"/>
        <v>110.5</v>
      </c>
      <c r="S1781" s="14" t="s">
        <v>8307</v>
      </c>
      <c r="T1781" t="s">
        <v>8308</v>
      </c>
    </row>
    <row r="1782" spans="1:20" ht="45" x14ac:dyDescent="0.25">
      <c r="A1782">
        <v>3355</v>
      </c>
      <c r="B1782" s="9" t="s">
        <v>3354</v>
      </c>
      <c r="C1782" s="3" t="s">
        <v>7465</v>
      </c>
      <c r="D1782" s="5">
        <v>1750</v>
      </c>
      <c r="E1782" s="7">
        <v>2210</v>
      </c>
      <c r="F1782" t="s">
        <v>8218</v>
      </c>
      <c r="G1782" t="s">
        <v>8224</v>
      </c>
      <c r="H1782" t="s">
        <v>8246</v>
      </c>
      <c r="I1782" s="18">
        <v>1462879020</v>
      </c>
      <c r="J1782" s="18">
        <f t="shared" si="374"/>
        <v>42500.470138888893</v>
      </c>
      <c r="K1782">
        <v>1461941526</v>
      </c>
      <c r="L1782" s="18">
        <f t="shared" si="372"/>
        <v>42489.619513888887</v>
      </c>
      <c r="M1782" t="b">
        <v>0</v>
      </c>
      <c r="N1782">
        <v>15</v>
      </c>
      <c r="O1782" t="b">
        <v>1</v>
      </c>
      <c r="P1782" t="s">
        <v>8269</v>
      </c>
      <c r="Q1782" s="12">
        <f t="shared" si="375"/>
        <v>126</v>
      </c>
      <c r="R1782">
        <f t="shared" si="385"/>
        <v>147.33000000000001</v>
      </c>
      <c r="S1782" s="14" t="s">
        <v>8307</v>
      </c>
      <c r="T1782" t="s">
        <v>8308</v>
      </c>
    </row>
    <row r="1783" spans="1:20" ht="60" x14ac:dyDescent="0.2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 s="18">
        <f t="shared" si="374"/>
        <v>41865.757638888885</v>
      </c>
      <c r="K1783">
        <v>1405248502</v>
      </c>
      <c r="L1783" s="18">
        <f t="shared" si="372"/>
        <v>41833.450254629628</v>
      </c>
      <c r="M1783" t="b">
        <v>0</v>
      </c>
      <c r="N1783">
        <v>83</v>
      </c>
      <c r="O1783" t="b">
        <v>1</v>
      </c>
      <c r="P1783" t="s">
        <v>8290</v>
      </c>
      <c r="Q1783" s="12">
        <f t="shared" si="375"/>
        <v>110</v>
      </c>
      <c r="R1783">
        <f t="shared" si="373"/>
        <v>26.55</v>
      </c>
      <c r="S1783" s="14" t="s">
        <v>8333</v>
      </c>
      <c r="T1783" t="s">
        <v>8344</v>
      </c>
    </row>
    <row r="1784" spans="1:20" ht="60" x14ac:dyDescent="0.2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 s="18">
        <v>1404190740</v>
      </c>
      <c r="J1784" s="18">
        <f t="shared" si="374"/>
        <v>41821.207638888889</v>
      </c>
      <c r="K1784">
        <v>1401214580</v>
      </c>
      <c r="L1784" s="18">
        <f t="shared" si="372"/>
        <v>41786.761342592596</v>
      </c>
      <c r="M1784" t="b">
        <v>0</v>
      </c>
      <c r="N1784">
        <v>30</v>
      </c>
      <c r="O1784" t="b">
        <v>1</v>
      </c>
      <c r="P1784" t="s">
        <v>8269</v>
      </c>
      <c r="Q1784" s="12">
        <f t="shared" si="375"/>
        <v>110</v>
      </c>
      <c r="R1784">
        <f t="shared" ref="R1784" si="386">IFERROR(ROUND(E1784/N1784,2),0)</f>
        <v>73.400000000000006</v>
      </c>
      <c r="S1784" s="14" t="s">
        <v>8307</v>
      </c>
      <c r="T1784" t="s">
        <v>8308</v>
      </c>
    </row>
    <row r="1785" spans="1:20" x14ac:dyDescent="0.2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 s="18">
        <f t="shared" si="374"/>
        <v>42600.91133101852</v>
      </c>
      <c r="K1785">
        <v>1468965138</v>
      </c>
      <c r="L1785" s="18">
        <f t="shared" si="372"/>
        <v>42570.911319444444</v>
      </c>
      <c r="M1785" t="b">
        <v>0</v>
      </c>
      <c r="N1785">
        <v>10</v>
      </c>
      <c r="O1785" t="b">
        <v>0</v>
      </c>
      <c r="P1785" t="s">
        <v>8266</v>
      </c>
      <c r="Q1785" s="12">
        <f t="shared" si="375"/>
        <v>6</v>
      </c>
      <c r="R1785">
        <f t="shared" si="373"/>
        <v>220</v>
      </c>
      <c r="S1785" s="14" t="s">
        <v>8329</v>
      </c>
      <c r="T1785" t="s">
        <v>8332</v>
      </c>
    </row>
    <row r="1786" spans="1:20" ht="60" x14ac:dyDescent="0.2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 s="18">
        <f t="shared" si="374"/>
        <v>41769.165972222225</v>
      </c>
      <c r="K1786">
        <v>1398448388</v>
      </c>
      <c r="L1786" s="18">
        <f t="shared" si="372"/>
        <v>41754.74523148148</v>
      </c>
      <c r="M1786" t="b">
        <v>1</v>
      </c>
      <c r="N1786">
        <v>71</v>
      </c>
      <c r="O1786" t="b">
        <v>1</v>
      </c>
      <c r="P1786" t="s">
        <v>8286</v>
      </c>
      <c r="Q1786" s="12">
        <f t="shared" si="375"/>
        <v>137</v>
      </c>
      <c r="R1786">
        <f t="shared" si="373"/>
        <v>30.96</v>
      </c>
      <c r="S1786" s="14" t="s">
        <v>8319</v>
      </c>
      <c r="T1786" t="s">
        <v>8320</v>
      </c>
    </row>
    <row r="1787" spans="1:20" ht="30" x14ac:dyDescent="0.2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 s="18">
        <f t="shared" si="374"/>
        <v>41817.919722222221</v>
      </c>
      <c r="K1787">
        <v>1401401063</v>
      </c>
      <c r="L1787" s="18">
        <f t="shared" si="372"/>
        <v>41788.919710648144</v>
      </c>
      <c r="M1787" t="b">
        <v>0</v>
      </c>
      <c r="N1787">
        <v>16</v>
      </c>
      <c r="O1787" t="b">
        <v>0</v>
      </c>
      <c r="P1787" t="s">
        <v>8291</v>
      </c>
      <c r="Q1787" s="12">
        <f t="shared" si="375"/>
        <v>34</v>
      </c>
      <c r="R1787">
        <f t="shared" si="373"/>
        <v>137.25</v>
      </c>
      <c r="S1787" s="14" t="s">
        <v>8333</v>
      </c>
      <c r="T1787" t="s">
        <v>8336</v>
      </c>
    </row>
    <row r="1788" spans="1:20" ht="45" x14ac:dyDescent="0.2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 s="18">
        <f t="shared" si="374"/>
        <v>40600.025810185187</v>
      </c>
      <c r="K1788">
        <v>1296088629</v>
      </c>
      <c r="L1788" s="18">
        <f t="shared" si="372"/>
        <v>40570.02579861111</v>
      </c>
      <c r="M1788" t="b">
        <v>0</v>
      </c>
      <c r="N1788">
        <v>47</v>
      </c>
      <c r="O1788" t="b">
        <v>1</v>
      </c>
      <c r="P1788" t="s">
        <v>8264</v>
      </c>
      <c r="Q1788" s="12">
        <f t="shared" si="375"/>
        <v>220</v>
      </c>
      <c r="R1788">
        <f t="shared" si="373"/>
        <v>46.7</v>
      </c>
      <c r="S1788" s="14" t="s">
        <v>8329</v>
      </c>
      <c r="T1788" t="s">
        <v>8349</v>
      </c>
    </row>
    <row r="1789" spans="1:20" ht="45" x14ac:dyDescent="0.2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 s="18">
        <v>1454709600</v>
      </c>
      <c r="J1789" s="18">
        <f t="shared" si="374"/>
        <v>42405.916666666672</v>
      </c>
      <c r="K1789">
        <v>1452520613</v>
      </c>
      <c r="L1789" s="18">
        <f t="shared" si="372"/>
        <v>42380.58116898148</v>
      </c>
      <c r="M1789" t="b">
        <v>0</v>
      </c>
      <c r="N1789">
        <v>42</v>
      </c>
      <c r="O1789" t="b">
        <v>1</v>
      </c>
      <c r="P1789" t="s">
        <v>8269</v>
      </c>
      <c r="Q1789" s="12">
        <f t="shared" si="375"/>
        <v>110</v>
      </c>
      <c r="R1789">
        <f t="shared" ref="R1789" si="387">IFERROR(ROUND(E1789/N1789,2),0)</f>
        <v>52.21</v>
      </c>
      <c r="S1789" s="14" t="s">
        <v>8307</v>
      </c>
      <c r="T1789" t="s">
        <v>8308</v>
      </c>
    </row>
    <row r="1790" spans="1:20" ht="60" x14ac:dyDescent="0.2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 s="18">
        <f t="shared" si="374"/>
        <v>42271.85974537037</v>
      </c>
      <c r="K1790">
        <v>1440535081</v>
      </c>
      <c r="L1790" s="18">
        <f t="shared" si="372"/>
        <v>42241.8597337963</v>
      </c>
      <c r="M1790" t="b">
        <v>0</v>
      </c>
      <c r="N1790">
        <v>50</v>
      </c>
      <c r="O1790" t="b">
        <v>1</v>
      </c>
      <c r="P1790" t="s">
        <v>8278</v>
      </c>
      <c r="Q1790" s="12">
        <f t="shared" si="375"/>
        <v>110</v>
      </c>
      <c r="R1790">
        <f t="shared" si="373"/>
        <v>43.82</v>
      </c>
      <c r="S1790" s="14" t="s">
        <v>8333</v>
      </c>
      <c r="T1790" t="s">
        <v>8335</v>
      </c>
    </row>
    <row r="1791" spans="1:20" ht="60" x14ac:dyDescent="0.2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 s="18">
        <v>1433131140</v>
      </c>
      <c r="J1791" s="18">
        <f t="shared" si="374"/>
        <v>42156.165972222225</v>
      </c>
      <c r="K1791">
        <v>1429120907</v>
      </c>
      <c r="L1791" s="18">
        <f t="shared" si="372"/>
        <v>42109.751238425924</v>
      </c>
      <c r="M1791" t="b">
        <v>0</v>
      </c>
      <c r="N1791">
        <v>11</v>
      </c>
      <c r="O1791" t="b">
        <v>1</v>
      </c>
      <c r="P1791" t="s">
        <v>8269</v>
      </c>
      <c r="Q1791" s="12">
        <f t="shared" si="375"/>
        <v>110</v>
      </c>
      <c r="R1791">
        <f t="shared" ref="R1791" si="388">IFERROR(ROUND(E1791/N1791,2),0)</f>
        <v>199.18</v>
      </c>
      <c r="S1791" s="14" t="s">
        <v>8307</v>
      </c>
      <c r="T1791" t="s">
        <v>8308</v>
      </c>
    </row>
    <row r="1792" spans="1:20" ht="45" x14ac:dyDescent="0.2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 s="18">
        <f t="shared" si="374"/>
        <v>42404.32677083333</v>
      </c>
      <c r="K1792">
        <v>1449388232</v>
      </c>
      <c r="L1792" s="18">
        <f t="shared" si="372"/>
        <v>42344.32675925926</v>
      </c>
      <c r="M1792" t="b">
        <v>1</v>
      </c>
      <c r="N1792">
        <v>37</v>
      </c>
      <c r="O1792" t="b">
        <v>0</v>
      </c>
      <c r="P1792" t="s">
        <v>8283</v>
      </c>
      <c r="Q1792" s="12">
        <f t="shared" si="375"/>
        <v>14</v>
      </c>
      <c r="R1792">
        <f t="shared" si="373"/>
        <v>58.97</v>
      </c>
      <c r="S1792" s="14" t="s">
        <v>8321</v>
      </c>
      <c r="T1792" t="s">
        <v>8322</v>
      </c>
    </row>
    <row r="1793" spans="1:20" ht="60" x14ac:dyDescent="0.2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 s="18">
        <v>1376838000</v>
      </c>
      <c r="J1793" s="18">
        <f t="shared" si="374"/>
        <v>41504.625</v>
      </c>
      <c r="K1793">
        <v>1374531630</v>
      </c>
      <c r="L1793" s="18">
        <f t="shared" si="372"/>
        <v>41477.930902777778</v>
      </c>
      <c r="M1793" t="b">
        <v>1</v>
      </c>
      <c r="N1793">
        <v>55</v>
      </c>
      <c r="O1793" t="b">
        <v>1</v>
      </c>
      <c r="P1793" t="s">
        <v>8269</v>
      </c>
      <c r="Q1793" s="12">
        <f t="shared" si="375"/>
        <v>115</v>
      </c>
      <c r="R1793">
        <f t="shared" ref="R1793" si="389">IFERROR(ROUND(E1793/N1793,2),0)</f>
        <v>39.67</v>
      </c>
      <c r="S1793" s="14" t="s">
        <v>8307</v>
      </c>
      <c r="T1793" t="s">
        <v>8308</v>
      </c>
    </row>
    <row r="1794" spans="1:20" ht="45" x14ac:dyDescent="0.2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 s="18">
        <f t="shared" si="374"/>
        <v>42448.190081018518</v>
      </c>
      <c r="K1794">
        <v>1455773622</v>
      </c>
      <c r="L1794" s="18">
        <f t="shared" si="372"/>
        <v>42418.231736111113</v>
      </c>
      <c r="M1794" t="b">
        <v>0</v>
      </c>
      <c r="N1794">
        <v>61</v>
      </c>
      <c r="O1794" t="b">
        <v>1</v>
      </c>
      <c r="P1794" t="s">
        <v>8278</v>
      </c>
      <c r="Q1794" s="12">
        <f t="shared" si="375"/>
        <v>145</v>
      </c>
      <c r="R1794">
        <f t="shared" si="373"/>
        <v>35.74</v>
      </c>
      <c r="S1794" s="14" t="s">
        <v>8333</v>
      </c>
      <c r="T1794" t="s">
        <v>8335</v>
      </c>
    </row>
    <row r="1795" spans="1:20" ht="60" x14ac:dyDescent="0.2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 s="18">
        <f t="shared" si="374"/>
        <v>42742.875</v>
      </c>
      <c r="K1795">
        <v>1481058169</v>
      </c>
      <c r="L1795" s="18">
        <f t="shared" ref="L1795:L1858" si="390">(K1795/86400)+25569</f>
        <v>42710.876956018517</v>
      </c>
      <c r="M1795" t="b">
        <v>0</v>
      </c>
      <c r="N1795">
        <v>34</v>
      </c>
      <c r="O1795" t="b">
        <v>1</v>
      </c>
      <c r="P1795" t="s">
        <v>8283</v>
      </c>
      <c r="Q1795" s="12">
        <f t="shared" si="375"/>
        <v>109</v>
      </c>
      <c r="R1795">
        <f t="shared" ref="R1795:R1856" si="391">ROUND(E1795/N1795,2)</f>
        <v>63.97</v>
      </c>
      <c r="S1795" s="14" t="s">
        <v>8321</v>
      </c>
      <c r="T1795" t="s">
        <v>8322</v>
      </c>
    </row>
    <row r="1796" spans="1:20" ht="60" x14ac:dyDescent="0.2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 s="18">
        <v>1406760101</v>
      </c>
      <c r="J1796" s="18">
        <f t="shared" ref="J1796:J1859" si="392">(I1796/86400)+25569</f>
        <v>41850.945613425924</v>
      </c>
      <c r="K1796">
        <v>1404168100</v>
      </c>
      <c r="L1796" s="18">
        <f t="shared" si="390"/>
        <v>41820.945601851854</v>
      </c>
      <c r="M1796" t="b">
        <v>0</v>
      </c>
      <c r="N1796">
        <v>72</v>
      </c>
      <c r="O1796" t="b">
        <v>1</v>
      </c>
      <c r="P1796" t="s">
        <v>8269</v>
      </c>
      <c r="Q1796" s="12">
        <f t="shared" ref="Q1796:Q1859" si="393">ROUND(E1796/D1796*100,0)</f>
        <v>109</v>
      </c>
      <c r="R1796">
        <f t="shared" ref="R1796:R1798" si="394">IFERROR(ROUND(E1796/N1796,2),0)</f>
        <v>30.15</v>
      </c>
      <c r="S1796" s="14" t="s">
        <v>8307</v>
      </c>
      <c r="T1796" t="s">
        <v>8308</v>
      </c>
    </row>
    <row r="1797" spans="1:20" ht="60" x14ac:dyDescent="0.2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 s="18">
        <v>1448229600</v>
      </c>
      <c r="J1797" s="18">
        <f t="shared" si="392"/>
        <v>42330.916666666672</v>
      </c>
      <c r="K1797">
        <v>1446401371</v>
      </c>
      <c r="L1797" s="18">
        <f t="shared" si="390"/>
        <v>42309.756608796291</v>
      </c>
      <c r="M1797" t="b">
        <v>0</v>
      </c>
      <c r="N1797">
        <v>47</v>
      </c>
      <c r="O1797" t="b">
        <v>1</v>
      </c>
      <c r="P1797" t="s">
        <v>8269</v>
      </c>
      <c r="Q1797" s="12">
        <f t="shared" si="393"/>
        <v>144</v>
      </c>
      <c r="R1797">
        <f t="shared" si="394"/>
        <v>45.98</v>
      </c>
      <c r="S1797" s="14" t="s">
        <v>8307</v>
      </c>
      <c r="T1797" t="s">
        <v>8308</v>
      </c>
    </row>
    <row r="1798" spans="1:20" ht="60" x14ac:dyDescent="0.2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 s="18">
        <v>1462878648</v>
      </c>
      <c r="J1798" s="18">
        <f t="shared" si="392"/>
        <v>42500.465833333335</v>
      </c>
      <c r="K1798">
        <v>1461064247</v>
      </c>
      <c r="L1798" s="18">
        <f t="shared" si="390"/>
        <v>42479.465821759259</v>
      </c>
      <c r="M1798" t="b">
        <v>0</v>
      </c>
      <c r="N1798">
        <v>30</v>
      </c>
      <c r="O1798" t="b">
        <v>1</v>
      </c>
      <c r="P1798" t="s">
        <v>8269</v>
      </c>
      <c r="Q1798" s="12">
        <f t="shared" si="393"/>
        <v>108</v>
      </c>
      <c r="R1798">
        <f t="shared" si="394"/>
        <v>72</v>
      </c>
      <c r="S1798" s="14" t="s">
        <v>8307</v>
      </c>
      <c r="T1798" t="s">
        <v>8308</v>
      </c>
    </row>
    <row r="1799" spans="1:20" ht="60" x14ac:dyDescent="0.2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 s="18">
        <f t="shared" si="392"/>
        <v>42064.5</v>
      </c>
      <c r="K1799">
        <v>1422534259</v>
      </c>
      <c r="L1799" s="18">
        <f t="shared" si="390"/>
        <v>42033.516886574071</v>
      </c>
      <c r="M1799" t="b">
        <v>0</v>
      </c>
      <c r="N1799">
        <v>38</v>
      </c>
      <c r="O1799" t="b">
        <v>1</v>
      </c>
      <c r="P1799" t="s">
        <v>8263</v>
      </c>
      <c r="Q1799" s="12">
        <f t="shared" si="393"/>
        <v>108</v>
      </c>
      <c r="R1799">
        <f t="shared" si="391"/>
        <v>56.82</v>
      </c>
      <c r="S1799" s="14" t="s">
        <v>8329</v>
      </c>
      <c r="T1799" t="s">
        <v>8338</v>
      </c>
    </row>
    <row r="1800" spans="1:20" ht="60" x14ac:dyDescent="0.2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 s="18">
        <f t="shared" si="392"/>
        <v>41854.485868055555</v>
      </c>
      <c r="K1800">
        <v>1404560378</v>
      </c>
      <c r="L1800" s="18">
        <f t="shared" si="390"/>
        <v>41825.485856481479</v>
      </c>
      <c r="M1800" t="b">
        <v>1</v>
      </c>
      <c r="N1800">
        <v>39</v>
      </c>
      <c r="O1800" t="b">
        <v>0</v>
      </c>
      <c r="P1800" t="s">
        <v>8283</v>
      </c>
      <c r="Q1800" s="12">
        <f t="shared" si="393"/>
        <v>20</v>
      </c>
      <c r="R1800">
        <f t="shared" si="391"/>
        <v>55.28</v>
      </c>
      <c r="S1800" s="14" t="s">
        <v>8321</v>
      </c>
      <c r="T1800" t="s">
        <v>8322</v>
      </c>
    </row>
    <row r="1801" spans="1:20" ht="60" x14ac:dyDescent="0.2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 s="18">
        <v>1436511600</v>
      </c>
      <c r="J1801" s="18">
        <f t="shared" si="392"/>
        <v>42195.291666666672</v>
      </c>
      <c r="K1801">
        <v>1434415811</v>
      </c>
      <c r="L1801" s="18">
        <f t="shared" si="390"/>
        <v>42171.034849537042</v>
      </c>
      <c r="M1801" t="b">
        <v>0</v>
      </c>
      <c r="N1801">
        <v>19</v>
      </c>
      <c r="O1801" t="b">
        <v>1</v>
      </c>
      <c r="P1801" t="s">
        <v>8269</v>
      </c>
      <c r="Q1801" s="12">
        <f t="shared" si="393"/>
        <v>108</v>
      </c>
      <c r="R1801">
        <f t="shared" ref="R1801" si="395">IFERROR(ROUND(E1801/N1801,2),0)</f>
        <v>113.42</v>
      </c>
      <c r="S1801" s="14" t="s">
        <v>8307</v>
      </c>
      <c r="T1801" t="s">
        <v>8308</v>
      </c>
    </row>
    <row r="1802" spans="1:20" ht="45" x14ac:dyDescent="0.2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 s="18">
        <f t="shared" si="392"/>
        <v>41955.752233796295</v>
      </c>
      <c r="K1802">
        <v>1413997392</v>
      </c>
      <c r="L1802" s="18">
        <f t="shared" si="390"/>
        <v>41934.710555555554</v>
      </c>
      <c r="M1802" t="b">
        <v>0</v>
      </c>
      <c r="N1802">
        <v>58</v>
      </c>
      <c r="O1802" t="b">
        <v>1</v>
      </c>
      <c r="P1802" t="s">
        <v>8277</v>
      </c>
      <c r="Q1802" s="12">
        <f t="shared" si="393"/>
        <v>108</v>
      </c>
      <c r="R1802">
        <f t="shared" si="391"/>
        <v>37.15</v>
      </c>
      <c r="S1802" s="14" t="s">
        <v>8333</v>
      </c>
      <c r="T1802" t="s">
        <v>8334</v>
      </c>
    </row>
    <row r="1803" spans="1:20" ht="60" x14ac:dyDescent="0.2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 s="18">
        <f t="shared" si="392"/>
        <v>41916.145833333336</v>
      </c>
      <c r="K1803">
        <v>1409747153</v>
      </c>
      <c r="L1803" s="18">
        <f t="shared" si="390"/>
        <v>41885.517974537041</v>
      </c>
      <c r="M1803" t="b">
        <v>0</v>
      </c>
      <c r="N1803">
        <v>29</v>
      </c>
      <c r="O1803" t="b">
        <v>0</v>
      </c>
      <c r="P1803" t="s">
        <v>8280</v>
      </c>
      <c r="Q1803" s="12">
        <f t="shared" si="393"/>
        <v>18</v>
      </c>
      <c r="R1803">
        <f t="shared" si="391"/>
        <v>74.209999999999994</v>
      </c>
      <c r="S1803" s="14" t="s">
        <v>8324</v>
      </c>
      <c r="T1803" t="s">
        <v>8340</v>
      </c>
    </row>
    <row r="1804" spans="1:20" ht="45" x14ac:dyDescent="0.2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 s="18">
        <v>1439357559</v>
      </c>
      <c r="J1804" s="18">
        <f t="shared" si="392"/>
        <v>42228.231006944443</v>
      </c>
      <c r="K1804">
        <v>1435469558</v>
      </c>
      <c r="L1804" s="18">
        <f t="shared" si="390"/>
        <v>42183.230995370366</v>
      </c>
      <c r="M1804" t="b">
        <v>0</v>
      </c>
      <c r="N1804">
        <v>24</v>
      </c>
      <c r="O1804" t="b">
        <v>1</v>
      </c>
      <c r="P1804" t="s">
        <v>8269</v>
      </c>
      <c r="Q1804" s="12">
        <f t="shared" si="393"/>
        <v>108</v>
      </c>
      <c r="R1804">
        <f t="shared" ref="R1804" si="396">IFERROR(ROUND(E1804/N1804,2),0)</f>
        <v>89.67</v>
      </c>
      <c r="S1804" s="14" t="s">
        <v>8307</v>
      </c>
      <c r="T1804" t="s">
        <v>8308</v>
      </c>
    </row>
    <row r="1805" spans="1:20" ht="60" x14ac:dyDescent="0.2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 s="18">
        <f t="shared" si="392"/>
        <v>40286.290972222225</v>
      </c>
      <c r="K1805">
        <v>1268459317</v>
      </c>
      <c r="L1805" s="18">
        <f t="shared" si="390"/>
        <v>40250.242094907408</v>
      </c>
      <c r="M1805" t="b">
        <v>0</v>
      </c>
      <c r="N1805">
        <v>54</v>
      </c>
      <c r="O1805" t="b">
        <v>1</v>
      </c>
      <c r="P1805" t="s">
        <v>8274</v>
      </c>
      <c r="Q1805" s="12">
        <f t="shared" si="393"/>
        <v>134</v>
      </c>
      <c r="R1805">
        <f t="shared" si="391"/>
        <v>39.82</v>
      </c>
      <c r="S1805" s="14" t="s">
        <v>8333</v>
      </c>
      <c r="T1805" t="s">
        <v>8337</v>
      </c>
    </row>
    <row r="1806" spans="1:20" ht="60" x14ac:dyDescent="0.2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 s="18">
        <f t="shared" si="392"/>
        <v>41057.655011574076</v>
      </c>
      <c r="K1806">
        <v>1335541392</v>
      </c>
      <c r="L1806" s="18">
        <f t="shared" si="390"/>
        <v>41026.654999999999</v>
      </c>
      <c r="M1806" t="b">
        <v>0</v>
      </c>
      <c r="N1806">
        <v>35</v>
      </c>
      <c r="O1806" t="b">
        <v>1</v>
      </c>
      <c r="P1806" t="s">
        <v>8298</v>
      </c>
      <c r="Q1806" s="12">
        <f t="shared" si="393"/>
        <v>107</v>
      </c>
      <c r="R1806">
        <f t="shared" si="391"/>
        <v>61.34</v>
      </c>
      <c r="S1806" s="14" t="s">
        <v>8333</v>
      </c>
      <c r="T1806" t="s">
        <v>8347</v>
      </c>
    </row>
    <row r="1807" spans="1:20" ht="60" x14ac:dyDescent="0.2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 s="18">
        <f t="shared" si="392"/>
        <v>41017.697638888887</v>
      </c>
      <c r="K1807">
        <v>1332175475</v>
      </c>
      <c r="L1807" s="18">
        <f t="shared" si="390"/>
        <v>40987.697627314818</v>
      </c>
      <c r="M1807" t="b">
        <v>0</v>
      </c>
      <c r="N1807">
        <v>46</v>
      </c>
      <c r="O1807" t="b">
        <v>1</v>
      </c>
      <c r="P1807" t="s">
        <v>8274</v>
      </c>
      <c r="Q1807" s="12">
        <f t="shared" si="393"/>
        <v>107</v>
      </c>
      <c r="R1807">
        <f t="shared" si="391"/>
        <v>46.63</v>
      </c>
      <c r="S1807" s="14" t="s">
        <v>8333</v>
      </c>
      <c r="T1807" t="s">
        <v>8337</v>
      </c>
    </row>
    <row r="1808" spans="1:20" ht="60" x14ac:dyDescent="0.2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 s="18">
        <v>1445659140</v>
      </c>
      <c r="J1808" s="18">
        <f t="shared" si="392"/>
        <v>42301.165972222225</v>
      </c>
      <c r="K1808">
        <v>1444236215</v>
      </c>
      <c r="L1808" s="18">
        <f t="shared" si="390"/>
        <v>42284.696932870371</v>
      </c>
      <c r="M1808" t="b">
        <v>0</v>
      </c>
      <c r="N1808">
        <v>20</v>
      </c>
      <c r="O1808" t="b">
        <v>1</v>
      </c>
      <c r="P1808" t="s">
        <v>8269</v>
      </c>
      <c r="Q1808" s="12">
        <f t="shared" si="393"/>
        <v>107</v>
      </c>
      <c r="R1808">
        <f t="shared" ref="R1808" si="397">IFERROR(ROUND(E1808/N1808,2),0)</f>
        <v>107.25</v>
      </c>
      <c r="S1808" s="14" t="s">
        <v>8307</v>
      </c>
      <c r="T1808" t="s">
        <v>8308</v>
      </c>
    </row>
    <row r="1809" spans="1:20" ht="45" x14ac:dyDescent="0.2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 s="18">
        <f t="shared" si="392"/>
        <v>41210.208333333336</v>
      </c>
      <c r="K1809">
        <v>1348285320</v>
      </c>
      <c r="L1809" s="18">
        <f t="shared" si="390"/>
        <v>41174.154166666667</v>
      </c>
      <c r="M1809" t="b">
        <v>0</v>
      </c>
      <c r="N1809">
        <v>58</v>
      </c>
      <c r="O1809" t="b">
        <v>1</v>
      </c>
      <c r="P1809" t="s">
        <v>8277</v>
      </c>
      <c r="Q1809" s="12">
        <f t="shared" si="393"/>
        <v>107</v>
      </c>
      <c r="R1809">
        <f t="shared" si="391"/>
        <v>36.97</v>
      </c>
      <c r="S1809" s="14" t="s">
        <v>8333</v>
      </c>
      <c r="T1809" t="s">
        <v>8334</v>
      </c>
    </row>
    <row r="1810" spans="1:20" ht="45" x14ac:dyDescent="0.2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 s="18">
        <f t="shared" si="392"/>
        <v>41004.750231481477</v>
      </c>
      <c r="K1810">
        <v>1331060419</v>
      </c>
      <c r="L1810" s="18">
        <f t="shared" si="390"/>
        <v>40974.791886574072</v>
      </c>
      <c r="M1810" t="b">
        <v>0</v>
      </c>
      <c r="N1810">
        <v>48</v>
      </c>
      <c r="O1810" t="b">
        <v>1</v>
      </c>
      <c r="P1810" t="s">
        <v>8290</v>
      </c>
      <c r="Q1810" s="12">
        <f t="shared" si="393"/>
        <v>143</v>
      </c>
      <c r="R1810">
        <f t="shared" si="391"/>
        <v>44.65</v>
      </c>
      <c r="S1810" s="14" t="s">
        <v>8333</v>
      </c>
      <c r="T1810" t="s">
        <v>8344</v>
      </c>
    </row>
    <row r="1811" spans="1:20" ht="60" x14ac:dyDescent="0.2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 s="18">
        <v>1404641289</v>
      </c>
      <c r="J1811" s="18">
        <f t="shared" si="392"/>
        <v>41826.422326388885</v>
      </c>
      <c r="K1811">
        <v>1402049288</v>
      </c>
      <c r="L1811" s="18">
        <f t="shared" si="390"/>
        <v>41796.422314814816</v>
      </c>
      <c r="M1811" t="b">
        <v>0</v>
      </c>
      <c r="N1811">
        <v>67</v>
      </c>
      <c r="O1811" t="b">
        <v>1</v>
      </c>
      <c r="P1811" t="s">
        <v>8269</v>
      </c>
      <c r="Q1811" s="12">
        <f t="shared" si="393"/>
        <v>107</v>
      </c>
      <c r="R1811">
        <f t="shared" ref="R1811" si="398">IFERROR(ROUND(E1811/N1811,2),0)</f>
        <v>31.97</v>
      </c>
      <c r="S1811" s="14" t="s">
        <v>8307</v>
      </c>
      <c r="T1811" t="s">
        <v>8308</v>
      </c>
    </row>
    <row r="1812" spans="1:20" ht="60" x14ac:dyDescent="0.2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 s="18">
        <f t="shared" si="392"/>
        <v>42446.726261574076</v>
      </c>
      <c r="K1812">
        <v>1455647148</v>
      </c>
      <c r="L1812" s="18">
        <f t="shared" si="390"/>
        <v>42416.767916666664</v>
      </c>
      <c r="M1812" t="b">
        <v>0</v>
      </c>
      <c r="N1812">
        <v>17</v>
      </c>
      <c r="O1812" t="b">
        <v>1</v>
      </c>
      <c r="P1812" t="s">
        <v>8271</v>
      </c>
      <c r="Q1812" s="12">
        <f t="shared" si="393"/>
        <v>107</v>
      </c>
      <c r="R1812">
        <f t="shared" si="391"/>
        <v>125.94</v>
      </c>
      <c r="S1812" s="14" t="s">
        <v>8316</v>
      </c>
      <c r="T1812" t="s">
        <v>8318</v>
      </c>
    </row>
    <row r="1813" spans="1:20" ht="45" x14ac:dyDescent="0.25">
      <c r="A1813">
        <v>3548</v>
      </c>
      <c r="B1813" s="9" t="s">
        <v>3547</v>
      </c>
      <c r="C1813" s="3" t="s">
        <v>7658</v>
      </c>
      <c r="D1813" s="5">
        <v>2100</v>
      </c>
      <c r="E1813" s="7">
        <v>2140</v>
      </c>
      <c r="F1813" t="s">
        <v>8218</v>
      </c>
      <c r="G1813" t="s">
        <v>8223</v>
      </c>
      <c r="H1813" t="s">
        <v>8245</v>
      </c>
      <c r="I1813" s="18">
        <v>1457139600</v>
      </c>
      <c r="J1813" s="18">
        <f t="shared" si="392"/>
        <v>42434.041666666672</v>
      </c>
      <c r="K1813">
        <v>1455230213</v>
      </c>
      <c r="L1813" s="18">
        <f t="shared" si="390"/>
        <v>42411.942280092597</v>
      </c>
      <c r="M1813" t="b">
        <v>0</v>
      </c>
      <c r="N1813">
        <v>13</v>
      </c>
      <c r="O1813" t="b">
        <v>1</v>
      </c>
      <c r="P1813" t="s">
        <v>8269</v>
      </c>
      <c r="Q1813" s="12">
        <f t="shared" si="393"/>
        <v>102</v>
      </c>
      <c r="R1813">
        <f t="shared" ref="R1813:R1814" si="399">IFERROR(ROUND(E1813/N1813,2),0)</f>
        <v>164.62</v>
      </c>
      <c r="S1813" s="14" t="s">
        <v>8307</v>
      </c>
      <c r="T1813" t="s">
        <v>8308</v>
      </c>
    </row>
    <row r="1814" spans="1:20" ht="45" x14ac:dyDescent="0.25">
      <c r="A1814">
        <v>3480</v>
      </c>
      <c r="B1814" s="9" t="s">
        <v>3479</v>
      </c>
      <c r="C1814" s="3" t="s">
        <v>7590</v>
      </c>
      <c r="D1814" s="5">
        <v>1500</v>
      </c>
      <c r="E1814" s="7">
        <v>2140</v>
      </c>
      <c r="F1814" t="s">
        <v>8218</v>
      </c>
      <c r="G1814" t="s">
        <v>8223</v>
      </c>
      <c r="H1814" t="s">
        <v>8245</v>
      </c>
      <c r="I1814" s="18">
        <v>1436562000</v>
      </c>
      <c r="J1814" s="18">
        <f t="shared" si="392"/>
        <v>42195.875</v>
      </c>
      <c r="K1814">
        <v>1434440226</v>
      </c>
      <c r="L1814" s="18">
        <f t="shared" si="390"/>
        <v>42171.317430555559</v>
      </c>
      <c r="M1814" t="b">
        <v>0</v>
      </c>
      <c r="N1814">
        <v>13</v>
      </c>
      <c r="O1814" t="b">
        <v>1</v>
      </c>
      <c r="P1814" t="s">
        <v>8269</v>
      </c>
      <c r="Q1814" s="12">
        <f t="shared" si="393"/>
        <v>143</v>
      </c>
      <c r="R1814">
        <f t="shared" si="399"/>
        <v>164.62</v>
      </c>
      <c r="S1814" s="14" t="s">
        <v>8307</v>
      </c>
      <c r="T1814" t="s">
        <v>8308</v>
      </c>
    </row>
    <row r="1815" spans="1:20" ht="45" x14ac:dyDescent="0.2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 s="18">
        <f t="shared" si="392"/>
        <v>42274.843055555553</v>
      </c>
      <c r="K1815">
        <v>1441790657</v>
      </c>
      <c r="L1815" s="18">
        <f t="shared" si="390"/>
        <v>42256.391863425924</v>
      </c>
      <c r="M1815" t="b">
        <v>0</v>
      </c>
      <c r="N1815">
        <v>98</v>
      </c>
      <c r="O1815" t="b">
        <v>1</v>
      </c>
      <c r="P1815" t="s">
        <v>8263</v>
      </c>
      <c r="Q1815" s="12">
        <f t="shared" si="393"/>
        <v>107</v>
      </c>
      <c r="R1815">
        <f t="shared" si="391"/>
        <v>21.76</v>
      </c>
      <c r="S1815" s="14" t="s">
        <v>8329</v>
      </c>
      <c r="T1815" t="s">
        <v>8338</v>
      </c>
    </row>
    <row r="1816" spans="1:20" ht="60" x14ac:dyDescent="0.2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 s="18">
        <f t="shared" si="392"/>
        <v>41344.751689814817</v>
      </c>
      <c r="K1816">
        <v>1359140545</v>
      </c>
      <c r="L1816" s="18">
        <f t="shared" si="390"/>
        <v>41299.793344907404</v>
      </c>
      <c r="M1816" t="b">
        <v>0</v>
      </c>
      <c r="N1816">
        <v>44</v>
      </c>
      <c r="O1816" t="b">
        <v>1</v>
      </c>
      <c r="P1816" t="s">
        <v>8277</v>
      </c>
      <c r="Q1816" s="12">
        <f t="shared" si="393"/>
        <v>107</v>
      </c>
      <c r="R1816">
        <f t="shared" si="391"/>
        <v>48.45</v>
      </c>
      <c r="S1816" s="14" t="s">
        <v>8333</v>
      </c>
      <c r="T1816" t="s">
        <v>8334</v>
      </c>
    </row>
    <row r="1817" spans="1:20" ht="45" x14ac:dyDescent="0.2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 s="18">
        <f t="shared" si="392"/>
        <v>42008.197199074071</v>
      </c>
      <c r="K1817">
        <v>1417754637</v>
      </c>
      <c r="L1817" s="18">
        <f t="shared" si="390"/>
        <v>41978.197187500002</v>
      </c>
      <c r="M1817" t="b">
        <v>0</v>
      </c>
      <c r="N1817">
        <v>13</v>
      </c>
      <c r="O1817" t="b">
        <v>0</v>
      </c>
      <c r="P1817" t="s">
        <v>8266</v>
      </c>
      <c r="Q1817" s="12">
        <f t="shared" si="393"/>
        <v>15</v>
      </c>
      <c r="R1817">
        <f t="shared" si="391"/>
        <v>163.85</v>
      </c>
      <c r="S1817" s="14" t="s">
        <v>8329</v>
      </c>
      <c r="T1817" t="s">
        <v>8332</v>
      </c>
    </row>
    <row r="1818" spans="1:20" ht="60" x14ac:dyDescent="0.2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 s="18">
        <f t="shared" si="392"/>
        <v>40770.041666666664</v>
      </c>
      <c r="K1818">
        <v>1307594624</v>
      </c>
      <c r="L1818" s="18">
        <f t="shared" si="390"/>
        <v>40703.19703703704</v>
      </c>
      <c r="M1818" t="b">
        <v>0</v>
      </c>
      <c r="N1818">
        <v>39</v>
      </c>
      <c r="O1818" t="b">
        <v>1</v>
      </c>
      <c r="P1818" t="s">
        <v>8277</v>
      </c>
      <c r="Q1818" s="12">
        <f t="shared" si="393"/>
        <v>107</v>
      </c>
      <c r="R1818">
        <f t="shared" si="391"/>
        <v>54.62</v>
      </c>
      <c r="S1818" s="14" t="s">
        <v>8333</v>
      </c>
      <c r="T1818" t="s">
        <v>8334</v>
      </c>
    </row>
    <row r="1819" spans="1:20" ht="60" x14ac:dyDescent="0.2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 s="18">
        <v>1445196989</v>
      </c>
      <c r="J1819" s="18">
        <f t="shared" si="392"/>
        <v>42295.817002314812</v>
      </c>
      <c r="K1819">
        <v>1442604988</v>
      </c>
      <c r="L1819" s="18">
        <f t="shared" si="390"/>
        <v>42265.816990740743</v>
      </c>
      <c r="M1819" t="b">
        <v>1</v>
      </c>
      <c r="N1819">
        <v>43</v>
      </c>
      <c r="O1819" t="b">
        <v>0</v>
      </c>
      <c r="P1819" t="s">
        <v>8269</v>
      </c>
      <c r="Q1819" s="12">
        <f t="shared" si="393"/>
        <v>16</v>
      </c>
      <c r="R1819">
        <f t="shared" ref="R1819:R1821" si="400">IFERROR(ROUND(E1819/N1819,2),0)</f>
        <v>49.51</v>
      </c>
      <c r="S1819" s="14" t="s">
        <v>8307</v>
      </c>
      <c r="T1819" t="s">
        <v>8308</v>
      </c>
    </row>
    <row r="1820" spans="1:20" ht="60" x14ac:dyDescent="0.2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 s="18">
        <v>1487769952</v>
      </c>
      <c r="J1820" s="18">
        <f t="shared" si="392"/>
        <v>42788.559629629628</v>
      </c>
      <c r="K1820">
        <v>1485177951</v>
      </c>
      <c r="L1820" s="18">
        <f t="shared" si="390"/>
        <v>42758.559618055559</v>
      </c>
      <c r="M1820" t="b">
        <v>0</v>
      </c>
      <c r="N1820">
        <v>41</v>
      </c>
      <c r="O1820" t="b">
        <v>1</v>
      </c>
      <c r="P1820" t="s">
        <v>8269</v>
      </c>
      <c r="Q1820" s="12">
        <f t="shared" si="393"/>
        <v>106</v>
      </c>
      <c r="R1820">
        <f t="shared" si="400"/>
        <v>51.85</v>
      </c>
      <c r="S1820" s="14" t="s">
        <v>8307</v>
      </c>
      <c r="T1820" t="s">
        <v>8308</v>
      </c>
    </row>
    <row r="1821" spans="1:20" ht="60" x14ac:dyDescent="0.2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 s="18">
        <v>1465940580</v>
      </c>
      <c r="J1821" s="18">
        <f t="shared" si="392"/>
        <v>42535.904861111107</v>
      </c>
      <c r="K1821">
        <v>1462603020</v>
      </c>
      <c r="L1821" s="18">
        <f t="shared" si="390"/>
        <v>42497.275694444441</v>
      </c>
      <c r="M1821" t="b">
        <v>0</v>
      </c>
      <c r="N1821">
        <v>27</v>
      </c>
      <c r="O1821" t="b">
        <v>1</v>
      </c>
      <c r="P1821" t="s">
        <v>8269</v>
      </c>
      <c r="Q1821" s="12">
        <f t="shared" si="393"/>
        <v>101</v>
      </c>
      <c r="R1821">
        <f t="shared" si="400"/>
        <v>78.52</v>
      </c>
      <c r="S1821" s="14" t="s">
        <v>8307</v>
      </c>
      <c r="T1821" t="s">
        <v>8308</v>
      </c>
    </row>
    <row r="1822" spans="1:20" ht="60" x14ac:dyDescent="0.2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 s="18">
        <f t="shared" si="392"/>
        <v>41913.165972222225</v>
      </c>
      <c r="K1822">
        <v>1410366707</v>
      </c>
      <c r="L1822" s="18">
        <f t="shared" si="390"/>
        <v>41892.688738425924</v>
      </c>
      <c r="M1822" t="b">
        <v>0</v>
      </c>
      <c r="N1822">
        <v>16</v>
      </c>
      <c r="O1822" t="b">
        <v>0</v>
      </c>
      <c r="P1822" t="s">
        <v>8287</v>
      </c>
      <c r="Q1822" s="12">
        <f t="shared" si="393"/>
        <v>49</v>
      </c>
      <c r="R1822">
        <f t="shared" si="391"/>
        <v>132.19</v>
      </c>
      <c r="S1822" s="14" t="s">
        <v>8321</v>
      </c>
      <c r="T1822" t="s">
        <v>8361</v>
      </c>
    </row>
    <row r="1823" spans="1:20" ht="75" x14ac:dyDescent="0.2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 s="18">
        <v>1434047084</v>
      </c>
      <c r="J1823" s="18">
        <f t="shared" si="392"/>
        <v>42166.767175925925</v>
      </c>
      <c r="K1823">
        <v>1431455083</v>
      </c>
      <c r="L1823" s="18">
        <f t="shared" si="390"/>
        <v>42136.767164351855</v>
      </c>
      <c r="M1823" t="b">
        <v>1</v>
      </c>
      <c r="N1823">
        <v>28</v>
      </c>
      <c r="O1823" t="b">
        <v>0</v>
      </c>
      <c r="P1823" t="s">
        <v>8269</v>
      </c>
      <c r="Q1823" s="12">
        <f t="shared" si="393"/>
        <v>7</v>
      </c>
      <c r="R1823">
        <f t="shared" ref="R1823" si="401">IFERROR(ROUND(E1823/N1823,2),0)</f>
        <v>75.459999999999994</v>
      </c>
      <c r="S1823" s="14" t="s">
        <v>8307</v>
      </c>
      <c r="T1823" t="s">
        <v>8308</v>
      </c>
    </row>
    <row r="1824" spans="1:20" ht="60" x14ac:dyDescent="0.2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 s="18">
        <f t="shared" si="392"/>
        <v>41673.487175925926</v>
      </c>
      <c r="K1824">
        <v>1388835691</v>
      </c>
      <c r="L1824" s="18">
        <f t="shared" si="390"/>
        <v>41643.487164351856</v>
      </c>
      <c r="M1824" t="b">
        <v>0</v>
      </c>
      <c r="N1824">
        <v>99</v>
      </c>
      <c r="O1824" t="b">
        <v>0</v>
      </c>
      <c r="P1824" t="s">
        <v>8280</v>
      </c>
      <c r="Q1824" s="12">
        <f t="shared" si="393"/>
        <v>2</v>
      </c>
      <c r="R1824">
        <f t="shared" si="391"/>
        <v>21.34</v>
      </c>
      <c r="S1824" s="14" t="s">
        <v>8324</v>
      </c>
      <c r="T1824" t="s">
        <v>8340</v>
      </c>
    </row>
    <row r="1825" spans="1:20" ht="45" x14ac:dyDescent="0.2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 s="18">
        <f t="shared" si="392"/>
        <v>41344.166666666664</v>
      </c>
      <c r="K1825">
        <v>1360948388</v>
      </c>
      <c r="L1825" s="18">
        <f t="shared" si="390"/>
        <v>41320.717453703706</v>
      </c>
      <c r="M1825" t="b">
        <v>1</v>
      </c>
      <c r="N1825">
        <v>22</v>
      </c>
      <c r="O1825" t="b">
        <v>1</v>
      </c>
      <c r="P1825" t="s">
        <v>8274</v>
      </c>
      <c r="Q1825" s="12">
        <f t="shared" si="393"/>
        <v>211</v>
      </c>
      <c r="R1825">
        <f t="shared" si="391"/>
        <v>95.93</v>
      </c>
      <c r="S1825" s="14" t="s">
        <v>8333</v>
      </c>
      <c r="T1825" t="s">
        <v>8337</v>
      </c>
    </row>
    <row r="1826" spans="1:20" ht="60" x14ac:dyDescent="0.2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 s="18">
        <v>1435733940</v>
      </c>
      <c r="J1826" s="18">
        <f t="shared" si="392"/>
        <v>42186.290972222225</v>
      </c>
      <c r="K1826">
        <v>1431046324</v>
      </c>
      <c r="L1826" s="18">
        <f t="shared" si="390"/>
        <v>42132.036157407405</v>
      </c>
      <c r="M1826" t="b">
        <v>0</v>
      </c>
      <c r="N1826">
        <v>35</v>
      </c>
      <c r="O1826" t="b">
        <v>1</v>
      </c>
      <c r="P1826" t="s">
        <v>8269</v>
      </c>
      <c r="Q1826" s="12">
        <f t="shared" si="393"/>
        <v>106</v>
      </c>
      <c r="R1826">
        <f t="shared" ref="R1826:R1827" si="402">IFERROR(ROUND(E1826/N1826,2),0)</f>
        <v>60.29</v>
      </c>
      <c r="S1826" s="14" t="s">
        <v>8307</v>
      </c>
      <c r="T1826" t="s">
        <v>8308</v>
      </c>
    </row>
    <row r="1827" spans="1:20" ht="30" x14ac:dyDescent="0.2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 s="18">
        <v>1480899600</v>
      </c>
      <c r="J1827" s="18">
        <f t="shared" si="392"/>
        <v>42709.041666666672</v>
      </c>
      <c r="K1827">
        <v>1479609519</v>
      </c>
      <c r="L1827" s="18">
        <f t="shared" si="390"/>
        <v>42694.110173611116</v>
      </c>
      <c r="M1827" t="b">
        <v>0</v>
      </c>
      <c r="N1827">
        <v>17</v>
      </c>
      <c r="O1827" t="b">
        <v>1</v>
      </c>
      <c r="P1827" t="s">
        <v>8269</v>
      </c>
      <c r="Q1827" s="12">
        <f t="shared" si="393"/>
        <v>105</v>
      </c>
      <c r="R1827">
        <f t="shared" si="402"/>
        <v>123.94</v>
      </c>
      <c r="S1827" s="14" t="s">
        <v>8307</v>
      </c>
      <c r="T1827" t="s">
        <v>8308</v>
      </c>
    </row>
    <row r="1828" spans="1:20" ht="60" x14ac:dyDescent="0.2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 s="18">
        <f t="shared" si="392"/>
        <v>42267.181608796294</v>
      </c>
      <c r="K1828">
        <v>1440130890</v>
      </c>
      <c r="L1828" s="18">
        <f t="shared" si="390"/>
        <v>42237.181597222225</v>
      </c>
      <c r="M1828" t="b">
        <v>0</v>
      </c>
      <c r="N1828">
        <v>5</v>
      </c>
      <c r="O1828" t="b">
        <v>0</v>
      </c>
      <c r="P1828" t="s">
        <v>8301</v>
      </c>
      <c r="Q1828" s="12">
        <f t="shared" si="393"/>
        <v>0</v>
      </c>
      <c r="R1828">
        <f t="shared" si="391"/>
        <v>420.6</v>
      </c>
      <c r="S1828" s="14" t="s">
        <v>8307</v>
      </c>
      <c r="T1828" t="s">
        <v>8331</v>
      </c>
    </row>
    <row r="1829" spans="1:20" ht="60" x14ac:dyDescent="0.2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 s="18">
        <v>1413377522</v>
      </c>
      <c r="J1829" s="18">
        <f t="shared" si="392"/>
        <v>41927.536134259259</v>
      </c>
      <c r="K1829">
        <v>1410785521</v>
      </c>
      <c r="L1829" s="18">
        <f t="shared" si="390"/>
        <v>41897.536122685182</v>
      </c>
      <c r="M1829" t="b">
        <v>1</v>
      </c>
      <c r="N1829">
        <v>74</v>
      </c>
      <c r="O1829" t="b">
        <v>1</v>
      </c>
      <c r="P1829" t="s">
        <v>8269</v>
      </c>
      <c r="Q1829" s="12">
        <f t="shared" si="393"/>
        <v>105</v>
      </c>
      <c r="R1829">
        <f t="shared" ref="R1829:R1830" si="403">IFERROR(ROUND(E1829/N1829,2),0)</f>
        <v>28.41</v>
      </c>
      <c r="S1829" s="14" t="s">
        <v>8307</v>
      </c>
      <c r="T1829" t="s">
        <v>8308</v>
      </c>
    </row>
    <row r="1830" spans="1:20" ht="60" x14ac:dyDescent="0.2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 s="18">
        <v>1427860740</v>
      </c>
      <c r="J1830" s="18">
        <f t="shared" si="392"/>
        <v>42095.165972222225</v>
      </c>
      <c r="K1830">
        <v>1424727711</v>
      </c>
      <c r="L1830" s="18">
        <f t="shared" si="390"/>
        <v>42058.904062500005</v>
      </c>
      <c r="M1830" t="b">
        <v>0</v>
      </c>
      <c r="N1830">
        <v>34</v>
      </c>
      <c r="O1830" t="b">
        <v>1</v>
      </c>
      <c r="P1830" t="s">
        <v>8269</v>
      </c>
      <c r="Q1830" s="12">
        <f t="shared" si="393"/>
        <v>140</v>
      </c>
      <c r="R1830">
        <f t="shared" si="403"/>
        <v>61.82</v>
      </c>
      <c r="S1830" s="14" t="s">
        <v>8307</v>
      </c>
      <c r="T1830" t="s">
        <v>8308</v>
      </c>
    </row>
    <row r="1831" spans="1:20" ht="60" x14ac:dyDescent="0.2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 s="18">
        <f t="shared" si="392"/>
        <v>41466.83452546296</v>
      </c>
      <c r="K1831">
        <v>1371585702</v>
      </c>
      <c r="L1831" s="18">
        <f t="shared" si="390"/>
        <v>41443.834513888891</v>
      </c>
      <c r="M1831" t="b">
        <v>0</v>
      </c>
      <c r="N1831">
        <v>50</v>
      </c>
      <c r="O1831" t="b">
        <v>1</v>
      </c>
      <c r="P1831" t="s">
        <v>8274</v>
      </c>
      <c r="Q1831" s="12">
        <f t="shared" si="393"/>
        <v>105</v>
      </c>
      <c r="R1831">
        <f t="shared" si="391"/>
        <v>42.02</v>
      </c>
      <c r="S1831" s="14" t="s">
        <v>8333</v>
      </c>
      <c r="T1831" t="s">
        <v>8337</v>
      </c>
    </row>
    <row r="1832" spans="1:20" ht="60" x14ac:dyDescent="0.25">
      <c r="A1832">
        <v>2645</v>
      </c>
      <c r="B1832" s="9" t="s">
        <v>2645</v>
      </c>
      <c r="C1832" s="3" t="s">
        <v>6755</v>
      </c>
      <c r="D1832" s="5">
        <v>20000</v>
      </c>
      <c r="E1832" s="7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 s="18">
        <f t="shared" si="392"/>
        <v>41951.884293981479</v>
      </c>
      <c r="K1832">
        <v>1412885602</v>
      </c>
      <c r="L1832" s="18">
        <f t="shared" si="390"/>
        <v>41921.842615740738</v>
      </c>
      <c r="M1832" t="b">
        <v>1</v>
      </c>
      <c r="N1832">
        <v>23</v>
      </c>
      <c r="O1832" t="b">
        <v>0</v>
      </c>
      <c r="P1832" t="s">
        <v>8299</v>
      </c>
      <c r="Q1832" s="12">
        <f t="shared" si="393"/>
        <v>11</v>
      </c>
      <c r="R1832">
        <f t="shared" si="391"/>
        <v>91.3</v>
      </c>
      <c r="S1832" s="14" t="s">
        <v>8316</v>
      </c>
      <c r="T1832" t="s">
        <v>8323</v>
      </c>
    </row>
    <row r="1833" spans="1:20" ht="75" x14ac:dyDescent="0.25">
      <c r="A1833">
        <v>2534</v>
      </c>
      <c r="B1833" s="9" t="s">
        <v>2534</v>
      </c>
      <c r="C1833" s="3" t="s">
        <v>6644</v>
      </c>
      <c r="D1833" s="5">
        <v>2000</v>
      </c>
      <c r="E1833" s="7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 s="18">
        <f t="shared" si="392"/>
        <v>40179.25</v>
      </c>
      <c r="K1833">
        <v>1257871711</v>
      </c>
      <c r="L1833" s="18">
        <f t="shared" si="390"/>
        <v>40127.700358796297</v>
      </c>
      <c r="M1833" t="b">
        <v>0</v>
      </c>
      <c r="N1833">
        <v>14</v>
      </c>
      <c r="O1833" t="b">
        <v>1</v>
      </c>
      <c r="P1833" t="s">
        <v>8298</v>
      </c>
      <c r="Q1833" s="12">
        <f t="shared" si="393"/>
        <v>105</v>
      </c>
      <c r="R1833">
        <f t="shared" si="391"/>
        <v>150</v>
      </c>
      <c r="S1833" s="14" t="s">
        <v>8333</v>
      </c>
      <c r="T1833" t="s">
        <v>8347</v>
      </c>
    </row>
    <row r="1834" spans="1:20" ht="60" x14ac:dyDescent="0.2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 s="18">
        <v>1417620506</v>
      </c>
      <c r="J1834" s="18">
        <f t="shared" si="392"/>
        <v>41976.644745370373</v>
      </c>
      <c r="K1834">
        <v>1415028505</v>
      </c>
      <c r="L1834" s="18">
        <f t="shared" si="390"/>
        <v>41946.644733796296</v>
      </c>
      <c r="M1834" t="b">
        <v>0</v>
      </c>
      <c r="N1834">
        <v>41</v>
      </c>
      <c r="O1834" t="b">
        <v>1</v>
      </c>
      <c r="P1834" t="s">
        <v>8269</v>
      </c>
      <c r="Q1834" s="12">
        <f t="shared" si="393"/>
        <v>105</v>
      </c>
      <c r="R1834">
        <f t="shared" ref="R1834:R1835" si="404">IFERROR(ROUND(E1834/N1834,2),0)</f>
        <v>51.22</v>
      </c>
      <c r="S1834" s="14" t="s">
        <v>8307</v>
      </c>
      <c r="T1834" t="s">
        <v>8308</v>
      </c>
    </row>
    <row r="1835" spans="1:20" ht="60" x14ac:dyDescent="0.2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 s="18">
        <v>1404444286</v>
      </c>
      <c r="J1835" s="18">
        <f t="shared" si="392"/>
        <v>41824.142199074078</v>
      </c>
      <c r="K1835">
        <v>1403234685</v>
      </c>
      <c r="L1835" s="18">
        <f t="shared" si="390"/>
        <v>41810.142187500001</v>
      </c>
      <c r="M1835" t="b">
        <v>0</v>
      </c>
      <c r="N1835">
        <v>39</v>
      </c>
      <c r="O1835" t="b">
        <v>1</v>
      </c>
      <c r="P1835" t="s">
        <v>8269</v>
      </c>
      <c r="Q1835" s="12">
        <f t="shared" si="393"/>
        <v>300</v>
      </c>
      <c r="R1835">
        <f t="shared" si="404"/>
        <v>53.85</v>
      </c>
      <c r="S1835" s="14" t="s">
        <v>8307</v>
      </c>
      <c r="T1835" t="s">
        <v>8308</v>
      </c>
    </row>
    <row r="1836" spans="1:20" ht="45" x14ac:dyDescent="0.2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 s="18">
        <f t="shared" si="392"/>
        <v>41034.802407407406</v>
      </c>
      <c r="K1836">
        <v>1333653332</v>
      </c>
      <c r="L1836" s="18">
        <f t="shared" si="390"/>
        <v>41004.802453703705</v>
      </c>
      <c r="M1836" t="b">
        <v>1</v>
      </c>
      <c r="N1836">
        <v>75</v>
      </c>
      <c r="O1836" t="b">
        <v>1</v>
      </c>
      <c r="P1836" t="s">
        <v>8277</v>
      </c>
      <c r="Q1836" s="12">
        <f t="shared" si="393"/>
        <v>107</v>
      </c>
      <c r="R1836">
        <f t="shared" si="391"/>
        <v>27.94</v>
      </c>
      <c r="S1836" s="14" t="s">
        <v>8333</v>
      </c>
      <c r="T1836" t="s">
        <v>8334</v>
      </c>
    </row>
    <row r="1837" spans="1:20" ht="60" x14ac:dyDescent="0.2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 s="18">
        <v>1422015083</v>
      </c>
      <c r="J1837" s="18">
        <f t="shared" si="392"/>
        <v>42027.507905092592</v>
      </c>
      <c r="K1837">
        <v>1419423082</v>
      </c>
      <c r="L1837" s="18">
        <f t="shared" si="390"/>
        <v>41997.507893518516</v>
      </c>
      <c r="M1837" t="b">
        <v>0</v>
      </c>
      <c r="N1837">
        <v>38</v>
      </c>
      <c r="O1837" t="b">
        <v>1</v>
      </c>
      <c r="P1837" t="s">
        <v>8269</v>
      </c>
      <c r="Q1837" s="12">
        <f t="shared" si="393"/>
        <v>105</v>
      </c>
      <c r="R1837">
        <f t="shared" ref="R1837:R1840" si="405">IFERROR(ROUND(E1837/N1837,2),0)</f>
        <v>55.13</v>
      </c>
      <c r="S1837" s="14" t="s">
        <v>8307</v>
      </c>
      <c r="T1837" t="s">
        <v>8308</v>
      </c>
    </row>
    <row r="1838" spans="1:20" ht="60" x14ac:dyDescent="0.2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 s="18">
        <v>1461860432</v>
      </c>
      <c r="J1838" s="18">
        <f t="shared" si="392"/>
        <v>42488.680925925924</v>
      </c>
      <c r="K1838">
        <v>1459268431</v>
      </c>
      <c r="L1838" s="18">
        <f t="shared" si="390"/>
        <v>42458.680914351848</v>
      </c>
      <c r="M1838" t="b">
        <v>0</v>
      </c>
      <c r="N1838">
        <v>33</v>
      </c>
      <c r="O1838" t="b">
        <v>1</v>
      </c>
      <c r="P1838" t="s">
        <v>8269</v>
      </c>
      <c r="Q1838" s="12">
        <f t="shared" si="393"/>
        <v>105</v>
      </c>
      <c r="R1838">
        <f t="shared" si="405"/>
        <v>63.42</v>
      </c>
      <c r="S1838" s="14" t="s">
        <v>8307</v>
      </c>
      <c r="T1838" t="s">
        <v>8308</v>
      </c>
    </row>
    <row r="1839" spans="1:20" ht="45" x14ac:dyDescent="0.2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 s="18">
        <v>1421452682</v>
      </c>
      <c r="J1839" s="18">
        <f t="shared" si="392"/>
        <v>42020.99863425926</v>
      </c>
      <c r="K1839">
        <v>1418860681</v>
      </c>
      <c r="L1839" s="18">
        <f t="shared" si="390"/>
        <v>41990.998622685191</v>
      </c>
      <c r="M1839" t="b">
        <v>0</v>
      </c>
      <c r="N1839">
        <v>53</v>
      </c>
      <c r="O1839" t="b">
        <v>1</v>
      </c>
      <c r="P1839" t="s">
        <v>8269</v>
      </c>
      <c r="Q1839" s="12">
        <f t="shared" si="393"/>
        <v>104</v>
      </c>
      <c r="R1839">
        <f t="shared" si="405"/>
        <v>39.380000000000003</v>
      </c>
      <c r="S1839" s="14" t="s">
        <v>8307</v>
      </c>
      <c r="T1839" t="s">
        <v>8308</v>
      </c>
    </row>
    <row r="1840" spans="1:20" ht="60" x14ac:dyDescent="0.2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 s="18">
        <v>1427553484</v>
      </c>
      <c r="J1840" s="18">
        <f t="shared" si="392"/>
        <v>42091.609768518523</v>
      </c>
      <c r="K1840">
        <v>1424533083</v>
      </c>
      <c r="L1840" s="18">
        <f t="shared" si="390"/>
        <v>42056.651423611111</v>
      </c>
      <c r="M1840" t="b">
        <v>0</v>
      </c>
      <c r="N1840">
        <v>35</v>
      </c>
      <c r="O1840" t="b">
        <v>1</v>
      </c>
      <c r="P1840" t="s">
        <v>8269</v>
      </c>
      <c r="Q1840" s="12">
        <f t="shared" si="393"/>
        <v>116</v>
      </c>
      <c r="R1840">
        <f t="shared" si="405"/>
        <v>59.6</v>
      </c>
      <c r="S1840" s="14" t="s">
        <v>8307</v>
      </c>
      <c r="T1840" t="s">
        <v>8308</v>
      </c>
    </row>
    <row r="1841" spans="1:20" ht="60" x14ac:dyDescent="0.2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 s="18">
        <f t="shared" si="392"/>
        <v>41716.663541666669</v>
      </c>
      <c r="K1841">
        <v>1392569729</v>
      </c>
      <c r="L1841" s="18">
        <f t="shared" si="390"/>
        <v>41686.705196759256</v>
      </c>
      <c r="M1841" t="b">
        <v>0</v>
      </c>
      <c r="N1841">
        <v>33</v>
      </c>
      <c r="O1841" t="b">
        <v>0</v>
      </c>
      <c r="P1841" t="s">
        <v>8302</v>
      </c>
      <c r="Q1841" s="12">
        <f t="shared" si="393"/>
        <v>10</v>
      </c>
      <c r="R1841">
        <f t="shared" si="391"/>
        <v>63.1</v>
      </c>
      <c r="S1841" s="14" t="s">
        <v>8319</v>
      </c>
      <c r="T1841" t="s">
        <v>8362</v>
      </c>
    </row>
    <row r="1842" spans="1:20" ht="60" x14ac:dyDescent="0.2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 s="18">
        <f t="shared" si="392"/>
        <v>41463.01829861111</v>
      </c>
      <c r="K1842">
        <v>1370651180</v>
      </c>
      <c r="L1842" s="18">
        <f t="shared" si="390"/>
        <v>41433.018287037034</v>
      </c>
      <c r="M1842" t="b">
        <v>0</v>
      </c>
      <c r="N1842">
        <v>24</v>
      </c>
      <c r="O1842" t="b">
        <v>1</v>
      </c>
      <c r="P1842" t="s">
        <v>8264</v>
      </c>
      <c r="Q1842" s="12">
        <f t="shared" si="393"/>
        <v>173</v>
      </c>
      <c r="R1842">
        <f t="shared" si="391"/>
        <v>86.67</v>
      </c>
      <c r="S1842" s="14" t="s">
        <v>8329</v>
      </c>
      <c r="T1842" t="s">
        <v>8349</v>
      </c>
    </row>
    <row r="1843" spans="1:20" ht="45" x14ac:dyDescent="0.2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 s="18">
        <f t="shared" si="392"/>
        <v>41386.875</v>
      </c>
      <c r="K1843">
        <v>1363981722</v>
      </c>
      <c r="L1843" s="18">
        <f t="shared" si="390"/>
        <v>41355.825486111113</v>
      </c>
      <c r="M1843" t="b">
        <v>1</v>
      </c>
      <c r="N1843">
        <v>45</v>
      </c>
      <c r="O1843" t="b">
        <v>1</v>
      </c>
      <c r="P1843" t="s">
        <v>8274</v>
      </c>
      <c r="Q1843" s="12">
        <f t="shared" si="393"/>
        <v>104</v>
      </c>
      <c r="R1843">
        <f t="shared" si="391"/>
        <v>46.13</v>
      </c>
      <c r="S1843" s="14" t="s">
        <v>8333</v>
      </c>
      <c r="T1843" t="s">
        <v>8337</v>
      </c>
    </row>
    <row r="1844" spans="1:20" ht="45" x14ac:dyDescent="0.2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 s="18">
        <v>1431831600</v>
      </c>
      <c r="J1844" s="18">
        <f t="shared" si="392"/>
        <v>42141.125</v>
      </c>
      <c r="K1844">
        <v>1430761242</v>
      </c>
      <c r="L1844" s="18">
        <f t="shared" si="390"/>
        <v>42128.736597222218</v>
      </c>
      <c r="M1844" t="b">
        <v>0</v>
      </c>
      <c r="N1844">
        <v>39</v>
      </c>
      <c r="O1844" t="b">
        <v>1</v>
      </c>
      <c r="P1844" t="s">
        <v>8269</v>
      </c>
      <c r="Q1844" s="12">
        <f t="shared" si="393"/>
        <v>115</v>
      </c>
      <c r="R1844">
        <f t="shared" ref="R1844" si="406">IFERROR(ROUND(E1844/N1844,2),0)</f>
        <v>53.23</v>
      </c>
      <c r="S1844" s="14" t="s">
        <v>8307</v>
      </c>
      <c r="T1844" t="s">
        <v>8308</v>
      </c>
    </row>
    <row r="1845" spans="1:20" ht="60" x14ac:dyDescent="0.2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 s="18">
        <f t="shared" si="392"/>
        <v>41279.749085648145</v>
      </c>
      <c r="K1845">
        <v>1354816720</v>
      </c>
      <c r="L1845" s="18">
        <f t="shared" si="390"/>
        <v>41249.749074074076</v>
      </c>
      <c r="M1845" t="b">
        <v>0</v>
      </c>
      <c r="N1845">
        <v>49</v>
      </c>
      <c r="O1845" t="b">
        <v>1</v>
      </c>
      <c r="P1845" t="s">
        <v>8272</v>
      </c>
      <c r="Q1845" s="12">
        <f t="shared" si="393"/>
        <v>104</v>
      </c>
      <c r="R1845">
        <f t="shared" si="391"/>
        <v>42.35</v>
      </c>
      <c r="S1845" s="14" t="s">
        <v>8319</v>
      </c>
      <c r="T1845" t="s">
        <v>8339</v>
      </c>
    </row>
    <row r="1846" spans="1:20" ht="60" x14ac:dyDescent="0.2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 s="18">
        <v>1440630000</v>
      </c>
      <c r="J1846" s="18">
        <f t="shared" si="392"/>
        <v>42242.958333333328</v>
      </c>
      <c r="K1846">
        <v>1439122799</v>
      </c>
      <c r="L1846" s="18">
        <f t="shared" si="390"/>
        <v>42225.513877314814</v>
      </c>
      <c r="M1846" t="b">
        <v>0</v>
      </c>
      <c r="N1846">
        <v>38</v>
      </c>
      <c r="O1846" t="b">
        <v>1</v>
      </c>
      <c r="P1846" t="s">
        <v>8269</v>
      </c>
      <c r="Q1846" s="12">
        <f t="shared" si="393"/>
        <v>104</v>
      </c>
      <c r="R1846">
        <f t="shared" ref="R1846" si="407">IFERROR(ROUND(E1846/N1846,2),0)</f>
        <v>54.55</v>
      </c>
      <c r="S1846" s="14" t="s">
        <v>8307</v>
      </c>
      <c r="T1846" t="s">
        <v>8308</v>
      </c>
    </row>
    <row r="1847" spans="1:20" ht="60" x14ac:dyDescent="0.2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 s="18">
        <f t="shared" si="392"/>
        <v>41826.214467592596</v>
      </c>
      <c r="K1847">
        <v>1401685729</v>
      </c>
      <c r="L1847" s="18">
        <f t="shared" si="390"/>
        <v>41792.214456018519</v>
      </c>
      <c r="M1847" t="b">
        <v>0</v>
      </c>
      <c r="N1847">
        <v>25</v>
      </c>
      <c r="O1847" t="b">
        <v>0</v>
      </c>
      <c r="P1847" t="s">
        <v>8282</v>
      </c>
      <c r="Q1847" s="12">
        <f t="shared" si="393"/>
        <v>21</v>
      </c>
      <c r="R1847">
        <f t="shared" si="391"/>
        <v>82.82</v>
      </c>
      <c r="S1847" s="14" t="s">
        <v>8327</v>
      </c>
      <c r="T1847" t="s">
        <v>8351</v>
      </c>
    </row>
    <row r="1848" spans="1:20" ht="45" x14ac:dyDescent="0.2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 s="18">
        <f t="shared" si="392"/>
        <v>42107.72074074074</v>
      </c>
      <c r="K1848">
        <v>1423765071</v>
      </c>
      <c r="L1848" s="18">
        <f t="shared" si="390"/>
        <v>42047.762395833328</v>
      </c>
      <c r="M1848" t="b">
        <v>0</v>
      </c>
      <c r="N1848">
        <v>37</v>
      </c>
      <c r="O1848" t="b">
        <v>0</v>
      </c>
      <c r="P1848" t="s">
        <v>8265</v>
      </c>
      <c r="Q1848" s="12">
        <f t="shared" si="393"/>
        <v>28</v>
      </c>
      <c r="R1848">
        <f t="shared" si="391"/>
        <v>55.95</v>
      </c>
      <c r="S1848" s="14" t="s">
        <v>8329</v>
      </c>
      <c r="T1848" t="s">
        <v>8343</v>
      </c>
    </row>
    <row r="1849" spans="1:20" ht="60" x14ac:dyDescent="0.2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 s="18">
        <f t="shared" si="392"/>
        <v>42047.594236111108</v>
      </c>
      <c r="K1849">
        <v>1421158541</v>
      </c>
      <c r="L1849" s="18">
        <f t="shared" si="390"/>
        <v>42017.594224537039</v>
      </c>
      <c r="M1849" t="b">
        <v>0</v>
      </c>
      <c r="N1849">
        <v>39</v>
      </c>
      <c r="O1849" t="b">
        <v>0</v>
      </c>
      <c r="P1849" t="s">
        <v>8303</v>
      </c>
      <c r="Q1849" s="12">
        <f t="shared" si="393"/>
        <v>59</v>
      </c>
      <c r="R1849">
        <f t="shared" si="391"/>
        <v>53.08</v>
      </c>
      <c r="S1849" s="14" t="s">
        <v>8307</v>
      </c>
      <c r="T1849" t="s">
        <v>8341</v>
      </c>
    </row>
    <row r="1850" spans="1:20" ht="60" x14ac:dyDescent="0.25">
      <c r="A1850">
        <v>2485</v>
      </c>
      <c r="B1850" s="9" t="s">
        <v>2485</v>
      </c>
      <c r="C1850" s="3" t="s">
        <v>6595</v>
      </c>
      <c r="D1850" s="5">
        <v>2000</v>
      </c>
      <c r="E1850" s="7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 s="18">
        <f t="shared" si="392"/>
        <v>40828.998599537037</v>
      </c>
      <c r="K1850">
        <v>1315439878</v>
      </c>
      <c r="L1850" s="18">
        <f t="shared" si="390"/>
        <v>40793.99858796296</v>
      </c>
      <c r="M1850" t="b">
        <v>0</v>
      </c>
      <c r="N1850">
        <v>41</v>
      </c>
      <c r="O1850" t="b">
        <v>1</v>
      </c>
      <c r="P1850" t="s">
        <v>8277</v>
      </c>
      <c r="Q1850" s="12">
        <f t="shared" si="393"/>
        <v>103</v>
      </c>
      <c r="R1850">
        <f t="shared" si="391"/>
        <v>50.37</v>
      </c>
      <c r="S1850" s="14" t="s">
        <v>8333</v>
      </c>
      <c r="T1850" t="s">
        <v>8334</v>
      </c>
    </row>
    <row r="1851" spans="1:20" ht="60" x14ac:dyDescent="0.25">
      <c r="A1851">
        <v>383</v>
      </c>
      <c r="B1851" s="9" t="s">
        <v>384</v>
      </c>
      <c r="C1851" s="3" t="s">
        <v>4493</v>
      </c>
      <c r="D1851" s="5">
        <v>999</v>
      </c>
      <c r="E1851" s="7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 s="18">
        <f t="shared" si="392"/>
        <v>41778.117581018516</v>
      </c>
      <c r="K1851">
        <v>1398480558</v>
      </c>
      <c r="L1851" s="18">
        <f t="shared" si="390"/>
        <v>41755.117569444446</v>
      </c>
      <c r="M1851" t="b">
        <v>0</v>
      </c>
      <c r="N1851">
        <v>48</v>
      </c>
      <c r="O1851" t="b">
        <v>1</v>
      </c>
      <c r="P1851" t="s">
        <v>8267</v>
      </c>
      <c r="Q1851" s="12">
        <f t="shared" si="393"/>
        <v>207</v>
      </c>
      <c r="R1851">
        <f t="shared" si="391"/>
        <v>43.02</v>
      </c>
      <c r="S1851" s="14" t="s">
        <v>8329</v>
      </c>
      <c r="T1851" t="s">
        <v>8330</v>
      </c>
    </row>
    <row r="1852" spans="1:20" ht="45" x14ac:dyDescent="0.2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 s="18">
        <v>1443808800</v>
      </c>
      <c r="J1852" s="18">
        <f t="shared" si="392"/>
        <v>42279.75</v>
      </c>
      <c r="K1852">
        <v>1441120909</v>
      </c>
      <c r="L1852" s="18">
        <f t="shared" si="390"/>
        <v>42248.640150462961</v>
      </c>
      <c r="M1852" t="b">
        <v>0</v>
      </c>
      <c r="N1852">
        <v>46</v>
      </c>
      <c r="O1852" t="b">
        <v>1</v>
      </c>
      <c r="P1852" t="s">
        <v>8269</v>
      </c>
      <c r="Q1852" s="12">
        <f t="shared" si="393"/>
        <v>103</v>
      </c>
      <c r="R1852">
        <f t="shared" ref="R1852:R1854" si="408">IFERROR(ROUND(E1852/N1852,2),0)</f>
        <v>44.85</v>
      </c>
      <c r="S1852" s="14" t="s">
        <v>8307</v>
      </c>
      <c r="T1852" t="s">
        <v>8308</v>
      </c>
    </row>
    <row r="1853" spans="1:20" ht="60" x14ac:dyDescent="0.2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 s="18">
        <v>1433134800</v>
      </c>
      <c r="J1853" s="18">
        <f t="shared" si="392"/>
        <v>42156.208333333328</v>
      </c>
      <c r="K1853">
        <v>1430158197</v>
      </c>
      <c r="L1853" s="18">
        <f t="shared" si="390"/>
        <v>42121.756909722222</v>
      </c>
      <c r="M1853" t="b">
        <v>0</v>
      </c>
      <c r="N1853">
        <v>30</v>
      </c>
      <c r="O1853" t="b">
        <v>1</v>
      </c>
      <c r="P1853" t="s">
        <v>8269</v>
      </c>
      <c r="Q1853" s="12">
        <f t="shared" si="393"/>
        <v>103</v>
      </c>
      <c r="R1853">
        <f t="shared" si="408"/>
        <v>68.67</v>
      </c>
      <c r="S1853" s="14" t="s">
        <v>8307</v>
      </c>
      <c r="T1853" t="s">
        <v>8308</v>
      </c>
    </row>
    <row r="1854" spans="1:20" ht="45" x14ac:dyDescent="0.2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 s="18">
        <v>1439136000</v>
      </c>
      <c r="J1854" s="18">
        <f t="shared" si="392"/>
        <v>42225.666666666672</v>
      </c>
      <c r="K1854">
        <v>1436972471</v>
      </c>
      <c r="L1854" s="18">
        <f t="shared" si="390"/>
        <v>42200.625821759255</v>
      </c>
      <c r="M1854" t="b">
        <v>0</v>
      </c>
      <c r="N1854">
        <v>36</v>
      </c>
      <c r="O1854" t="b">
        <v>1</v>
      </c>
      <c r="P1854" t="s">
        <v>8269</v>
      </c>
      <c r="Q1854" s="12">
        <f t="shared" si="393"/>
        <v>103</v>
      </c>
      <c r="R1854">
        <f t="shared" si="408"/>
        <v>57.22</v>
      </c>
      <c r="S1854" s="14" t="s">
        <v>8307</v>
      </c>
      <c r="T1854" t="s">
        <v>8308</v>
      </c>
    </row>
    <row r="1855" spans="1:20" ht="60" x14ac:dyDescent="0.2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 s="18">
        <f t="shared" si="392"/>
        <v>42402.624166666668</v>
      </c>
      <c r="K1855">
        <v>1451833127</v>
      </c>
      <c r="L1855" s="18">
        <f t="shared" si="390"/>
        <v>42372.624155092592</v>
      </c>
      <c r="M1855" t="b">
        <v>0</v>
      </c>
      <c r="N1855">
        <v>46</v>
      </c>
      <c r="O1855" t="b">
        <v>0</v>
      </c>
      <c r="P1855" t="s">
        <v>8303</v>
      </c>
      <c r="Q1855" s="12">
        <f t="shared" si="393"/>
        <v>53</v>
      </c>
      <c r="R1855">
        <f t="shared" si="391"/>
        <v>44.76</v>
      </c>
      <c r="S1855" s="14" t="s">
        <v>8307</v>
      </c>
      <c r="T1855" t="s">
        <v>8341</v>
      </c>
    </row>
    <row r="1856" spans="1:20" ht="45" x14ac:dyDescent="0.2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 s="18">
        <f t="shared" si="392"/>
        <v>40979.207638888889</v>
      </c>
      <c r="K1856">
        <v>1326810210</v>
      </c>
      <c r="L1856" s="18">
        <f t="shared" si="390"/>
        <v>40925.599652777775</v>
      </c>
      <c r="M1856" t="b">
        <v>0</v>
      </c>
      <c r="N1856">
        <v>23</v>
      </c>
      <c r="O1856" t="b">
        <v>1</v>
      </c>
      <c r="P1856" t="s">
        <v>8274</v>
      </c>
      <c r="Q1856" s="12">
        <f t="shared" si="393"/>
        <v>137</v>
      </c>
      <c r="R1856">
        <f t="shared" si="391"/>
        <v>89.42</v>
      </c>
      <c r="S1856" s="14" t="s">
        <v>8333</v>
      </c>
      <c r="T1856" t="s">
        <v>8337</v>
      </c>
    </row>
    <row r="1857" spans="1:20" ht="60" x14ac:dyDescent="0.2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 s="18">
        <v>1437447600</v>
      </c>
      <c r="J1857" s="18">
        <f t="shared" si="392"/>
        <v>42206.125</v>
      </c>
      <c r="K1857">
        <v>1436551177</v>
      </c>
      <c r="L1857" s="18">
        <f t="shared" si="390"/>
        <v>42195.7497337963</v>
      </c>
      <c r="M1857" t="b">
        <v>0</v>
      </c>
      <c r="N1857">
        <v>29</v>
      </c>
      <c r="O1857" t="b">
        <v>1</v>
      </c>
      <c r="P1857" t="s">
        <v>8269</v>
      </c>
      <c r="Q1857" s="12">
        <f t="shared" si="393"/>
        <v>103</v>
      </c>
      <c r="R1857">
        <f t="shared" ref="R1857:R1858" si="409">IFERROR(ROUND(E1857/N1857,2),0)</f>
        <v>70.86</v>
      </c>
      <c r="S1857" s="14" t="s">
        <v>8307</v>
      </c>
      <c r="T1857" t="s">
        <v>8308</v>
      </c>
    </row>
    <row r="1858" spans="1:20" ht="60" x14ac:dyDescent="0.2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 s="18">
        <v>1425142800</v>
      </c>
      <c r="J1858" s="18">
        <f t="shared" si="392"/>
        <v>42063.708333333328</v>
      </c>
      <c r="K1858">
        <v>1422983846</v>
      </c>
      <c r="L1858" s="18">
        <f t="shared" si="390"/>
        <v>42038.720439814817</v>
      </c>
      <c r="M1858" t="b">
        <v>0</v>
      </c>
      <c r="N1858">
        <v>51</v>
      </c>
      <c r="O1858" t="b">
        <v>1</v>
      </c>
      <c r="P1858" t="s">
        <v>8269</v>
      </c>
      <c r="Q1858" s="12">
        <f t="shared" si="393"/>
        <v>103</v>
      </c>
      <c r="R1858">
        <f t="shared" si="409"/>
        <v>40.29</v>
      </c>
      <c r="S1858" s="14" t="s">
        <v>8307</v>
      </c>
      <c r="T1858" t="s">
        <v>8308</v>
      </c>
    </row>
    <row r="1859" spans="1:20" ht="45" x14ac:dyDescent="0.25">
      <c r="A1859">
        <v>2644</v>
      </c>
      <c r="B1859" s="9" t="s">
        <v>2644</v>
      </c>
      <c r="C1859" s="3" t="s">
        <v>6754</v>
      </c>
      <c r="D1859" s="5">
        <v>100000</v>
      </c>
      <c r="E1859" s="7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 s="18">
        <f t="shared" si="392"/>
        <v>42804.792071759264</v>
      </c>
      <c r="K1859">
        <v>1486580434</v>
      </c>
      <c r="L1859" s="18">
        <f t="shared" ref="L1859:L1922" si="410">(K1859/86400)+25569</f>
        <v>42774.79206018518</v>
      </c>
      <c r="M1859" t="b">
        <v>1</v>
      </c>
      <c r="N1859">
        <v>52</v>
      </c>
      <c r="O1859" t="b">
        <v>0</v>
      </c>
      <c r="P1859" t="s">
        <v>8299</v>
      </c>
      <c r="Q1859" s="12">
        <f t="shared" si="393"/>
        <v>2</v>
      </c>
      <c r="R1859">
        <f t="shared" ref="R1859:R1922" si="411">ROUND(E1859/N1859,2)</f>
        <v>39.479999999999997</v>
      </c>
      <c r="S1859" s="14" t="s">
        <v>8316</v>
      </c>
      <c r="T1859" t="s">
        <v>8323</v>
      </c>
    </row>
    <row r="1860" spans="1:20" ht="45" x14ac:dyDescent="0.25">
      <c r="A1860">
        <v>1839</v>
      </c>
      <c r="B1860" s="9" t="s">
        <v>1840</v>
      </c>
      <c r="C1860" s="3" t="s">
        <v>5949</v>
      </c>
      <c r="D1860" s="5">
        <v>1000</v>
      </c>
      <c r="E1860" s="7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 s="18">
        <f t="shared" ref="J1860:J1923" si="412">(I1860/86400)+25569</f>
        <v>42644.722013888888</v>
      </c>
      <c r="K1860">
        <v>1472750381</v>
      </c>
      <c r="L1860" s="18">
        <f t="shared" si="410"/>
        <v>42614.722002314811</v>
      </c>
      <c r="M1860" t="b">
        <v>0</v>
      </c>
      <c r="N1860">
        <v>45</v>
      </c>
      <c r="O1860" t="b">
        <v>1</v>
      </c>
      <c r="P1860" t="s">
        <v>8274</v>
      </c>
      <c r="Q1860" s="12">
        <f t="shared" ref="Q1860:Q1923" si="413">ROUND(E1860/D1860*100,0)</f>
        <v>205</v>
      </c>
      <c r="R1860">
        <f t="shared" si="411"/>
        <v>45.62</v>
      </c>
      <c r="S1860" s="14" t="s">
        <v>8333</v>
      </c>
      <c r="T1860" t="s">
        <v>8337</v>
      </c>
    </row>
    <row r="1861" spans="1:20" ht="30" x14ac:dyDescent="0.2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 s="18">
        <f t="shared" si="412"/>
        <v>41104.221562500003</v>
      </c>
      <c r="K1861">
        <v>1339651142</v>
      </c>
      <c r="L1861" s="18">
        <f t="shared" si="410"/>
        <v>41074.221550925926</v>
      </c>
      <c r="M1861" t="b">
        <v>0</v>
      </c>
      <c r="N1861">
        <v>38</v>
      </c>
      <c r="O1861" t="b">
        <v>1</v>
      </c>
      <c r="P1861" t="s">
        <v>8277</v>
      </c>
      <c r="Q1861" s="12">
        <f t="shared" si="413"/>
        <v>137</v>
      </c>
      <c r="R1861">
        <f t="shared" si="411"/>
        <v>54</v>
      </c>
      <c r="S1861" s="14" t="s">
        <v>8333</v>
      </c>
      <c r="T1861" t="s">
        <v>8334</v>
      </c>
    </row>
    <row r="1862" spans="1:20" ht="45" x14ac:dyDescent="0.2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 s="18">
        <v>1483707905</v>
      </c>
      <c r="J1862" s="18">
        <f t="shared" si="412"/>
        <v>42741.54519675926</v>
      </c>
      <c r="K1862">
        <v>1481115904</v>
      </c>
      <c r="L1862" s="18">
        <f t="shared" si="410"/>
        <v>42711.545185185183</v>
      </c>
      <c r="M1862" t="b">
        <v>0</v>
      </c>
      <c r="N1862">
        <v>59</v>
      </c>
      <c r="O1862" t="b">
        <v>1</v>
      </c>
      <c r="P1862" t="s">
        <v>8269</v>
      </c>
      <c r="Q1862" s="12">
        <f t="shared" si="413"/>
        <v>103</v>
      </c>
      <c r="R1862">
        <f t="shared" ref="R1862:R1868" si="414">IFERROR(ROUND(E1862/N1862,2),0)</f>
        <v>34.75</v>
      </c>
      <c r="S1862" s="14" t="s">
        <v>8307</v>
      </c>
      <c r="T1862" t="s">
        <v>8308</v>
      </c>
    </row>
    <row r="1863" spans="1:20" ht="45" x14ac:dyDescent="0.2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 s="18">
        <v>1469811043</v>
      </c>
      <c r="J1863" s="18">
        <f t="shared" si="412"/>
        <v>42580.701886574076</v>
      </c>
      <c r="K1863">
        <v>1467219042</v>
      </c>
      <c r="L1863" s="18">
        <f t="shared" si="410"/>
        <v>42550.701874999999</v>
      </c>
      <c r="M1863" t="b">
        <v>0</v>
      </c>
      <c r="N1863">
        <v>20</v>
      </c>
      <c r="O1863" t="b">
        <v>1</v>
      </c>
      <c r="P1863" t="s">
        <v>8269</v>
      </c>
      <c r="Q1863" s="12">
        <f t="shared" si="413"/>
        <v>103</v>
      </c>
      <c r="R1863">
        <f t="shared" si="414"/>
        <v>102.5</v>
      </c>
      <c r="S1863" s="14" t="s">
        <v>8307</v>
      </c>
      <c r="T1863" t="s">
        <v>8308</v>
      </c>
    </row>
    <row r="1864" spans="1:20" ht="60" x14ac:dyDescent="0.2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 s="18">
        <v>1473393600</v>
      </c>
      <c r="J1864" s="18">
        <f t="shared" si="412"/>
        <v>42622.166666666672</v>
      </c>
      <c r="K1864">
        <v>1470778558</v>
      </c>
      <c r="L1864" s="18">
        <f t="shared" si="410"/>
        <v>42591.899976851855</v>
      </c>
      <c r="M1864" t="b">
        <v>0</v>
      </c>
      <c r="N1864">
        <v>28</v>
      </c>
      <c r="O1864" t="b">
        <v>1</v>
      </c>
      <c r="P1864" t="s">
        <v>8269</v>
      </c>
      <c r="Q1864" s="12">
        <f t="shared" si="413"/>
        <v>103</v>
      </c>
      <c r="R1864">
        <f t="shared" si="414"/>
        <v>73.209999999999994</v>
      </c>
      <c r="S1864" s="14" t="s">
        <v>8307</v>
      </c>
      <c r="T1864" t="s">
        <v>8308</v>
      </c>
    </row>
    <row r="1865" spans="1:20" ht="45" x14ac:dyDescent="0.2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 s="18">
        <v>1433076298</v>
      </c>
      <c r="J1865" s="18">
        <f t="shared" si="412"/>
        <v>42155.531226851846</v>
      </c>
      <c r="K1865">
        <v>1430052297</v>
      </c>
      <c r="L1865" s="18">
        <f t="shared" si="410"/>
        <v>42120.531215277777</v>
      </c>
      <c r="M1865" t="b">
        <v>0</v>
      </c>
      <c r="N1865">
        <v>31</v>
      </c>
      <c r="O1865" t="b">
        <v>1</v>
      </c>
      <c r="P1865" t="s">
        <v>8269</v>
      </c>
      <c r="Q1865" s="12">
        <f t="shared" si="413"/>
        <v>103</v>
      </c>
      <c r="R1865">
        <f t="shared" si="414"/>
        <v>66.13</v>
      </c>
      <c r="S1865" s="14" t="s">
        <v>8307</v>
      </c>
      <c r="T1865" t="s">
        <v>8308</v>
      </c>
    </row>
    <row r="1866" spans="1:20" ht="45" x14ac:dyDescent="0.2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 s="18">
        <v>1464987600</v>
      </c>
      <c r="J1866" s="18">
        <f t="shared" si="412"/>
        <v>42524.875</v>
      </c>
      <c r="K1866">
        <v>1463145937</v>
      </c>
      <c r="L1866" s="18">
        <f t="shared" si="410"/>
        <v>42503.55945601852</v>
      </c>
      <c r="M1866" t="b">
        <v>1</v>
      </c>
      <c r="N1866">
        <v>39</v>
      </c>
      <c r="O1866" t="b">
        <v>1</v>
      </c>
      <c r="P1866" t="s">
        <v>8269</v>
      </c>
      <c r="Q1866" s="12">
        <f t="shared" si="413"/>
        <v>102</v>
      </c>
      <c r="R1866">
        <f t="shared" si="414"/>
        <v>52.49</v>
      </c>
      <c r="S1866" s="14" t="s">
        <v>8307</v>
      </c>
      <c r="T1866" t="s">
        <v>8308</v>
      </c>
    </row>
    <row r="1867" spans="1:20" ht="30" x14ac:dyDescent="0.2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 s="18">
        <v>1435947758</v>
      </c>
      <c r="J1867" s="18">
        <f t="shared" si="412"/>
        <v>42188.765717592592</v>
      </c>
      <c r="K1867">
        <v>1432837357</v>
      </c>
      <c r="L1867" s="18">
        <f t="shared" si="410"/>
        <v>42152.765706018516</v>
      </c>
      <c r="M1867" t="b">
        <v>0</v>
      </c>
      <c r="N1867">
        <v>17</v>
      </c>
      <c r="O1867" t="b">
        <v>1</v>
      </c>
      <c r="P1867" t="s">
        <v>8269</v>
      </c>
      <c r="Q1867" s="12">
        <f t="shared" si="413"/>
        <v>102</v>
      </c>
      <c r="R1867">
        <f t="shared" si="414"/>
        <v>120.12</v>
      </c>
      <c r="S1867" s="14" t="s">
        <v>8307</v>
      </c>
      <c r="T1867" t="s">
        <v>8308</v>
      </c>
    </row>
    <row r="1868" spans="1:20" ht="60" x14ac:dyDescent="0.2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 s="18">
        <v>1415253540</v>
      </c>
      <c r="J1868" s="18">
        <f t="shared" si="412"/>
        <v>41949.249305555553</v>
      </c>
      <c r="K1868">
        <v>1413432330</v>
      </c>
      <c r="L1868" s="18">
        <f t="shared" si="410"/>
        <v>41928.170486111107</v>
      </c>
      <c r="M1868" t="b">
        <v>0</v>
      </c>
      <c r="N1868">
        <v>23</v>
      </c>
      <c r="O1868" t="b">
        <v>1</v>
      </c>
      <c r="P1868" t="s">
        <v>8269</v>
      </c>
      <c r="Q1868" s="12">
        <f t="shared" si="413"/>
        <v>102</v>
      </c>
      <c r="R1868">
        <f t="shared" si="414"/>
        <v>88.74</v>
      </c>
      <c r="S1868" s="14" t="s">
        <v>8307</v>
      </c>
      <c r="T1868" t="s">
        <v>8308</v>
      </c>
    </row>
    <row r="1869" spans="1:20" ht="60" x14ac:dyDescent="0.2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 s="18">
        <f t="shared" si="412"/>
        <v>41097.165972222225</v>
      </c>
      <c r="K1869">
        <v>1338336587</v>
      </c>
      <c r="L1869" s="18">
        <f t="shared" si="410"/>
        <v>41059.006793981483</v>
      </c>
      <c r="M1869" t="b">
        <v>0</v>
      </c>
      <c r="N1869">
        <v>34</v>
      </c>
      <c r="O1869" t="b">
        <v>1</v>
      </c>
      <c r="P1869" t="s">
        <v>8274</v>
      </c>
      <c r="Q1869" s="12">
        <f t="shared" si="413"/>
        <v>204</v>
      </c>
      <c r="R1869">
        <f t="shared" si="411"/>
        <v>59.85</v>
      </c>
      <c r="S1869" s="14" t="s">
        <v>8333</v>
      </c>
      <c r="T1869" t="s">
        <v>8337</v>
      </c>
    </row>
    <row r="1870" spans="1:20" ht="30" x14ac:dyDescent="0.2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 s="18">
        <f t="shared" si="412"/>
        <v>41779.207638888889</v>
      </c>
      <c r="K1870">
        <v>1397679444</v>
      </c>
      <c r="L1870" s="18">
        <f t="shared" si="410"/>
        <v>41745.845416666663</v>
      </c>
      <c r="M1870" t="b">
        <v>0</v>
      </c>
      <c r="N1870">
        <v>40</v>
      </c>
      <c r="O1870" t="b">
        <v>1</v>
      </c>
      <c r="P1870" t="s">
        <v>8274</v>
      </c>
      <c r="Q1870" s="12">
        <f t="shared" si="413"/>
        <v>102</v>
      </c>
      <c r="R1870">
        <f t="shared" si="411"/>
        <v>50.88</v>
      </c>
      <c r="S1870" s="14" t="s">
        <v>8333</v>
      </c>
      <c r="T1870" t="s">
        <v>8337</v>
      </c>
    </row>
    <row r="1871" spans="1:20" ht="60" x14ac:dyDescent="0.2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 s="18">
        <f t="shared" si="412"/>
        <v>42575.958333333328</v>
      </c>
      <c r="K1871">
        <v>1466887296</v>
      </c>
      <c r="L1871" s="18">
        <f t="shared" si="410"/>
        <v>42546.862222222218</v>
      </c>
      <c r="M1871" t="b">
        <v>0</v>
      </c>
      <c r="N1871">
        <v>27</v>
      </c>
      <c r="O1871" t="b">
        <v>1</v>
      </c>
      <c r="P1871" t="s">
        <v>8303</v>
      </c>
      <c r="Q1871" s="12">
        <f t="shared" si="413"/>
        <v>102</v>
      </c>
      <c r="R1871">
        <f t="shared" si="411"/>
        <v>75.37</v>
      </c>
      <c r="S1871" s="14" t="s">
        <v>8307</v>
      </c>
      <c r="T1871" t="s">
        <v>8341</v>
      </c>
    </row>
    <row r="1872" spans="1:20" ht="60" x14ac:dyDescent="0.2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 s="18">
        <v>1434808775</v>
      </c>
      <c r="J1872" s="18">
        <f t="shared" si="412"/>
        <v>42175.583043981482</v>
      </c>
      <c r="K1872">
        <v>1433512774</v>
      </c>
      <c r="L1872" s="18">
        <f t="shared" si="410"/>
        <v>42160.583032407405</v>
      </c>
      <c r="M1872" t="b">
        <v>0</v>
      </c>
      <c r="N1872">
        <v>63</v>
      </c>
      <c r="O1872" t="b">
        <v>1</v>
      </c>
      <c r="P1872" t="s">
        <v>8269</v>
      </c>
      <c r="Q1872" s="12">
        <f t="shared" si="413"/>
        <v>102</v>
      </c>
      <c r="R1872">
        <f t="shared" ref="R1872" si="415">IFERROR(ROUND(E1872/N1872,2),0)</f>
        <v>32.270000000000003</v>
      </c>
      <c r="S1872" s="14" t="s">
        <v>8307</v>
      </c>
      <c r="T1872" t="s">
        <v>8308</v>
      </c>
    </row>
    <row r="1873" spans="1:20" ht="45" x14ac:dyDescent="0.2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 s="18">
        <f t="shared" si="412"/>
        <v>40866.912615740745</v>
      </c>
      <c r="K1873">
        <v>1316552049</v>
      </c>
      <c r="L1873" s="18">
        <f t="shared" si="410"/>
        <v>40806.870937500003</v>
      </c>
      <c r="M1873" t="b">
        <v>0</v>
      </c>
      <c r="N1873">
        <v>22</v>
      </c>
      <c r="O1873" t="b">
        <v>1</v>
      </c>
      <c r="P1873" t="s">
        <v>8267</v>
      </c>
      <c r="Q1873" s="12">
        <f t="shared" si="413"/>
        <v>102</v>
      </c>
      <c r="R1873">
        <f t="shared" si="411"/>
        <v>92.32</v>
      </c>
      <c r="S1873" s="14" t="s">
        <v>8329</v>
      </c>
      <c r="T1873" t="s">
        <v>8330</v>
      </c>
    </row>
    <row r="1874" spans="1:20" ht="60" x14ac:dyDescent="0.2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 s="18">
        <v>1452827374</v>
      </c>
      <c r="J1874" s="18">
        <f t="shared" si="412"/>
        <v>42384.131643518514</v>
      </c>
      <c r="K1874">
        <v>1450235373</v>
      </c>
      <c r="L1874" s="18">
        <f t="shared" si="410"/>
        <v>42354.131631944445</v>
      </c>
      <c r="M1874" t="b">
        <v>0</v>
      </c>
      <c r="N1874">
        <v>26</v>
      </c>
      <c r="O1874" t="b">
        <v>0</v>
      </c>
      <c r="P1874" t="s">
        <v>8269</v>
      </c>
      <c r="Q1874" s="12">
        <f t="shared" si="413"/>
        <v>14</v>
      </c>
      <c r="R1874">
        <f t="shared" ref="R1874:R1875" si="416">IFERROR(ROUND(E1874/N1874,2),0)</f>
        <v>78.08</v>
      </c>
      <c r="S1874" s="14" t="s">
        <v>8307</v>
      </c>
      <c r="T1874" t="s">
        <v>8308</v>
      </c>
    </row>
    <row r="1875" spans="1:20" ht="45" x14ac:dyDescent="0.2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 s="18">
        <v>1465062166</v>
      </c>
      <c r="J1875" s="18">
        <f t="shared" si="412"/>
        <v>42525.738032407404</v>
      </c>
      <c r="K1875">
        <v>1463334165</v>
      </c>
      <c r="L1875" s="18">
        <f t="shared" si="410"/>
        <v>42505.738020833334</v>
      </c>
      <c r="M1875" t="b">
        <v>0</v>
      </c>
      <c r="N1875">
        <v>19</v>
      </c>
      <c r="O1875" t="b">
        <v>1</v>
      </c>
      <c r="P1875" t="s">
        <v>8269</v>
      </c>
      <c r="Q1875" s="12">
        <f t="shared" si="413"/>
        <v>102</v>
      </c>
      <c r="R1875">
        <f t="shared" si="416"/>
        <v>106.84</v>
      </c>
      <c r="S1875" s="14" t="s">
        <v>8307</v>
      </c>
      <c r="T1875" t="s">
        <v>8308</v>
      </c>
    </row>
    <row r="1876" spans="1:20" ht="60" x14ac:dyDescent="0.2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 s="18">
        <f t="shared" si="412"/>
        <v>42664.669675925921</v>
      </c>
      <c r="K1876">
        <v>1471881859</v>
      </c>
      <c r="L1876" s="18">
        <f t="shared" si="410"/>
        <v>42604.669664351852</v>
      </c>
      <c r="M1876" t="b">
        <v>0</v>
      </c>
      <c r="N1876">
        <v>11</v>
      </c>
      <c r="O1876" t="b">
        <v>0</v>
      </c>
      <c r="P1876" t="s">
        <v>8271</v>
      </c>
      <c r="Q1876" s="12">
        <f t="shared" si="413"/>
        <v>1</v>
      </c>
      <c r="R1876">
        <f t="shared" si="411"/>
        <v>184.36</v>
      </c>
      <c r="S1876" s="14" t="s">
        <v>8316</v>
      </c>
      <c r="T1876" t="s">
        <v>8318</v>
      </c>
    </row>
    <row r="1877" spans="1:20" ht="60" x14ac:dyDescent="0.2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 s="18">
        <f t="shared" si="412"/>
        <v>41809.166666666664</v>
      </c>
      <c r="K1877">
        <v>1401426487</v>
      </c>
      <c r="L1877" s="18">
        <f t="shared" si="410"/>
        <v>41789.213969907403</v>
      </c>
      <c r="M1877" t="b">
        <v>0</v>
      </c>
      <c r="N1877">
        <v>16</v>
      </c>
      <c r="O1877" t="b">
        <v>1</v>
      </c>
      <c r="P1877" t="s">
        <v>8263</v>
      </c>
      <c r="Q1877" s="12">
        <f t="shared" si="413"/>
        <v>101</v>
      </c>
      <c r="R1877">
        <f t="shared" si="411"/>
        <v>126.69</v>
      </c>
      <c r="S1877" s="14" t="s">
        <v>8329</v>
      </c>
      <c r="T1877" t="s">
        <v>8338</v>
      </c>
    </row>
    <row r="1878" spans="1:20" ht="45" x14ac:dyDescent="0.2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 s="18">
        <v>1425478950</v>
      </c>
      <c r="J1878" s="18">
        <f t="shared" si="412"/>
        <v>42067.598958333328</v>
      </c>
      <c r="K1878">
        <v>1422886949</v>
      </c>
      <c r="L1878" s="18">
        <f t="shared" si="410"/>
        <v>42037.598946759259</v>
      </c>
      <c r="M1878" t="b">
        <v>0</v>
      </c>
      <c r="N1878">
        <v>28</v>
      </c>
      <c r="O1878" t="b">
        <v>1</v>
      </c>
      <c r="P1878" t="s">
        <v>8269</v>
      </c>
      <c r="Q1878" s="12">
        <f t="shared" si="413"/>
        <v>101</v>
      </c>
      <c r="R1878">
        <f t="shared" ref="R1878" si="417">IFERROR(ROUND(E1878/N1878,2),0)</f>
        <v>72.39</v>
      </c>
      <c r="S1878" s="14" t="s">
        <v>8307</v>
      </c>
      <c r="T1878" t="s">
        <v>8308</v>
      </c>
    </row>
    <row r="1879" spans="1:20" ht="45" x14ac:dyDescent="0.2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 s="18">
        <f t="shared" si="412"/>
        <v>41668.342905092592</v>
      </c>
      <c r="K1879">
        <v>1388391226</v>
      </c>
      <c r="L1879" s="18">
        <f t="shared" si="410"/>
        <v>41638.342893518522</v>
      </c>
      <c r="M1879" t="b">
        <v>1</v>
      </c>
      <c r="N1879">
        <v>52</v>
      </c>
      <c r="O1879" t="b">
        <v>1</v>
      </c>
      <c r="P1879" t="s">
        <v>8274</v>
      </c>
      <c r="Q1879" s="12">
        <f t="shared" si="413"/>
        <v>101</v>
      </c>
      <c r="R1879">
        <f t="shared" si="411"/>
        <v>38.94</v>
      </c>
      <c r="S1879" s="14" t="s">
        <v>8333</v>
      </c>
      <c r="T1879" t="s">
        <v>8337</v>
      </c>
    </row>
    <row r="1880" spans="1:20" ht="60" x14ac:dyDescent="0.2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 s="18">
        <f t="shared" si="412"/>
        <v>41838.854999999996</v>
      </c>
      <c r="K1880">
        <v>1403901071</v>
      </c>
      <c r="L1880" s="18">
        <f t="shared" si="410"/>
        <v>41817.854988425926</v>
      </c>
      <c r="M1880" t="b">
        <v>0</v>
      </c>
      <c r="N1880">
        <v>38</v>
      </c>
      <c r="O1880" t="b">
        <v>1</v>
      </c>
      <c r="P1880" t="s">
        <v>8274</v>
      </c>
      <c r="Q1880" s="12">
        <f t="shared" si="413"/>
        <v>101</v>
      </c>
      <c r="R1880">
        <f t="shared" si="411"/>
        <v>53.29</v>
      </c>
      <c r="S1880" s="14" t="s">
        <v>8333</v>
      </c>
      <c r="T1880" t="s">
        <v>8337</v>
      </c>
    </row>
    <row r="1881" spans="1:20" ht="60" x14ac:dyDescent="0.2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 s="18">
        <v>1406761200</v>
      </c>
      <c r="J1881" s="18">
        <f t="shared" si="412"/>
        <v>41850.958333333336</v>
      </c>
      <c r="K1881">
        <v>1402403906</v>
      </c>
      <c r="L1881" s="18">
        <f t="shared" si="410"/>
        <v>41800.526689814811</v>
      </c>
      <c r="M1881" t="b">
        <v>0</v>
      </c>
      <c r="N1881">
        <v>38</v>
      </c>
      <c r="O1881" t="b">
        <v>1</v>
      </c>
      <c r="P1881" t="s">
        <v>8269</v>
      </c>
      <c r="Q1881" s="12">
        <f t="shared" si="413"/>
        <v>101</v>
      </c>
      <c r="R1881">
        <f t="shared" ref="R1881:R1882" si="418">IFERROR(ROUND(E1881/N1881,2),0)</f>
        <v>53.29</v>
      </c>
      <c r="S1881" s="14" t="s">
        <v>8307</v>
      </c>
      <c r="T1881" t="s">
        <v>8308</v>
      </c>
    </row>
    <row r="1882" spans="1:20" ht="60" x14ac:dyDescent="0.2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 s="18">
        <v>1438226724</v>
      </c>
      <c r="J1882" s="18">
        <f t="shared" si="412"/>
        <v>42215.142638888894</v>
      </c>
      <c r="K1882">
        <v>1433042723</v>
      </c>
      <c r="L1882" s="18">
        <f t="shared" si="410"/>
        <v>42155.14262731481</v>
      </c>
      <c r="M1882" t="b">
        <v>0</v>
      </c>
      <c r="N1882">
        <v>32</v>
      </c>
      <c r="O1882" t="b">
        <v>1</v>
      </c>
      <c r="P1882" t="s">
        <v>8269</v>
      </c>
      <c r="Q1882" s="12">
        <f t="shared" si="413"/>
        <v>101</v>
      </c>
      <c r="R1882">
        <f t="shared" si="418"/>
        <v>63.28</v>
      </c>
      <c r="S1882" s="14" t="s">
        <v>8307</v>
      </c>
      <c r="T1882" t="s">
        <v>8308</v>
      </c>
    </row>
    <row r="1883" spans="1:20" ht="60" x14ac:dyDescent="0.25">
      <c r="A1883">
        <v>1441</v>
      </c>
      <c r="B1883" s="9" t="s">
        <v>1442</v>
      </c>
      <c r="C1883" s="3" t="s">
        <v>5551</v>
      </c>
      <c r="D1883" s="5">
        <v>180000</v>
      </c>
      <c r="E1883" s="7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 s="18">
        <f t="shared" si="412"/>
        <v>42258.765844907408</v>
      </c>
      <c r="K1883">
        <v>1436811768</v>
      </c>
      <c r="L1883" s="18">
        <f t="shared" si="410"/>
        <v>42198.765833333338</v>
      </c>
      <c r="M1883" t="b">
        <v>0</v>
      </c>
      <c r="N1883">
        <v>3</v>
      </c>
      <c r="O1883" t="b">
        <v>0</v>
      </c>
      <c r="P1883" t="s">
        <v>8285</v>
      </c>
      <c r="Q1883" s="12">
        <f t="shared" si="413"/>
        <v>1</v>
      </c>
      <c r="R1883">
        <f t="shared" si="411"/>
        <v>673.33</v>
      </c>
      <c r="S1883" s="14" t="s">
        <v>8319</v>
      </c>
      <c r="T1883" t="s">
        <v>8354</v>
      </c>
    </row>
    <row r="1884" spans="1:20" ht="60" x14ac:dyDescent="0.25">
      <c r="A1884">
        <v>1284</v>
      </c>
      <c r="B1884" s="9" t="s">
        <v>1285</v>
      </c>
      <c r="C1884" s="3" t="s">
        <v>5394</v>
      </c>
      <c r="D1884" s="5">
        <v>2000</v>
      </c>
      <c r="E1884" s="7">
        <v>2020</v>
      </c>
      <c r="F1884" t="s">
        <v>8218</v>
      </c>
      <c r="G1884" t="s">
        <v>8223</v>
      </c>
      <c r="H1884" t="s">
        <v>8245</v>
      </c>
      <c r="I1884" s="18">
        <v>1483203540</v>
      </c>
      <c r="J1884" s="18">
        <f t="shared" si="412"/>
        <v>42735.707638888889</v>
      </c>
      <c r="K1884">
        <v>1481175481</v>
      </c>
      <c r="L1884" s="18">
        <f t="shared" si="410"/>
        <v>42712.2347337963</v>
      </c>
      <c r="M1884" t="b">
        <v>0</v>
      </c>
      <c r="N1884">
        <v>31</v>
      </c>
      <c r="O1884" t="b">
        <v>1</v>
      </c>
      <c r="P1884" t="s">
        <v>8269</v>
      </c>
      <c r="Q1884" s="12">
        <f t="shared" si="413"/>
        <v>101</v>
      </c>
      <c r="R1884">
        <f t="shared" ref="R1884" si="419">IFERROR(ROUND(E1884/N1884,2),0)</f>
        <v>65.16</v>
      </c>
      <c r="S1884" s="14" t="s">
        <v>8307</v>
      </c>
      <c r="T1884" t="s">
        <v>8308</v>
      </c>
    </row>
    <row r="1885" spans="1:20" ht="30" x14ac:dyDescent="0.2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 s="18">
        <f t="shared" si="412"/>
        <v>41687.923807870371</v>
      </c>
      <c r="K1885">
        <v>1390083016</v>
      </c>
      <c r="L1885" s="18">
        <f t="shared" si="410"/>
        <v>41657.923796296294</v>
      </c>
      <c r="M1885" t="b">
        <v>0</v>
      </c>
      <c r="N1885">
        <v>38</v>
      </c>
      <c r="O1885" t="b">
        <v>1</v>
      </c>
      <c r="P1885" t="s">
        <v>8274</v>
      </c>
      <c r="Q1885" s="12">
        <f t="shared" si="413"/>
        <v>101</v>
      </c>
      <c r="R1885">
        <f t="shared" si="411"/>
        <v>53.16</v>
      </c>
      <c r="S1885" s="14" t="s">
        <v>8333</v>
      </c>
      <c r="T1885" t="s">
        <v>8337</v>
      </c>
    </row>
    <row r="1886" spans="1:20" ht="60" x14ac:dyDescent="0.2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 s="18">
        <v>1406887310</v>
      </c>
      <c r="J1886" s="18">
        <f t="shared" si="412"/>
        <v>41852.417939814812</v>
      </c>
      <c r="K1886">
        <v>1404295309</v>
      </c>
      <c r="L1886" s="18">
        <f t="shared" si="410"/>
        <v>41822.417928240742</v>
      </c>
      <c r="M1886" t="b">
        <v>0</v>
      </c>
      <c r="N1886">
        <v>21</v>
      </c>
      <c r="O1886" t="b">
        <v>1</v>
      </c>
      <c r="P1886" t="s">
        <v>8269</v>
      </c>
      <c r="Q1886" s="12">
        <f t="shared" si="413"/>
        <v>101</v>
      </c>
      <c r="R1886">
        <f t="shared" ref="R1886:R1888" si="420">IFERROR(ROUND(E1886/N1886,2),0)</f>
        <v>96.19</v>
      </c>
      <c r="S1886" s="14" t="s">
        <v>8307</v>
      </c>
      <c r="T1886" t="s">
        <v>8308</v>
      </c>
    </row>
    <row r="1887" spans="1:20" ht="60" x14ac:dyDescent="0.2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 s="18">
        <v>1469016131</v>
      </c>
      <c r="J1887" s="18">
        <f t="shared" si="412"/>
        <v>42571.501516203702</v>
      </c>
      <c r="K1887">
        <v>1466424130</v>
      </c>
      <c r="L1887" s="18">
        <f t="shared" si="410"/>
        <v>42541.501504629632</v>
      </c>
      <c r="M1887" t="b">
        <v>0</v>
      </c>
      <c r="N1887">
        <v>39</v>
      </c>
      <c r="O1887" t="b">
        <v>1</v>
      </c>
      <c r="P1887" t="s">
        <v>8269</v>
      </c>
      <c r="Q1887" s="12">
        <f t="shared" si="413"/>
        <v>101</v>
      </c>
      <c r="R1887">
        <f t="shared" si="420"/>
        <v>51.79</v>
      </c>
      <c r="S1887" s="14" t="s">
        <v>8307</v>
      </c>
      <c r="T1887" t="s">
        <v>8308</v>
      </c>
    </row>
    <row r="1888" spans="1:20" ht="60" x14ac:dyDescent="0.2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 s="18">
        <v>1433343850</v>
      </c>
      <c r="J1888" s="18">
        <f t="shared" si="412"/>
        <v>42158.627893518518</v>
      </c>
      <c r="K1888">
        <v>1430751849</v>
      </c>
      <c r="L1888" s="18">
        <f t="shared" si="410"/>
        <v>42128.627881944441</v>
      </c>
      <c r="M1888" t="b">
        <v>0</v>
      </c>
      <c r="N1888">
        <v>56</v>
      </c>
      <c r="O1888" t="b">
        <v>1</v>
      </c>
      <c r="P1888" t="s">
        <v>8269</v>
      </c>
      <c r="Q1888" s="12">
        <f t="shared" si="413"/>
        <v>101</v>
      </c>
      <c r="R1888">
        <f t="shared" si="420"/>
        <v>36.07</v>
      </c>
      <c r="S1888" s="14" t="s">
        <v>8307</v>
      </c>
      <c r="T1888" t="s">
        <v>8308</v>
      </c>
    </row>
    <row r="1889" spans="1:20" ht="60" x14ac:dyDescent="0.2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 s="18">
        <f t="shared" si="412"/>
        <v>40659.290972222225</v>
      </c>
      <c r="K1889">
        <v>1300916219</v>
      </c>
      <c r="L1889" s="18">
        <f t="shared" si="410"/>
        <v>40625.900682870371</v>
      </c>
      <c r="M1889" t="b">
        <v>0</v>
      </c>
      <c r="N1889">
        <v>20</v>
      </c>
      <c r="O1889" t="b">
        <v>1</v>
      </c>
      <c r="P1889" t="s">
        <v>8290</v>
      </c>
      <c r="Q1889" s="12">
        <f t="shared" si="413"/>
        <v>101</v>
      </c>
      <c r="R1889">
        <f t="shared" si="411"/>
        <v>100.75</v>
      </c>
      <c r="S1889" s="14" t="s">
        <v>8333</v>
      </c>
      <c r="T1889" t="s">
        <v>8344</v>
      </c>
    </row>
    <row r="1890" spans="1:20" ht="45" x14ac:dyDescent="0.2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 s="18">
        <f t="shared" si="412"/>
        <v>41137.130150462966</v>
      </c>
      <c r="K1890">
        <v>1342494444</v>
      </c>
      <c r="L1890" s="18">
        <f t="shared" si="410"/>
        <v>41107.13013888889</v>
      </c>
      <c r="M1890" t="b">
        <v>0</v>
      </c>
      <c r="N1890">
        <v>22</v>
      </c>
      <c r="O1890" t="b">
        <v>1</v>
      </c>
      <c r="P1890" t="s">
        <v>8277</v>
      </c>
      <c r="Q1890" s="12">
        <f t="shared" si="413"/>
        <v>101</v>
      </c>
      <c r="R1890">
        <f t="shared" si="411"/>
        <v>91.59</v>
      </c>
      <c r="S1890" s="14" t="s">
        <v>8333</v>
      </c>
      <c r="T1890" t="s">
        <v>8334</v>
      </c>
    </row>
    <row r="1891" spans="1:20" ht="45" x14ac:dyDescent="0.2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 s="18">
        <v>1441547220</v>
      </c>
      <c r="J1891" s="18">
        <f t="shared" si="412"/>
        <v>42253.57430555555</v>
      </c>
      <c r="K1891">
        <v>1439322411</v>
      </c>
      <c r="L1891" s="18">
        <f t="shared" si="410"/>
        <v>42227.824201388888</v>
      </c>
      <c r="M1891" t="b">
        <v>0</v>
      </c>
      <c r="N1891">
        <v>21</v>
      </c>
      <c r="O1891" t="b">
        <v>1</v>
      </c>
      <c r="P1891" t="s">
        <v>8269</v>
      </c>
      <c r="Q1891" s="12">
        <f t="shared" si="413"/>
        <v>101</v>
      </c>
      <c r="R1891">
        <f t="shared" ref="R1891:R1893" si="421">IFERROR(ROUND(E1891/N1891,2),0)</f>
        <v>95.95</v>
      </c>
      <c r="S1891" s="14" t="s">
        <v>8307</v>
      </c>
      <c r="T1891" t="s">
        <v>8308</v>
      </c>
    </row>
    <row r="1892" spans="1:20" ht="45" x14ac:dyDescent="0.25">
      <c r="A1892">
        <v>3727</v>
      </c>
      <c r="B1892" s="9" t="s">
        <v>3724</v>
      </c>
      <c r="C1892" s="3" t="s">
        <v>7837</v>
      </c>
      <c r="D1892" s="5">
        <v>2000</v>
      </c>
      <c r="E1892" s="7">
        <v>2015</v>
      </c>
      <c r="F1892" t="s">
        <v>8218</v>
      </c>
      <c r="G1892" t="s">
        <v>8223</v>
      </c>
      <c r="H1892" t="s">
        <v>8245</v>
      </c>
      <c r="I1892" s="18">
        <v>1476939300</v>
      </c>
      <c r="J1892" s="18">
        <f t="shared" si="412"/>
        <v>42663.204861111109</v>
      </c>
      <c r="K1892">
        <v>1474273293</v>
      </c>
      <c r="L1892" s="18">
        <f t="shared" si="410"/>
        <v>42632.348298611112</v>
      </c>
      <c r="M1892" t="b">
        <v>0</v>
      </c>
      <c r="N1892">
        <v>33</v>
      </c>
      <c r="O1892" t="b">
        <v>1</v>
      </c>
      <c r="P1892" t="s">
        <v>8269</v>
      </c>
      <c r="Q1892" s="12">
        <f t="shared" si="413"/>
        <v>101</v>
      </c>
      <c r="R1892">
        <f t="shared" si="421"/>
        <v>61.06</v>
      </c>
      <c r="S1892" s="14" t="s">
        <v>8307</v>
      </c>
      <c r="T1892" t="s">
        <v>8308</v>
      </c>
    </row>
    <row r="1893" spans="1:20" ht="60" x14ac:dyDescent="0.25">
      <c r="A1893">
        <v>3594</v>
      </c>
      <c r="B1893" s="9" t="s">
        <v>3593</v>
      </c>
      <c r="C1893" s="3" t="s">
        <v>7704</v>
      </c>
      <c r="D1893" s="5">
        <v>1600</v>
      </c>
      <c r="E1893" s="7">
        <v>2015</v>
      </c>
      <c r="F1893" t="s">
        <v>8218</v>
      </c>
      <c r="G1893" t="s">
        <v>8223</v>
      </c>
      <c r="H1893" t="s">
        <v>8245</v>
      </c>
      <c r="I1893" s="18">
        <v>1472952982</v>
      </c>
      <c r="J1893" s="18">
        <f t="shared" si="412"/>
        <v>42617.066921296297</v>
      </c>
      <c r="K1893">
        <v>1470792981</v>
      </c>
      <c r="L1893" s="18">
        <f t="shared" si="410"/>
        <v>42592.066909722227</v>
      </c>
      <c r="M1893" t="b">
        <v>0</v>
      </c>
      <c r="N1893">
        <v>36</v>
      </c>
      <c r="O1893" t="b">
        <v>1</v>
      </c>
      <c r="P1893" t="s">
        <v>8269</v>
      </c>
      <c r="Q1893" s="12">
        <f t="shared" si="413"/>
        <v>126</v>
      </c>
      <c r="R1893">
        <f t="shared" si="421"/>
        <v>55.97</v>
      </c>
      <c r="S1893" s="14" t="s">
        <v>8307</v>
      </c>
      <c r="T1893" t="s">
        <v>8308</v>
      </c>
    </row>
    <row r="1894" spans="1:20" ht="30" x14ac:dyDescent="0.2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 s="18">
        <f t="shared" si="412"/>
        <v>42583.54414351852</v>
      </c>
      <c r="K1894">
        <v>1467464613</v>
      </c>
      <c r="L1894" s="18">
        <f t="shared" si="410"/>
        <v>42553.544131944444</v>
      </c>
      <c r="M1894" t="b">
        <v>0</v>
      </c>
      <c r="N1894">
        <v>77</v>
      </c>
      <c r="O1894" t="b">
        <v>1</v>
      </c>
      <c r="P1894" t="s">
        <v>8290</v>
      </c>
      <c r="Q1894" s="12">
        <f t="shared" si="413"/>
        <v>101</v>
      </c>
      <c r="R1894">
        <f t="shared" si="411"/>
        <v>26.15</v>
      </c>
      <c r="S1894" s="14" t="s">
        <v>8333</v>
      </c>
      <c r="T1894" t="s">
        <v>8344</v>
      </c>
    </row>
    <row r="1895" spans="1:20" ht="45" x14ac:dyDescent="0.2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 s="18">
        <f t="shared" si="412"/>
        <v>40696.249305555553</v>
      </c>
      <c r="K1895">
        <v>1303706000</v>
      </c>
      <c r="L1895" s="18">
        <f t="shared" si="410"/>
        <v>40658.189814814818</v>
      </c>
      <c r="M1895" t="b">
        <v>0</v>
      </c>
      <c r="N1895">
        <v>32</v>
      </c>
      <c r="O1895" t="b">
        <v>1</v>
      </c>
      <c r="P1895" t="s">
        <v>8274</v>
      </c>
      <c r="Q1895" s="12">
        <f t="shared" si="413"/>
        <v>101</v>
      </c>
      <c r="R1895">
        <f t="shared" si="411"/>
        <v>62.81</v>
      </c>
      <c r="S1895" s="14" t="s">
        <v>8333</v>
      </c>
      <c r="T1895" t="s">
        <v>8337</v>
      </c>
    </row>
    <row r="1896" spans="1:20" ht="60" x14ac:dyDescent="0.2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 s="18">
        <v>1438764207</v>
      </c>
      <c r="J1896" s="18">
        <f t="shared" si="412"/>
        <v>42221.363506944443</v>
      </c>
      <c r="K1896">
        <v>1436172206</v>
      </c>
      <c r="L1896" s="18">
        <f t="shared" si="410"/>
        <v>42191.363495370373</v>
      </c>
      <c r="M1896" t="b">
        <v>0</v>
      </c>
      <c r="N1896">
        <v>33</v>
      </c>
      <c r="O1896" t="b">
        <v>1</v>
      </c>
      <c r="P1896" t="s">
        <v>8269</v>
      </c>
      <c r="Q1896" s="12">
        <f t="shared" si="413"/>
        <v>101</v>
      </c>
      <c r="R1896">
        <f t="shared" ref="R1896" si="422">IFERROR(ROUND(E1896/N1896,2),0)</f>
        <v>60.91</v>
      </c>
      <c r="S1896" s="14" t="s">
        <v>8307</v>
      </c>
      <c r="T1896" t="s">
        <v>8308</v>
      </c>
    </row>
    <row r="1897" spans="1:20" ht="30" x14ac:dyDescent="0.2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 s="18">
        <f t="shared" si="412"/>
        <v>41787.207638888889</v>
      </c>
      <c r="K1897">
        <v>1398873968</v>
      </c>
      <c r="L1897" s="18">
        <f t="shared" si="410"/>
        <v>41759.670925925922</v>
      </c>
      <c r="M1897" t="b">
        <v>0</v>
      </c>
      <c r="N1897">
        <v>38</v>
      </c>
      <c r="O1897" t="b">
        <v>1</v>
      </c>
      <c r="P1897" t="s">
        <v>8277</v>
      </c>
      <c r="Q1897" s="12">
        <f t="shared" si="413"/>
        <v>100</v>
      </c>
      <c r="R1897">
        <f t="shared" si="411"/>
        <v>52.82</v>
      </c>
      <c r="S1897" s="14" t="s">
        <v>8333</v>
      </c>
      <c r="T1897" t="s">
        <v>8334</v>
      </c>
    </row>
    <row r="1898" spans="1:20" ht="45" x14ac:dyDescent="0.25">
      <c r="A1898">
        <v>2429</v>
      </c>
      <c r="B1898" s="9" t="s">
        <v>2430</v>
      </c>
      <c r="C1898" s="3" t="s">
        <v>6539</v>
      </c>
      <c r="D1898" s="5">
        <v>140000</v>
      </c>
      <c r="E1898" s="7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 s="18">
        <f t="shared" si="412"/>
        <v>42771.697222222225</v>
      </c>
      <c r="K1898">
        <v>1483131965</v>
      </c>
      <c r="L1898" s="18">
        <f t="shared" si="410"/>
        <v>42734.879224537042</v>
      </c>
      <c r="M1898" t="b">
        <v>0</v>
      </c>
      <c r="N1898">
        <v>4</v>
      </c>
      <c r="O1898" t="b">
        <v>0</v>
      </c>
      <c r="P1898" t="s">
        <v>8282</v>
      </c>
      <c r="Q1898" s="12">
        <f t="shared" si="413"/>
        <v>1</v>
      </c>
      <c r="R1898">
        <f t="shared" si="411"/>
        <v>501.25</v>
      </c>
      <c r="S1898" s="14" t="s">
        <v>8327</v>
      </c>
      <c r="T1898" t="s">
        <v>8351</v>
      </c>
    </row>
    <row r="1899" spans="1:20" ht="45" x14ac:dyDescent="0.25">
      <c r="A1899">
        <v>748</v>
      </c>
      <c r="B1899" s="9" t="s">
        <v>749</v>
      </c>
      <c r="C1899" s="3" t="s">
        <v>4858</v>
      </c>
      <c r="D1899" s="5">
        <v>2000</v>
      </c>
      <c r="E1899" s="7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 s="18">
        <f t="shared" si="412"/>
        <v>41861.846828703703</v>
      </c>
      <c r="K1899">
        <v>1405109965</v>
      </c>
      <c r="L1899" s="18">
        <f t="shared" si="410"/>
        <v>41831.846817129626</v>
      </c>
      <c r="M1899" t="b">
        <v>0</v>
      </c>
      <c r="N1899">
        <v>44</v>
      </c>
      <c r="O1899" t="b">
        <v>1</v>
      </c>
      <c r="P1899" t="s">
        <v>8272</v>
      </c>
      <c r="Q1899" s="12">
        <f t="shared" si="413"/>
        <v>100</v>
      </c>
      <c r="R1899">
        <f t="shared" si="411"/>
        <v>45.57</v>
      </c>
      <c r="S1899" s="14" t="s">
        <v>8319</v>
      </c>
      <c r="T1899" t="s">
        <v>8339</v>
      </c>
    </row>
    <row r="1900" spans="1:20" ht="60" x14ac:dyDescent="0.2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 s="18">
        <v>1437235200</v>
      </c>
      <c r="J1900" s="18">
        <f t="shared" si="412"/>
        <v>42203.666666666672</v>
      </c>
      <c r="K1900">
        <v>1435177839</v>
      </c>
      <c r="L1900" s="18">
        <f t="shared" si="410"/>
        <v>42179.854618055557</v>
      </c>
      <c r="M1900" t="b">
        <v>0</v>
      </c>
      <c r="N1900">
        <v>30</v>
      </c>
      <c r="O1900" t="b">
        <v>1</v>
      </c>
      <c r="P1900" t="s">
        <v>8269</v>
      </c>
      <c r="Q1900" s="12">
        <f t="shared" si="413"/>
        <v>100</v>
      </c>
      <c r="R1900">
        <f t="shared" ref="R1900" si="423">IFERROR(ROUND(E1900/N1900,2),0)</f>
        <v>66.83</v>
      </c>
      <c r="S1900" s="14" t="s">
        <v>8307</v>
      </c>
      <c r="T1900" t="s">
        <v>8308</v>
      </c>
    </row>
    <row r="1901" spans="1:20" ht="45" x14ac:dyDescent="0.2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 s="18">
        <f t="shared" si="412"/>
        <v>42103.166666666672</v>
      </c>
      <c r="K1901">
        <v>1426199842</v>
      </c>
      <c r="L1901" s="18">
        <f t="shared" si="410"/>
        <v>42075.942615740743</v>
      </c>
      <c r="M1901" t="b">
        <v>0</v>
      </c>
      <c r="N1901">
        <v>14</v>
      </c>
      <c r="O1901" t="b">
        <v>1</v>
      </c>
      <c r="P1901" t="s">
        <v>8303</v>
      </c>
      <c r="Q1901" s="12">
        <f t="shared" si="413"/>
        <v>100</v>
      </c>
      <c r="R1901">
        <f t="shared" si="411"/>
        <v>143.21</v>
      </c>
      <c r="S1901" s="14" t="s">
        <v>8307</v>
      </c>
      <c r="T1901" t="s">
        <v>8341</v>
      </c>
    </row>
    <row r="1902" spans="1:20" ht="45" x14ac:dyDescent="0.2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 s="18">
        <f t="shared" si="412"/>
        <v>42260.758240740739</v>
      </c>
      <c r="K1902">
        <v>1436983911</v>
      </c>
      <c r="L1902" s="18">
        <f t="shared" si="410"/>
        <v>42200.758229166662</v>
      </c>
      <c r="M1902" t="b">
        <v>0</v>
      </c>
      <c r="N1902">
        <v>25</v>
      </c>
      <c r="O1902" t="b">
        <v>1</v>
      </c>
      <c r="P1902" t="s">
        <v>8263</v>
      </c>
      <c r="Q1902" s="12">
        <f t="shared" si="413"/>
        <v>100</v>
      </c>
      <c r="R1902">
        <f t="shared" si="411"/>
        <v>80.16</v>
      </c>
      <c r="S1902" s="14" t="s">
        <v>8329</v>
      </c>
      <c r="T1902" t="s">
        <v>8338</v>
      </c>
    </row>
    <row r="1903" spans="1:20" ht="60" x14ac:dyDescent="0.2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 s="18">
        <v>1463394365</v>
      </c>
      <c r="J1903" s="18">
        <f t="shared" si="412"/>
        <v>42506.43478009259</v>
      </c>
      <c r="K1903">
        <v>1461320764</v>
      </c>
      <c r="L1903" s="18">
        <f t="shared" si="410"/>
        <v>42482.43476851852</v>
      </c>
      <c r="M1903" t="b">
        <v>0</v>
      </c>
      <c r="N1903">
        <v>17</v>
      </c>
      <c r="O1903" t="b">
        <v>1</v>
      </c>
      <c r="P1903" t="s">
        <v>8269</v>
      </c>
      <c r="Q1903" s="12">
        <f t="shared" si="413"/>
        <v>100</v>
      </c>
      <c r="R1903">
        <f t="shared" ref="R1903:R1904" si="424">IFERROR(ROUND(E1903/N1903,2),0)</f>
        <v>117.88</v>
      </c>
      <c r="S1903" s="14" t="s">
        <v>8307</v>
      </c>
      <c r="T1903" t="s">
        <v>8308</v>
      </c>
    </row>
    <row r="1904" spans="1:20" ht="45" x14ac:dyDescent="0.2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 s="18">
        <v>1326927600</v>
      </c>
      <c r="J1904" s="18">
        <f t="shared" si="412"/>
        <v>40926.958333333336</v>
      </c>
      <c r="K1904">
        <v>1323221760</v>
      </c>
      <c r="L1904" s="18">
        <f t="shared" si="410"/>
        <v>40884.066666666666</v>
      </c>
      <c r="M1904" t="b">
        <v>1</v>
      </c>
      <c r="N1904">
        <v>52</v>
      </c>
      <c r="O1904" t="b">
        <v>1</v>
      </c>
      <c r="P1904" t="s">
        <v>8269</v>
      </c>
      <c r="Q1904" s="12">
        <f t="shared" si="413"/>
        <v>133</v>
      </c>
      <c r="R1904">
        <f t="shared" si="424"/>
        <v>38.5</v>
      </c>
      <c r="S1904" s="14" t="s">
        <v>8307</v>
      </c>
      <c r="T1904" t="s">
        <v>8308</v>
      </c>
    </row>
    <row r="1905" spans="1:20" ht="60" x14ac:dyDescent="0.2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 s="18">
        <f t="shared" si="412"/>
        <v>42431.935590277775</v>
      </c>
      <c r="K1905">
        <v>1451773634</v>
      </c>
      <c r="L1905" s="18">
        <f t="shared" si="410"/>
        <v>42371.935578703706</v>
      </c>
      <c r="M1905" t="b">
        <v>0</v>
      </c>
      <c r="N1905">
        <v>24</v>
      </c>
      <c r="O1905" t="b">
        <v>0</v>
      </c>
      <c r="P1905" t="s">
        <v>8277</v>
      </c>
      <c r="Q1905" s="12">
        <f t="shared" si="413"/>
        <v>40</v>
      </c>
      <c r="R1905">
        <f t="shared" si="411"/>
        <v>83.38</v>
      </c>
      <c r="S1905" s="14" t="s">
        <v>8333</v>
      </c>
      <c r="T1905" t="s">
        <v>8334</v>
      </c>
    </row>
    <row r="1906" spans="1:20" ht="60" x14ac:dyDescent="0.2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 s="18">
        <v>1436625000</v>
      </c>
      <c r="J1906" s="18">
        <f t="shared" si="412"/>
        <v>42196.604166666672</v>
      </c>
      <c r="K1906">
        <v>1433934370</v>
      </c>
      <c r="L1906" s="18">
        <f t="shared" si="410"/>
        <v>42165.46261574074</v>
      </c>
      <c r="M1906" t="b">
        <v>1</v>
      </c>
      <c r="N1906">
        <v>35</v>
      </c>
      <c r="O1906" t="b">
        <v>1</v>
      </c>
      <c r="P1906" t="s">
        <v>8269</v>
      </c>
      <c r="Q1906" s="12">
        <f t="shared" si="413"/>
        <v>100</v>
      </c>
      <c r="R1906">
        <f t="shared" ref="R1906" si="425">IFERROR(ROUND(E1906/N1906,2),0)</f>
        <v>57.17</v>
      </c>
      <c r="S1906" s="14" t="s">
        <v>8307</v>
      </c>
      <c r="T1906" t="s">
        <v>8308</v>
      </c>
    </row>
    <row r="1907" spans="1:20" ht="45" x14ac:dyDescent="0.2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 s="18">
        <f t="shared" si="412"/>
        <v>40936.169664351852</v>
      </c>
      <c r="K1907">
        <v>1322539458</v>
      </c>
      <c r="L1907" s="18">
        <f t="shared" si="410"/>
        <v>40876.169652777782</v>
      </c>
      <c r="M1907" t="b">
        <v>0</v>
      </c>
      <c r="N1907">
        <v>30</v>
      </c>
      <c r="O1907" t="b">
        <v>1</v>
      </c>
      <c r="P1907" t="s">
        <v>8274</v>
      </c>
      <c r="Q1907" s="12">
        <f t="shared" si="413"/>
        <v>100</v>
      </c>
      <c r="R1907">
        <f t="shared" si="411"/>
        <v>66.69</v>
      </c>
      <c r="S1907" s="14" t="s">
        <v>8333</v>
      </c>
      <c r="T1907" t="s">
        <v>8337</v>
      </c>
    </row>
    <row r="1908" spans="1:20" ht="60" x14ac:dyDescent="0.2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 s="18">
        <f t="shared" si="412"/>
        <v>41917.568912037037</v>
      </c>
      <c r="K1908">
        <v>1409924353</v>
      </c>
      <c r="L1908" s="18">
        <f t="shared" si="410"/>
        <v>41887.56890046296</v>
      </c>
      <c r="M1908" t="b">
        <v>0</v>
      </c>
      <c r="N1908">
        <v>19</v>
      </c>
      <c r="O1908" t="b">
        <v>1</v>
      </c>
      <c r="P1908" t="s">
        <v>8263</v>
      </c>
      <c r="Q1908" s="12">
        <f t="shared" si="413"/>
        <v>100</v>
      </c>
      <c r="R1908">
        <f t="shared" si="411"/>
        <v>105.26</v>
      </c>
      <c r="S1908" s="14" t="s">
        <v>8329</v>
      </c>
      <c r="T1908" t="s">
        <v>8338</v>
      </c>
    </row>
    <row r="1909" spans="1:20" ht="60" x14ac:dyDescent="0.2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 s="18">
        <f t="shared" si="412"/>
        <v>41919.098807870367</v>
      </c>
      <c r="K1909">
        <v>1408760536</v>
      </c>
      <c r="L1909" s="18">
        <f t="shared" si="410"/>
        <v>41874.098796296297</v>
      </c>
      <c r="M1909" t="b">
        <v>0</v>
      </c>
      <c r="N1909">
        <v>15</v>
      </c>
      <c r="O1909" t="b">
        <v>1</v>
      </c>
      <c r="P1909" t="s">
        <v>8263</v>
      </c>
      <c r="Q1909" s="12">
        <f t="shared" si="413"/>
        <v>100</v>
      </c>
      <c r="R1909">
        <f t="shared" si="411"/>
        <v>133.33000000000001</v>
      </c>
      <c r="S1909" s="14" t="s">
        <v>8329</v>
      </c>
      <c r="T1909" t="s">
        <v>8338</v>
      </c>
    </row>
    <row r="1910" spans="1:20" ht="45" x14ac:dyDescent="0.25">
      <c r="A1910">
        <v>2207</v>
      </c>
      <c r="B1910" s="9" t="s">
        <v>2208</v>
      </c>
      <c r="C1910" s="3" t="s">
        <v>6317</v>
      </c>
      <c r="D1910" s="5">
        <v>2000</v>
      </c>
      <c r="E1910" s="7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 s="18">
        <f t="shared" si="412"/>
        <v>41594.235798611109</v>
      </c>
      <c r="K1910">
        <v>1381984772</v>
      </c>
      <c r="L1910" s="18">
        <f t="shared" si="410"/>
        <v>41564.194120370368</v>
      </c>
      <c r="M1910" t="b">
        <v>0</v>
      </c>
      <c r="N1910">
        <v>7</v>
      </c>
      <c r="O1910" t="b">
        <v>1</v>
      </c>
      <c r="P1910" t="s">
        <v>8278</v>
      </c>
      <c r="Q1910" s="12">
        <f t="shared" si="413"/>
        <v>100</v>
      </c>
      <c r="R1910">
        <f t="shared" si="411"/>
        <v>285.70999999999998</v>
      </c>
      <c r="S1910" s="14" t="s">
        <v>8333</v>
      </c>
      <c r="T1910" t="s">
        <v>8335</v>
      </c>
    </row>
    <row r="1911" spans="1:20" ht="45" x14ac:dyDescent="0.25">
      <c r="A1911">
        <v>2473</v>
      </c>
      <c r="B1911" s="9" t="s">
        <v>2474</v>
      </c>
      <c r="C1911" s="3" t="s">
        <v>6583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 s="18">
        <f t="shared" si="412"/>
        <v>41223.790150462963</v>
      </c>
      <c r="K1911">
        <v>1349978268</v>
      </c>
      <c r="L1911" s="18">
        <f t="shared" si="410"/>
        <v>41193.748472222222</v>
      </c>
      <c r="M1911" t="b">
        <v>0</v>
      </c>
      <c r="N1911">
        <v>47</v>
      </c>
      <c r="O1911" t="b">
        <v>1</v>
      </c>
      <c r="P1911" t="s">
        <v>8277</v>
      </c>
      <c r="Q1911" s="12">
        <f t="shared" si="413"/>
        <v>100</v>
      </c>
      <c r="R1911">
        <f t="shared" si="411"/>
        <v>42.55</v>
      </c>
      <c r="S1911" s="14" t="s">
        <v>8333</v>
      </c>
      <c r="T1911" t="s">
        <v>8334</v>
      </c>
    </row>
    <row r="1912" spans="1:20" ht="60" x14ac:dyDescent="0.25">
      <c r="A1912">
        <v>2480</v>
      </c>
      <c r="B1912" s="9" t="s">
        <v>2480</v>
      </c>
      <c r="C1912" s="3" t="s">
        <v>6590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 s="18">
        <f t="shared" si="412"/>
        <v>42287.936157407406</v>
      </c>
      <c r="K1912">
        <v>1439332083</v>
      </c>
      <c r="L1912" s="18">
        <f t="shared" si="410"/>
        <v>42227.93614583333</v>
      </c>
      <c r="M1912" t="b">
        <v>0</v>
      </c>
      <c r="N1912">
        <v>8</v>
      </c>
      <c r="O1912" t="b">
        <v>1</v>
      </c>
      <c r="P1912" t="s">
        <v>8277</v>
      </c>
      <c r="Q1912" s="12">
        <f t="shared" si="413"/>
        <v>100</v>
      </c>
      <c r="R1912">
        <f t="shared" si="411"/>
        <v>250</v>
      </c>
      <c r="S1912" s="14" t="s">
        <v>8333</v>
      </c>
      <c r="T1912" t="s">
        <v>8334</v>
      </c>
    </row>
    <row r="1913" spans="1:20" ht="60" x14ac:dyDescent="0.25">
      <c r="A1913">
        <v>3385</v>
      </c>
      <c r="B1913" s="9" t="s">
        <v>3384</v>
      </c>
      <c r="C1913" s="3" t="s">
        <v>7495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 s="18">
        <v>1418244552</v>
      </c>
      <c r="J1913" s="18">
        <f t="shared" si="412"/>
        <v>41983.8675</v>
      </c>
      <c r="K1913">
        <v>1415652551</v>
      </c>
      <c r="L1913" s="18">
        <f t="shared" si="410"/>
        <v>41953.867488425924</v>
      </c>
      <c r="M1913" t="b">
        <v>0</v>
      </c>
      <c r="N1913">
        <v>15</v>
      </c>
      <c r="O1913" t="b">
        <v>1</v>
      </c>
      <c r="P1913" t="s">
        <v>8269</v>
      </c>
      <c r="Q1913" s="12">
        <f t="shared" si="413"/>
        <v>100</v>
      </c>
      <c r="R1913">
        <f t="shared" ref="R1913:R1917" si="426">IFERROR(ROUND(E1913/N1913,2),0)</f>
        <v>133.33000000000001</v>
      </c>
      <c r="S1913" s="14" t="s">
        <v>8307</v>
      </c>
      <c r="T1913" t="s">
        <v>8308</v>
      </c>
    </row>
    <row r="1914" spans="1:20" ht="45" x14ac:dyDescent="0.25">
      <c r="A1914">
        <v>3403</v>
      </c>
      <c r="B1914" s="9" t="s">
        <v>3402</v>
      </c>
      <c r="C1914" s="3" t="s">
        <v>7513</v>
      </c>
      <c r="D1914" s="5">
        <v>2000</v>
      </c>
      <c r="E1914" s="7">
        <v>2000</v>
      </c>
      <c r="F1914" t="s">
        <v>8218</v>
      </c>
      <c r="G1914" t="s">
        <v>8224</v>
      </c>
      <c r="H1914" t="s">
        <v>8246</v>
      </c>
      <c r="I1914" s="18">
        <v>1435230324</v>
      </c>
      <c r="J1914" s="18">
        <f t="shared" si="412"/>
        <v>42180.462083333332</v>
      </c>
      <c r="K1914">
        <v>1432638323</v>
      </c>
      <c r="L1914" s="18">
        <f t="shared" si="410"/>
        <v>42150.462071759262</v>
      </c>
      <c r="M1914" t="b">
        <v>0</v>
      </c>
      <c r="N1914">
        <v>17</v>
      </c>
      <c r="O1914" t="b">
        <v>1</v>
      </c>
      <c r="P1914" t="s">
        <v>8269</v>
      </c>
      <c r="Q1914" s="12">
        <f t="shared" si="413"/>
        <v>100</v>
      </c>
      <c r="R1914">
        <f t="shared" si="426"/>
        <v>117.65</v>
      </c>
      <c r="S1914" s="14" t="s">
        <v>8307</v>
      </c>
      <c r="T1914" t="s">
        <v>8308</v>
      </c>
    </row>
    <row r="1915" spans="1:20" ht="45" x14ac:dyDescent="0.25">
      <c r="A1915">
        <v>3431</v>
      </c>
      <c r="B1915" s="9" t="s">
        <v>3430</v>
      </c>
      <c r="C1915" s="3" t="s">
        <v>7541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 s="18">
        <v>1408383153</v>
      </c>
      <c r="J1915" s="18">
        <f t="shared" si="412"/>
        <v>41869.730937500004</v>
      </c>
      <c r="K1915">
        <v>1405791152</v>
      </c>
      <c r="L1915" s="18">
        <f t="shared" si="410"/>
        <v>41839.730925925927</v>
      </c>
      <c r="M1915" t="b">
        <v>0</v>
      </c>
      <c r="N1915">
        <v>21</v>
      </c>
      <c r="O1915" t="b">
        <v>1</v>
      </c>
      <c r="P1915" t="s">
        <v>8269</v>
      </c>
      <c r="Q1915" s="12">
        <f t="shared" si="413"/>
        <v>100</v>
      </c>
      <c r="R1915">
        <f t="shared" si="426"/>
        <v>95.24</v>
      </c>
      <c r="S1915" s="14" t="s">
        <v>8307</v>
      </c>
      <c r="T1915" t="s">
        <v>8308</v>
      </c>
    </row>
    <row r="1916" spans="1:20" ht="45" x14ac:dyDescent="0.25">
      <c r="A1916">
        <v>3445</v>
      </c>
      <c r="B1916" s="9" t="s">
        <v>3444</v>
      </c>
      <c r="C1916" s="3" t="s">
        <v>7555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 s="18">
        <v>1445604236</v>
      </c>
      <c r="J1916" s="18">
        <f t="shared" si="412"/>
        <v>42300.530509259261</v>
      </c>
      <c r="K1916">
        <v>1443185035</v>
      </c>
      <c r="L1916" s="18">
        <f t="shared" si="410"/>
        <v>42272.530497685184</v>
      </c>
      <c r="M1916" t="b">
        <v>0</v>
      </c>
      <c r="N1916">
        <v>31</v>
      </c>
      <c r="O1916" t="b">
        <v>1</v>
      </c>
      <c r="P1916" t="s">
        <v>8269</v>
      </c>
      <c r="Q1916" s="12">
        <f t="shared" si="413"/>
        <v>100</v>
      </c>
      <c r="R1916">
        <f t="shared" si="426"/>
        <v>64.52</v>
      </c>
      <c r="S1916" s="14" t="s">
        <v>8307</v>
      </c>
      <c r="T1916" t="s">
        <v>8308</v>
      </c>
    </row>
    <row r="1917" spans="1:20" ht="60" x14ac:dyDescent="0.25">
      <c r="A1917">
        <v>3627</v>
      </c>
      <c r="B1917" s="9" t="s">
        <v>3625</v>
      </c>
      <c r="C1917" s="3" t="s">
        <v>7737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 s="18">
        <v>1463803140</v>
      </c>
      <c r="J1917" s="18">
        <f t="shared" si="412"/>
        <v>42511.165972222225</v>
      </c>
      <c r="K1917">
        <v>1459446486</v>
      </c>
      <c r="L1917" s="18">
        <f t="shared" si="410"/>
        <v>42460.741736111115</v>
      </c>
      <c r="M1917" t="b">
        <v>0</v>
      </c>
      <c r="N1917">
        <v>29</v>
      </c>
      <c r="O1917" t="b">
        <v>1</v>
      </c>
      <c r="P1917" t="s">
        <v>8269</v>
      </c>
      <c r="Q1917" s="12">
        <f t="shared" si="413"/>
        <v>100</v>
      </c>
      <c r="R1917">
        <f t="shared" si="426"/>
        <v>68.97</v>
      </c>
      <c r="S1917" s="14" t="s">
        <v>8307</v>
      </c>
      <c r="T1917" t="s">
        <v>8308</v>
      </c>
    </row>
    <row r="1918" spans="1:20" ht="60" x14ac:dyDescent="0.25">
      <c r="A1918">
        <v>3770</v>
      </c>
      <c r="B1918" s="9" t="s">
        <v>3767</v>
      </c>
      <c r="C1918" s="3" t="s">
        <v>7880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 s="18">
        <f t="shared" si="412"/>
        <v>42168.930671296301</v>
      </c>
      <c r="K1918">
        <v>1431642009</v>
      </c>
      <c r="L1918" s="18">
        <f t="shared" si="410"/>
        <v>42138.930659722224</v>
      </c>
      <c r="M1918" t="b">
        <v>0</v>
      </c>
      <c r="N1918">
        <v>20</v>
      </c>
      <c r="O1918" t="b">
        <v>1</v>
      </c>
      <c r="P1918" t="s">
        <v>8303</v>
      </c>
      <c r="Q1918" s="12">
        <f t="shared" si="413"/>
        <v>100</v>
      </c>
      <c r="R1918">
        <f t="shared" si="411"/>
        <v>100</v>
      </c>
      <c r="S1918" s="14" t="s">
        <v>8307</v>
      </c>
      <c r="T1918" t="s">
        <v>8341</v>
      </c>
    </row>
    <row r="1919" spans="1:20" ht="60" x14ac:dyDescent="0.25">
      <c r="A1919">
        <v>1619</v>
      </c>
      <c r="B1919" s="9" t="s">
        <v>1620</v>
      </c>
      <c r="C1919" s="3" t="s">
        <v>5729</v>
      </c>
      <c r="D1919" s="5">
        <v>1500</v>
      </c>
      <c r="E1919" s="7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 s="18">
        <f t="shared" si="412"/>
        <v>41897.186180555553</v>
      </c>
      <c r="K1919">
        <v>1408940885</v>
      </c>
      <c r="L1919" s="18">
        <f t="shared" si="410"/>
        <v>41876.186168981483</v>
      </c>
      <c r="M1919" t="b">
        <v>0</v>
      </c>
      <c r="N1919">
        <v>23</v>
      </c>
      <c r="O1919" t="b">
        <v>1</v>
      </c>
      <c r="P1919" t="s">
        <v>8274</v>
      </c>
      <c r="Q1919" s="12">
        <f t="shared" si="413"/>
        <v>133</v>
      </c>
      <c r="R1919">
        <f t="shared" si="411"/>
        <v>86.96</v>
      </c>
      <c r="S1919" s="14" t="s">
        <v>8333</v>
      </c>
      <c r="T1919" t="s">
        <v>8337</v>
      </c>
    </row>
    <row r="1920" spans="1:20" ht="30" x14ac:dyDescent="0.25">
      <c r="A1920">
        <v>2937</v>
      </c>
      <c r="B1920" s="9" t="s">
        <v>2937</v>
      </c>
      <c r="C1920" s="3" t="s">
        <v>7047</v>
      </c>
      <c r="D1920" s="5">
        <v>1500</v>
      </c>
      <c r="E1920" s="7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 s="18">
        <f t="shared" si="412"/>
        <v>41833.457326388889</v>
      </c>
      <c r="K1920">
        <v>1402657112</v>
      </c>
      <c r="L1920" s="18">
        <f t="shared" si="410"/>
        <v>41803.457314814819</v>
      </c>
      <c r="M1920" t="b">
        <v>0</v>
      </c>
      <c r="N1920">
        <v>55</v>
      </c>
      <c r="O1920" t="b">
        <v>1</v>
      </c>
      <c r="P1920" t="s">
        <v>8303</v>
      </c>
      <c r="Q1920" s="12">
        <f t="shared" si="413"/>
        <v>133</v>
      </c>
      <c r="R1920">
        <f t="shared" si="411"/>
        <v>36.36</v>
      </c>
      <c r="S1920" s="14" t="s">
        <v>8307</v>
      </c>
      <c r="T1920" t="s">
        <v>8341</v>
      </c>
    </row>
    <row r="1921" spans="1:20" ht="45" x14ac:dyDescent="0.2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 s="18">
        <f t="shared" si="412"/>
        <v>41342.311562499999</v>
      </c>
      <c r="K1921">
        <v>1360222118</v>
      </c>
      <c r="L1921" s="18">
        <f t="shared" si="410"/>
        <v>41312.311550925922</v>
      </c>
      <c r="M1921" t="b">
        <v>0</v>
      </c>
      <c r="N1921">
        <v>73</v>
      </c>
      <c r="O1921" t="b">
        <v>1</v>
      </c>
      <c r="P1921" t="s">
        <v>8278</v>
      </c>
      <c r="Q1921" s="12">
        <f t="shared" si="413"/>
        <v>133</v>
      </c>
      <c r="R1921">
        <f t="shared" si="411"/>
        <v>27.3</v>
      </c>
      <c r="S1921" s="14" t="s">
        <v>8333</v>
      </c>
      <c r="T1921" t="s">
        <v>8335</v>
      </c>
    </row>
    <row r="1922" spans="1:20" ht="60" x14ac:dyDescent="0.2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 s="18">
        <f t="shared" si="412"/>
        <v>42035.142361111109</v>
      </c>
      <c r="K1922">
        <v>1419954239</v>
      </c>
      <c r="L1922" s="18">
        <f t="shared" si="410"/>
        <v>42003.655543981484</v>
      </c>
      <c r="M1922" t="b">
        <v>1</v>
      </c>
      <c r="N1922">
        <v>33</v>
      </c>
      <c r="O1922" t="b">
        <v>0</v>
      </c>
      <c r="P1922" t="s">
        <v>8283</v>
      </c>
      <c r="Q1922" s="12">
        <f t="shared" si="413"/>
        <v>40</v>
      </c>
      <c r="R1922">
        <f t="shared" si="411"/>
        <v>60.24</v>
      </c>
      <c r="S1922" s="14" t="s">
        <v>8321</v>
      </c>
      <c r="T1922" t="s">
        <v>8322</v>
      </c>
    </row>
    <row r="1923" spans="1:20" ht="60" x14ac:dyDescent="0.2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 s="18">
        <f t="shared" si="412"/>
        <v>41034.139108796298</v>
      </c>
      <c r="K1923">
        <v>1333596018</v>
      </c>
      <c r="L1923" s="18">
        <f t="shared" ref="L1923:L1986" si="427">(K1923/86400)+25569</f>
        <v>41004.139097222222</v>
      </c>
      <c r="M1923" t="b">
        <v>0</v>
      </c>
      <c r="N1923">
        <v>24</v>
      </c>
      <c r="O1923" t="b">
        <v>0</v>
      </c>
      <c r="P1923" t="s">
        <v>8276</v>
      </c>
      <c r="Q1923" s="12">
        <f t="shared" si="413"/>
        <v>7</v>
      </c>
      <c r="R1923">
        <f t="shared" ref="R1923:R1986" si="428">ROUND(E1923/N1923,2)</f>
        <v>82.58</v>
      </c>
      <c r="S1923" s="14" t="s">
        <v>8333</v>
      </c>
      <c r="T1923" t="s">
        <v>8356</v>
      </c>
    </row>
    <row r="1924" spans="1:20" ht="60" x14ac:dyDescent="0.2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 s="18">
        <f t="shared" ref="J1924:J1987" si="429">(I1924/86400)+25569</f>
        <v>42734.74324074074</v>
      </c>
      <c r="K1924">
        <v>1479232215</v>
      </c>
      <c r="L1924" s="18">
        <f t="shared" si="427"/>
        <v>42689.743229166663</v>
      </c>
      <c r="M1924" t="b">
        <v>0</v>
      </c>
      <c r="N1924">
        <v>74</v>
      </c>
      <c r="O1924" t="b">
        <v>1</v>
      </c>
      <c r="P1924" t="s">
        <v>8299</v>
      </c>
      <c r="Q1924" s="12">
        <f t="shared" ref="Q1924:Q1987" si="430">ROUND(E1924/D1924*100,0)</f>
        <v>131</v>
      </c>
      <c r="R1924">
        <f t="shared" si="428"/>
        <v>26.59</v>
      </c>
      <c r="S1924" s="14" t="s">
        <v>8316</v>
      </c>
      <c r="T1924" t="s">
        <v>8323</v>
      </c>
    </row>
    <row r="1925" spans="1:20" ht="60" x14ac:dyDescent="0.2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 s="18">
        <f t="shared" si="429"/>
        <v>42125.918530092589</v>
      </c>
      <c r="K1925">
        <v>1427925760</v>
      </c>
      <c r="L1925" s="18">
        <f t="shared" si="427"/>
        <v>42095.91851851852</v>
      </c>
      <c r="M1925" t="b">
        <v>0</v>
      </c>
      <c r="N1925">
        <v>17</v>
      </c>
      <c r="O1925" t="b">
        <v>0</v>
      </c>
      <c r="P1925" t="s">
        <v>8291</v>
      </c>
      <c r="Q1925" s="12">
        <f t="shared" si="430"/>
        <v>8</v>
      </c>
      <c r="R1925">
        <f t="shared" si="428"/>
        <v>115.71</v>
      </c>
      <c r="S1925" s="14" t="s">
        <v>8333</v>
      </c>
      <c r="T1925" t="s">
        <v>8336</v>
      </c>
    </row>
    <row r="1926" spans="1:20" ht="60" x14ac:dyDescent="0.2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 s="18">
        <v>1466707620</v>
      </c>
      <c r="J1926" s="18">
        <f t="shared" si="429"/>
        <v>42544.782638888893</v>
      </c>
      <c r="K1926">
        <v>1464979619</v>
      </c>
      <c r="L1926" s="18">
        <f t="shared" si="427"/>
        <v>42524.782627314809</v>
      </c>
      <c r="M1926" t="b">
        <v>0</v>
      </c>
      <c r="N1926">
        <v>30</v>
      </c>
      <c r="O1926" t="b">
        <v>1</v>
      </c>
      <c r="P1926" t="s">
        <v>8269</v>
      </c>
      <c r="Q1926" s="12">
        <f t="shared" si="430"/>
        <v>112</v>
      </c>
      <c r="R1926">
        <f t="shared" ref="R1926:R1927" si="431">IFERROR(ROUND(E1926/N1926,2),0)</f>
        <v>65.17</v>
      </c>
      <c r="S1926" s="14" t="s">
        <v>8307</v>
      </c>
      <c r="T1926" t="s">
        <v>8308</v>
      </c>
    </row>
    <row r="1927" spans="1:20" ht="30" x14ac:dyDescent="0.2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 s="18">
        <v>1414927775</v>
      </c>
      <c r="J1927" s="18">
        <f t="shared" si="429"/>
        <v>41945.478877314818</v>
      </c>
      <c r="K1927">
        <v>1412332174</v>
      </c>
      <c r="L1927" s="18">
        <f t="shared" si="427"/>
        <v>41915.437199074076</v>
      </c>
      <c r="M1927" t="b">
        <v>1</v>
      </c>
      <c r="N1927">
        <v>51</v>
      </c>
      <c r="O1927" t="b">
        <v>1</v>
      </c>
      <c r="P1927" t="s">
        <v>8269</v>
      </c>
      <c r="Q1927" s="12">
        <f t="shared" si="430"/>
        <v>130</v>
      </c>
      <c r="R1927">
        <f t="shared" si="431"/>
        <v>38.24</v>
      </c>
      <c r="S1927" s="14" t="s">
        <v>8307</v>
      </c>
      <c r="T1927" t="s">
        <v>8308</v>
      </c>
    </row>
    <row r="1928" spans="1:20" ht="45" x14ac:dyDescent="0.2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 s="18">
        <f t="shared" si="429"/>
        <v>41355.484085648146</v>
      </c>
      <c r="K1928">
        <v>1361363824</v>
      </c>
      <c r="L1928" s="18">
        <f t="shared" si="427"/>
        <v>41325.525740740741</v>
      </c>
      <c r="M1928" t="b">
        <v>0</v>
      </c>
      <c r="N1928">
        <v>32</v>
      </c>
      <c r="O1928" t="b">
        <v>1</v>
      </c>
      <c r="P1928" t="s">
        <v>8274</v>
      </c>
      <c r="Q1928" s="12">
        <f t="shared" si="430"/>
        <v>108</v>
      </c>
      <c r="R1928">
        <f t="shared" si="428"/>
        <v>60.66</v>
      </c>
      <c r="S1928" s="14" t="s">
        <v>8333</v>
      </c>
      <c r="T1928" t="s">
        <v>8337</v>
      </c>
    </row>
    <row r="1929" spans="1:20" ht="45" x14ac:dyDescent="0.2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 s="18">
        <f t="shared" si="429"/>
        <v>41868.515555555554</v>
      </c>
      <c r="K1929">
        <v>1404822143</v>
      </c>
      <c r="L1929" s="18">
        <f t="shared" si="427"/>
        <v>41828.515543981484</v>
      </c>
      <c r="M1929" t="b">
        <v>0</v>
      </c>
      <c r="N1929">
        <v>19</v>
      </c>
      <c r="O1929" t="b">
        <v>1</v>
      </c>
      <c r="P1929" t="s">
        <v>8263</v>
      </c>
      <c r="Q1929" s="12">
        <f t="shared" si="430"/>
        <v>155</v>
      </c>
      <c r="R1929">
        <f t="shared" si="428"/>
        <v>102.11</v>
      </c>
      <c r="S1929" s="14" t="s">
        <v>8329</v>
      </c>
      <c r="T1929" t="s">
        <v>8338</v>
      </c>
    </row>
    <row r="1930" spans="1:20" ht="45" x14ac:dyDescent="0.2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 s="18">
        <f t="shared" si="429"/>
        <v>41750.041666666664</v>
      </c>
      <c r="K1930">
        <v>1395089980</v>
      </c>
      <c r="L1930" s="18">
        <f t="shared" si="427"/>
        <v>41715.874768518523</v>
      </c>
      <c r="M1930" t="b">
        <v>0</v>
      </c>
      <c r="N1930">
        <v>40</v>
      </c>
      <c r="O1930" t="b">
        <v>0</v>
      </c>
      <c r="P1930" t="s">
        <v>8284</v>
      </c>
      <c r="Q1930" s="12">
        <f t="shared" si="430"/>
        <v>4</v>
      </c>
      <c r="R1930">
        <f t="shared" si="428"/>
        <v>48.43</v>
      </c>
      <c r="S1930" s="14" t="s">
        <v>8333</v>
      </c>
      <c r="T1930" t="s">
        <v>8360</v>
      </c>
    </row>
    <row r="1931" spans="1:20" ht="45" x14ac:dyDescent="0.2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 s="18">
        <f t="shared" si="429"/>
        <v>41064.656597222223</v>
      </c>
      <c r="K1931">
        <v>1336232729</v>
      </c>
      <c r="L1931" s="18">
        <f t="shared" si="427"/>
        <v>41034.656585648147</v>
      </c>
      <c r="M1931" t="b">
        <v>0</v>
      </c>
      <c r="N1931">
        <v>49</v>
      </c>
      <c r="O1931" t="b">
        <v>1</v>
      </c>
      <c r="P1931" t="s">
        <v>8290</v>
      </c>
      <c r="Q1931" s="12">
        <f t="shared" si="430"/>
        <v>113</v>
      </c>
      <c r="R1931">
        <f t="shared" si="428"/>
        <v>39.18</v>
      </c>
      <c r="S1931" s="14" t="s">
        <v>8333</v>
      </c>
      <c r="T1931" t="s">
        <v>8344</v>
      </c>
    </row>
    <row r="1932" spans="1:20" ht="60" x14ac:dyDescent="0.2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 s="18">
        <f t="shared" si="429"/>
        <v>42283.688043981485</v>
      </c>
      <c r="K1932">
        <v>1441557046</v>
      </c>
      <c r="L1932" s="18">
        <f t="shared" si="427"/>
        <v>42253.688032407408</v>
      </c>
      <c r="M1932" t="b">
        <v>0</v>
      </c>
      <c r="N1932">
        <v>37</v>
      </c>
      <c r="O1932" t="b">
        <v>1</v>
      </c>
      <c r="P1932" t="s">
        <v>8301</v>
      </c>
      <c r="Q1932" s="12">
        <f t="shared" si="430"/>
        <v>128</v>
      </c>
      <c r="R1932">
        <f t="shared" si="428"/>
        <v>51.89</v>
      </c>
      <c r="S1932" s="14" t="s">
        <v>8307</v>
      </c>
      <c r="T1932" t="s">
        <v>8331</v>
      </c>
    </row>
    <row r="1933" spans="1:20" ht="45" x14ac:dyDescent="0.2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 s="18">
        <v>1403382680</v>
      </c>
      <c r="J1933" s="18">
        <f t="shared" si="429"/>
        <v>41811.855092592596</v>
      </c>
      <c r="K1933">
        <v>1400790679</v>
      </c>
      <c r="L1933" s="18">
        <f t="shared" si="427"/>
        <v>41781.855081018519</v>
      </c>
      <c r="M1933" t="b">
        <v>0</v>
      </c>
      <c r="N1933">
        <v>56</v>
      </c>
      <c r="O1933" t="b">
        <v>1</v>
      </c>
      <c r="P1933" t="s">
        <v>8269</v>
      </c>
      <c r="Q1933" s="12">
        <f t="shared" si="430"/>
        <v>128</v>
      </c>
      <c r="R1933">
        <f t="shared" ref="R1933" si="432">IFERROR(ROUND(E1933/N1933,2),0)</f>
        <v>34.25</v>
      </c>
      <c r="S1933" s="14" t="s">
        <v>8307</v>
      </c>
      <c r="T1933" t="s">
        <v>8308</v>
      </c>
    </row>
    <row r="1934" spans="1:20" ht="45" x14ac:dyDescent="0.2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 s="18">
        <f t="shared" si="429"/>
        <v>41066.946469907409</v>
      </c>
      <c r="K1934">
        <v>1336430574</v>
      </c>
      <c r="L1934" s="18">
        <f t="shared" si="427"/>
        <v>41036.946458333332</v>
      </c>
      <c r="M1934" t="b">
        <v>0</v>
      </c>
      <c r="N1934">
        <v>42</v>
      </c>
      <c r="O1934" t="b">
        <v>1</v>
      </c>
      <c r="P1934" t="s">
        <v>8277</v>
      </c>
      <c r="Q1934" s="12">
        <f t="shared" si="430"/>
        <v>128</v>
      </c>
      <c r="R1934">
        <f t="shared" si="428"/>
        <v>45.55</v>
      </c>
      <c r="S1934" s="14" t="s">
        <v>8333</v>
      </c>
      <c r="T1934" t="s">
        <v>8334</v>
      </c>
    </row>
    <row r="1935" spans="1:20" ht="60" x14ac:dyDescent="0.2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 s="18">
        <f t="shared" si="429"/>
        <v>40098.874305555553</v>
      </c>
      <c r="K1935">
        <v>1250630967</v>
      </c>
      <c r="L1935" s="18">
        <f t="shared" si="427"/>
        <v>40043.895451388889</v>
      </c>
      <c r="M1935" t="b">
        <v>0</v>
      </c>
      <c r="N1935">
        <v>26</v>
      </c>
      <c r="O1935" t="b">
        <v>0</v>
      </c>
      <c r="P1935" t="s">
        <v>8268</v>
      </c>
      <c r="Q1935" s="12">
        <f t="shared" si="430"/>
        <v>10</v>
      </c>
      <c r="R1935">
        <f t="shared" si="428"/>
        <v>73.459999999999994</v>
      </c>
      <c r="S1935" s="14" t="s">
        <v>8329</v>
      </c>
      <c r="T1935" t="s">
        <v>8345</v>
      </c>
    </row>
    <row r="1936" spans="1:20" ht="60" x14ac:dyDescent="0.2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 s="18">
        <v>1454734740</v>
      </c>
      <c r="J1936" s="18">
        <f t="shared" si="429"/>
        <v>42406.207638888889</v>
      </c>
      <c r="K1936">
        <v>1451684436</v>
      </c>
      <c r="L1936" s="18">
        <f t="shared" si="427"/>
        <v>42370.903194444443</v>
      </c>
      <c r="M1936" t="b">
        <v>0</v>
      </c>
      <c r="N1936">
        <v>5</v>
      </c>
      <c r="O1936" t="b">
        <v>0</v>
      </c>
      <c r="P1936" t="s">
        <v>8269</v>
      </c>
      <c r="Q1936" s="12">
        <f t="shared" si="430"/>
        <v>19</v>
      </c>
      <c r="R1936">
        <f t="shared" ref="R1936" si="433">IFERROR(ROUND(E1936/N1936,2),0)</f>
        <v>381.6</v>
      </c>
      <c r="S1936" s="14" t="s">
        <v>8307</v>
      </c>
      <c r="T1936" t="s">
        <v>8308</v>
      </c>
    </row>
    <row r="1937" spans="1:20" ht="60" x14ac:dyDescent="0.2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 s="18">
        <f t="shared" si="429"/>
        <v>41953.899178240739</v>
      </c>
      <c r="K1937">
        <v>1413059688</v>
      </c>
      <c r="L1937" s="18">
        <f t="shared" si="427"/>
        <v>41923.857499999998</v>
      </c>
      <c r="M1937" t="b">
        <v>1</v>
      </c>
      <c r="N1937">
        <v>29</v>
      </c>
      <c r="O1937" t="b">
        <v>0</v>
      </c>
      <c r="P1937" t="s">
        <v>8300</v>
      </c>
      <c r="Q1937" s="12">
        <f t="shared" si="430"/>
        <v>8</v>
      </c>
      <c r="R1937">
        <f t="shared" si="428"/>
        <v>65.41</v>
      </c>
      <c r="S1937" s="14" t="s">
        <v>8316</v>
      </c>
      <c r="T1937" t="s">
        <v>8346</v>
      </c>
    </row>
    <row r="1938" spans="1:20" ht="60" x14ac:dyDescent="0.2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 s="18">
        <f t="shared" si="429"/>
        <v>42369.958333333328</v>
      </c>
      <c r="K1938">
        <v>1449011609</v>
      </c>
      <c r="L1938" s="18">
        <f t="shared" si="427"/>
        <v>42339.96769675926</v>
      </c>
      <c r="M1938" t="b">
        <v>0</v>
      </c>
      <c r="N1938">
        <v>23</v>
      </c>
      <c r="O1938" t="b">
        <v>0</v>
      </c>
      <c r="P1938" t="s">
        <v>8271</v>
      </c>
      <c r="Q1938" s="12">
        <f t="shared" si="430"/>
        <v>6</v>
      </c>
      <c r="R1938">
        <f t="shared" si="428"/>
        <v>82.09</v>
      </c>
      <c r="S1938" s="14" t="s">
        <v>8316</v>
      </c>
      <c r="T1938" t="s">
        <v>8318</v>
      </c>
    </row>
    <row r="1939" spans="1:20" ht="60" x14ac:dyDescent="0.2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 s="18">
        <f t="shared" si="429"/>
        <v>42300.458333333328</v>
      </c>
      <c r="K1939">
        <v>1443302003</v>
      </c>
      <c r="L1939" s="18">
        <f t="shared" si="427"/>
        <v>42273.884293981479</v>
      </c>
      <c r="M1939" t="b">
        <v>1</v>
      </c>
      <c r="N1939">
        <v>53</v>
      </c>
      <c r="O1939" t="b">
        <v>1</v>
      </c>
      <c r="P1939" t="s">
        <v>8299</v>
      </c>
      <c r="Q1939" s="12">
        <f t="shared" si="430"/>
        <v>188</v>
      </c>
      <c r="R1939">
        <f t="shared" si="428"/>
        <v>35.549999999999997</v>
      </c>
      <c r="S1939" s="14" t="s">
        <v>8316</v>
      </c>
      <c r="T1939" t="s">
        <v>8323</v>
      </c>
    </row>
    <row r="1940" spans="1:20" ht="60" x14ac:dyDescent="0.2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 s="18">
        <f t="shared" si="429"/>
        <v>41067.551585648151</v>
      </c>
      <c r="K1940">
        <v>1336482856</v>
      </c>
      <c r="L1940" s="18">
        <f t="shared" si="427"/>
        <v>41037.551574074074</v>
      </c>
      <c r="M1940" t="b">
        <v>1</v>
      </c>
      <c r="N1940">
        <v>50</v>
      </c>
      <c r="O1940" t="b">
        <v>1</v>
      </c>
      <c r="P1940" t="s">
        <v>8277</v>
      </c>
      <c r="Q1940" s="12">
        <f t="shared" si="430"/>
        <v>157</v>
      </c>
      <c r="R1940">
        <f t="shared" si="428"/>
        <v>37.67</v>
      </c>
      <c r="S1940" s="14" t="s">
        <v>8333</v>
      </c>
      <c r="T1940" t="s">
        <v>8334</v>
      </c>
    </row>
    <row r="1941" spans="1:20" ht="60" x14ac:dyDescent="0.25">
      <c r="A1941">
        <v>1773</v>
      </c>
      <c r="B1941" s="9" t="s">
        <v>1774</v>
      </c>
      <c r="C1941" s="3" t="s">
        <v>5883</v>
      </c>
      <c r="D1941" s="5">
        <v>30000</v>
      </c>
      <c r="E1941" s="7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 s="18">
        <f t="shared" si="429"/>
        <v>42023.760393518518</v>
      </c>
      <c r="K1941">
        <v>1417803297</v>
      </c>
      <c r="L1941" s="18">
        <f t="shared" si="427"/>
        <v>41978.760381944448</v>
      </c>
      <c r="M1941" t="b">
        <v>1</v>
      </c>
      <c r="N1941">
        <v>19</v>
      </c>
      <c r="O1941" t="b">
        <v>0</v>
      </c>
      <c r="P1941" t="s">
        <v>8283</v>
      </c>
      <c r="Q1941" s="12">
        <f t="shared" si="430"/>
        <v>6</v>
      </c>
      <c r="R1941">
        <f t="shared" si="428"/>
        <v>98.79</v>
      </c>
      <c r="S1941" s="14" t="s">
        <v>8321</v>
      </c>
      <c r="T1941" t="s">
        <v>8322</v>
      </c>
    </row>
    <row r="1942" spans="1:20" ht="60" x14ac:dyDescent="0.25">
      <c r="A1942">
        <v>1470</v>
      </c>
      <c r="B1942" s="9" t="s">
        <v>1471</v>
      </c>
      <c r="C1942" s="3" t="s">
        <v>5580</v>
      </c>
      <c r="D1942" s="5">
        <v>1500</v>
      </c>
      <c r="E1942" s="7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 s="18">
        <f t="shared" si="429"/>
        <v>41271.827118055553</v>
      </c>
      <c r="K1942">
        <v>1354909862</v>
      </c>
      <c r="L1942" s="18">
        <f t="shared" si="427"/>
        <v>41250.827106481483</v>
      </c>
      <c r="M1942" t="b">
        <v>1</v>
      </c>
      <c r="N1942">
        <v>81</v>
      </c>
      <c r="O1942" t="b">
        <v>1</v>
      </c>
      <c r="P1942" t="s">
        <v>8286</v>
      </c>
      <c r="Q1942" s="12">
        <f t="shared" si="430"/>
        <v>125</v>
      </c>
      <c r="R1942">
        <f t="shared" si="428"/>
        <v>23.17</v>
      </c>
      <c r="S1942" s="14" t="s">
        <v>8319</v>
      </c>
      <c r="T1942" t="s">
        <v>8320</v>
      </c>
    </row>
    <row r="1943" spans="1:20" ht="45" x14ac:dyDescent="0.2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 s="18">
        <f t="shared" si="429"/>
        <v>42326.302754629629</v>
      </c>
      <c r="K1943">
        <v>1445235357</v>
      </c>
      <c r="L1943" s="18">
        <f t="shared" si="427"/>
        <v>42296.261076388888</v>
      </c>
      <c r="M1943" t="b">
        <v>0</v>
      </c>
      <c r="N1943">
        <v>11</v>
      </c>
      <c r="O1943" t="b">
        <v>0</v>
      </c>
      <c r="P1943" t="s">
        <v>8268</v>
      </c>
      <c r="Q1943" s="12">
        <f t="shared" si="430"/>
        <v>9</v>
      </c>
      <c r="R1943">
        <f t="shared" si="428"/>
        <v>170.55</v>
      </c>
      <c r="S1943" s="14" t="s">
        <v>8329</v>
      </c>
      <c r="T1943" t="s">
        <v>8345</v>
      </c>
    </row>
    <row r="1944" spans="1:20" ht="45" x14ac:dyDescent="0.2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 s="18">
        <v>1483499645</v>
      </c>
      <c r="J1944" s="18">
        <f t="shared" si="429"/>
        <v>42739.134780092594</v>
      </c>
      <c r="K1944">
        <v>1480907644</v>
      </c>
      <c r="L1944" s="18">
        <f t="shared" si="427"/>
        <v>42709.134768518517</v>
      </c>
      <c r="M1944" t="b">
        <v>0</v>
      </c>
      <c r="N1944">
        <v>52</v>
      </c>
      <c r="O1944" t="b">
        <v>1</v>
      </c>
      <c r="P1944" t="s">
        <v>8269</v>
      </c>
      <c r="Q1944" s="12">
        <f t="shared" si="430"/>
        <v>125</v>
      </c>
      <c r="R1944">
        <f t="shared" ref="R1944" si="434">IFERROR(ROUND(E1944/N1944,2),0)</f>
        <v>36.08</v>
      </c>
      <c r="S1944" s="14" t="s">
        <v>8307</v>
      </c>
      <c r="T1944" t="s">
        <v>8308</v>
      </c>
    </row>
    <row r="1945" spans="1:20" ht="60" x14ac:dyDescent="0.2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 s="18">
        <f t="shared" si="429"/>
        <v>42659.041666666672</v>
      </c>
      <c r="K1945">
        <v>1474641913</v>
      </c>
      <c r="L1945" s="18">
        <f t="shared" si="427"/>
        <v>42636.614733796298</v>
      </c>
      <c r="M1945" t="b">
        <v>0</v>
      </c>
      <c r="N1945">
        <v>50</v>
      </c>
      <c r="O1945" t="b">
        <v>1</v>
      </c>
      <c r="P1945" t="s">
        <v>8299</v>
      </c>
      <c r="Q1945" s="12">
        <f t="shared" si="430"/>
        <v>187</v>
      </c>
      <c r="R1945">
        <f t="shared" si="428"/>
        <v>37.46</v>
      </c>
      <c r="S1945" s="14" t="s">
        <v>8316</v>
      </c>
      <c r="T1945" t="s">
        <v>8323</v>
      </c>
    </row>
    <row r="1946" spans="1:20" ht="45" x14ac:dyDescent="0.2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 s="18">
        <v>1449273600</v>
      </c>
      <c r="J1946" s="18">
        <f t="shared" si="429"/>
        <v>42343</v>
      </c>
      <c r="K1946">
        <v>1446742416</v>
      </c>
      <c r="L1946" s="18">
        <f t="shared" si="427"/>
        <v>42313.703888888893</v>
      </c>
      <c r="M1946" t="b">
        <v>0</v>
      </c>
      <c r="N1946">
        <v>93</v>
      </c>
      <c r="O1946" t="b">
        <v>1</v>
      </c>
      <c r="P1946" t="s">
        <v>8269</v>
      </c>
      <c r="Q1946" s="12">
        <f t="shared" si="430"/>
        <v>187</v>
      </c>
      <c r="R1946">
        <f t="shared" ref="R1946:R1947" si="435">IFERROR(ROUND(E1946/N1946,2),0)</f>
        <v>20.12</v>
      </c>
      <c r="S1946" s="14" t="s">
        <v>8307</v>
      </c>
      <c r="T1946" t="s">
        <v>8308</v>
      </c>
    </row>
    <row r="1947" spans="1:20" ht="60" x14ac:dyDescent="0.2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 s="18">
        <v>1444172340</v>
      </c>
      <c r="J1947" s="18">
        <f t="shared" si="429"/>
        <v>42283.957638888889</v>
      </c>
      <c r="K1947">
        <v>1441822827</v>
      </c>
      <c r="L1947" s="18">
        <f t="shared" si="427"/>
        <v>42256.764201388884</v>
      </c>
      <c r="M1947" t="b">
        <v>0</v>
      </c>
      <c r="N1947">
        <v>52</v>
      </c>
      <c r="O1947" t="b">
        <v>1</v>
      </c>
      <c r="P1947" t="s">
        <v>8269</v>
      </c>
      <c r="Q1947" s="12">
        <f t="shared" si="430"/>
        <v>110</v>
      </c>
      <c r="R1947">
        <f t="shared" si="435"/>
        <v>35.96</v>
      </c>
      <c r="S1947" s="14" t="s">
        <v>8307</v>
      </c>
      <c r="T1947" t="s">
        <v>8308</v>
      </c>
    </row>
    <row r="1948" spans="1:20" ht="30" x14ac:dyDescent="0.2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 s="18">
        <f t="shared" si="429"/>
        <v>42663.22792824074</v>
      </c>
      <c r="K1948">
        <v>1473917292</v>
      </c>
      <c r="L1948" s="18">
        <f t="shared" si="427"/>
        <v>42628.22791666667</v>
      </c>
      <c r="M1948" t="b">
        <v>0</v>
      </c>
      <c r="N1948">
        <v>6</v>
      </c>
      <c r="O1948" t="b">
        <v>0</v>
      </c>
      <c r="P1948" t="s">
        <v>8265</v>
      </c>
      <c r="Q1948" s="12">
        <f t="shared" si="430"/>
        <v>2</v>
      </c>
      <c r="R1948">
        <f t="shared" si="428"/>
        <v>311.17</v>
      </c>
      <c r="S1948" s="14" t="s">
        <v>8329</v>
      </c>
      <c r="T1948" t="s">
        <v>8343</v>
      </c>
    </row>
    <row r="1949" spans="1:20" ht="60" x14ac:dyDescent="0.2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 s="18">
        <f t="shared" si="429"/>
        <v>42263.747349537036</v>
      </c>
      <c r="K1949">
        <v>1439834170</v>
      </c>
      <c r="L1949" s="18">
        <f t="shared" si="427"/>
        <v>42233.747337962966</v>
      </c>
      <c r="M1949" t="b">
        <v>0</v>
      </c>
      <c r="N1949">
        <v>41</v>
      </c>
      <c r="O1949" t="b">
        <v>1</v>
      </c>
      <c r="P1949" t="s">
        <v>8301</v>
      </c>
      <c r="Q1949" s="12">
        <f t="shared" si="430"/>
        <v>107</v>
      </c>
      <c r="R1949">
        <f t="shared" si="428"/>
        <v>45.54</v>
      </c>
      <c r="S1949" s="14" t="s">
        <v>8307</v>
      </c>
      <c r="T1949" t="s">
        <v>8331</v>
      </c>
    </row>
    <row r="1950" spans="1:20" ht="60" x14ac:dyDescent="0.2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 s="18">
        <f t="shared" si="429"/>
        <v>42748.711354166662</v>
      </c>
      <c r="K1950">
        <v>1479143060</v>
      </c>
      <c r="L1950" s="18">
        <f t="shared" si="427"/>
        <v>42688.711342592593</v>
      </c>
      <c r="M1950" t="b">
        <v>0</v>
      </c>
      <c r="N1950">
        <v>12</v>
      </c>
      <c r="O1950" t="b">
        <v>0</v>
      </c>
      <c r="P1950" t="s">
        <v>8271</v>
      </c>
      <c r="Q1950" s="12">
        <f t="shared" si="430"/>
        <v>19</v>
      </c>
      <c r="R1950">
        <f t="shared" si="428"/>
        <v>155.33000000000001</v>
      </c>
      <c r="S1950" s="14" t="s">
        <v>8316</v>
      </c>
      <c r="T1950" t="s">
        <v>8318</v>
      </c>
    </row>
    <row r="1951" spans="1:20" ht="45" x14ac:dyDescent="0.2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 s="18">
        <v>1439957176</v>
      </c>
      <c r="J1951" s="18">
        <f t="shared" si="429"/>
        <v>42235.171018518522</v>
      </c>
      <c r="K1951">
        <v>1437365175</v>
      </c>
      <c r="L1951" s="18">
        <f t="shared" si="427"/>
        <v>42205.171006944445</v>
      </c>
      <c r="M1951" t="b">
        <v>0</v>
      </c>
      <c r="N1951">
        <v>31</v>
      </c>
      <c r="O1951" t="b">
        <v>0</v>
      </c>
      <c r="P1951" t="s">
        <v>8269</v>
      </c>
      <c r="Q1951" s="12">
        <f t="shared" si="430"/>
        <v>9</v>
      </c>
      <c r="R1951">
        <f t="shared" ref="R1951" si="436">IFERROR(ROUND(E1951/N1951,2),0)</f>
        <v>60.06</v>
      </c>
      <c r="S1951" s="14" t="s">
        <v>8307</v>
      </c>
      <c r="T1951" t="s">
        <v>8308</v>
      </c>
    </row>
    <row r="1952" spans="1:20" ht="45" x14ac:dyDescent="0.2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 s="18">
        <f t="shared" si="429"/>
        <v>41295.332638888889</v>
      </c>
      <c r="K1952">
        <v>1357187279</v>
      </c>
      <c r="L1952" s="18">
        <f t="shared" si="427"/>
        <v>41277.186099537037</v>
      </c>
      <c r="M1952" t="b">
        <v>0</v>
      </c>
      <c r="N1952">
        <v>14</v>
      </c>
      <c r="O1952" t="b">
        <v>1</v>
      </c>
      <c r="P1952" t="s">
        <v>8274</v>
      </c>
      <c r="Q1952" s="12">
        <f t="shared" si="430"/>
        <v>109</v>
      </c>
      <c r="R1952">
        <f t="shared" si="428"/>
        <v>132.86000000000001</v>
      </c>
      <c r="S1952" s="14" t="s">
        <v>8333</v>
      </c>
      <c r="T1952" t="s">
        <v>8337</v>
      </c>
    </row>
    <row r="1953" spans="1:20" ht="45" x14ac:dyDescent="0.2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 s="18">
        <v>1469165160</v>
      </c>
      <c r="J1953" s="18">
        <f t="shared" si="429"/>
        <v>42573.226388888885</v>
      </c>
      <c r="K1953">
        <v>1467335377</v>
      </c>
      <c r="L1953" s="18">
        <f t="shared" si="427"/>
        <v>42552.048344907409</v>
      </c>
      <c r="M1953" t="b">
        <v>0</v>
      </c>
      <c r="N1953">
        <v>23</v>
      </c>
      <c r="O1953" t="b">
        <v>1</v>
      </c>
      <c r="P1953" t="s">
        <v>8269</v>
      </c>
      <c r="Q1953" s="12">
        <f t="shared" si="430"/>
        <v>186</v>
      </c>
      <c r="R1953">
        <f t="shared" ref="R1953:R1954" si="437">IFERROR(ROUND(E1953/N1953,2),0)</f>
        <v>80.87</v>
      </c>
      <c r="S1953" s="14" t="s">
        <v>8307</v>
      </c>
      <c r="T1953" t="s">
        <v>8308</v>
      </c>
    </row>
    <row r="1954" spans="1:20" ht="60" x14ac:dyDescent="0.2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 s="18">
        <v>1410266146</v>
      </c>
      <c r="J1954" s="18">
        <f t="shared" si="429"/>
        <v>41891.524837962963</v>
      </c>
      <c r="K1954">
        <v>1407674145</v>
      </c>
      <c r="L1954" s="18">
        <f t="shared" si="427"/>
        <v>41861.524826388893</v>
      </c>
      <c r="M1954" t="b">
        <v>0</v>
      </c>
      <c r="N1954">
        <v>45</v>
      </c>
      <c r="O1954" t="b">
        <v>1</v>
      </c>
      <c r="P1954" t="s">
        <v>8269</v>
      </c>
      <c r="Q1954" s="12">
        <f t="shared" si="430"/>
        <v>186</v>
      </c>
      <c r="R1954">
        <f t="shared" si="437"/>
        <v>41.22</v>
      </c>
      <c r="S1954" s="14" t="s">
        <v>8307</v>
      </c>
      <c r="T1954" t="s">
        <v>8308</v>
      </c>
    </row>
    <row r="1955" spans="1:20" ht="60" x14ac:dyDescent="0.2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 s="18">
        <f t="shared" si="429"/>
        <v>40986.006192129629</v>
      </c>
      <c r="K1955">
        <v>1326848934</v>
      </c>
      <c r="L1955" s="18">
        <f t="shared" si="427"/>
        <v>40926.047847222224</v>
      </c>
      <c r="M1955" t="b">
        <v>0</v>
      </c>
      <c r="N1955">
        <v>30</v>
      </c>
      <c r="O1955" t="b">
        <v>1</v>
      </c>
      <c r="P1955" t="s">
        <v>8274</v>
      </c>
      <c r="Q1955" s="12">
        <f t="shared" si="430"/>
        <v>307</v>
      </c>
      <c r="R1955">
        <f t="shared" si="428"/>
        <v>61.37</v>
      </c>
      <c r="S1955" s="14" t="s">
        <v>8333</v>
      </c>
      <c r="T1955" t="s">
        <v>8337</v>
      </c>
    </row>
    <row r="1956" spans="1:20" ht="60" x14ac:dyDescent="0.2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 s="18">
        <f t="shared" si="429"/>
        <v>40805.604421296295</v>
      </c>
      <c r="K1956">
        <v>1312641021</v>
      </c>
      <c r="L1956" s="18">
        <f t="shared" si="427"/>
        <v>40761.604409722218</v>
      </c>
      <c r="M1956" t="b">
        <v>1</v>
      </c>
      <c r="N1956">
        <v>41</v>
      </c>
      <c r="O1956" t="b">
        <v>1</v>
      </c>
      <c r="P1956" t="s">
        <v>8293</v>
      </c>
      <c r="Q1956" s="12">
        <f t="shared" si="430"/>
        <v>117</v>
      </c>
      <c r="R1956">
        <f t="shared" si="428"/>
        <v>44.85</v>
      </c>
      <c r="S1956" s="14" t="s">
        <v>8316</v>
      </c>
      <c r="T1956" t="s">
        <v>8317</v>
      </c>
    </row>
    <row r="1957" spans="1:20" ht="30" x14ac:dyDescent="0.2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 s="18">
        <v>1428068988</v>
      </c>
      <c r="J1957" s="18">
        <f t="shared" si="429"/>
        <v>42097.576249999998</v>
      </c>
      <c r="K1957">
        <v>1425908987</v>
      </c>
      <c r="L1957" s="18">
        <f t="shared" si="427"/>
        <v>42072.576238425929</v>
      </c>
      <c r="M1957" t="b">
        <v>0</v>
      </c>
      <c r="N1957">
        <v>27</v>
      </c>
      <c r="O1957" t="b">
        <v>1</v>
      </c>
      <c r="P1957" t="s">
        <v>8269</v>
      </c>
      <c r="Q1957" s="12">
        <f t="shared" si="430"/>
        <v>141</v>
      </c>
      <c r="R1957">
        <f t="shared" ref="R1957:R1958" si="438">IFERROR(ROUND(E1957/N1957,2),0)</f>
        <v>67.959999999999994</v>
      </c>
      <c r="S1957" s="14" t="s">
        <v>8307</v>
      </c>
      <c r="T1957" t="s">
        <v>8308</v>
      </c>
    </row>
    <row r="1958" spans="1:20" ht="45" x14ac:dyDescent="0.2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 s="18">
        <v>1414701413</v>
      </c>
      <c r="J1958" s="18">
        <f t="shared" si="429"/>
        <v>41942.858946759261</v>
      </c>
      <c r="K1958">
        <v>1412109412</v>
      </c>
      <c r="L1958" s="18">
        <f t="shared" si="427"/>
        <v>41912.858935185184</v>
      </c>
      <c r="M1958" t="b">
        <v>0</v>
      </c>
      <c r="N1958">
        <v>25</v>
      </c>
      <c r="O1958" t="b">
        <v>1</v>
      </c>
      <c r="P1958" t="s">
        <v>8269</v>
      </c>
      <c r="Q1958" s="12">
        <f t="shared" si="430"/>
        <v>122</v>
      </c>
      <c r="R1958">
        <f t="shared" si="438"/>
        <v>73.239999999999995</v>
      </c>
      <c r="S1958" s="14" t="s">
        <v>8307</v>
      </c>
      <c r="T1958" t="s">
        <v>8308</v>
      </c>
    </row>
    <row r="1959" spans="1:20" ht="60" x14ac:dyDescent="0.2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 s="18">
        <f t="shared" si="429"/>
        <v>41192.672326388885</v>
      </c>
      <c r="K1959">
        <v>1347293288</v>
      </c>
      <c r="L1959" s="18">
        <f t="shared" si="427"/>
        <v>41162.672314814816</v>
      </c>
      <c r="M1959" t="b">
        <v>0</v>
      </c>
      <c r="N1959">
        <v>21</v>
      </c>
      <c r="O1959" t="b">
        <v>0</v>
      </c>
      <c r="P1959" t="s">
        <v>8268</v>
      </c>
      <c r="Q1959" s="12">
        <f t="shared" si="430"/>
        <v>6</v>
      </c>
      <c r="R1959">
        <f t="shared" si="428"/>
        <v>87.14</v>
      </c>
      <c r="S1959" s="14" t="s">
        <v>8329</v>
      </c>
      <c r="T1959" t="s">
        <v>8345</v>
      </c>
    </row>
    <row r="1960" spans="1:20" ht="60" x14ac:dyDescent="0.2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 s="18">
        <v>1436705265</v>
      </c>
      <c r="J1960" s="18">
        <f t="shared" si="429"/>
        <v>42197.533159722225</v>
      </c>
      <c r="K1960">
        <v>1434113264</v>
      </c>
      <c r="L1960" s="18">
        <f t="shared" si="427"/>
        <v>42167.533148148148</v>
      </c>
      <c r="M1960" t="b">
        <v>1</v>
      </c>
      <c r="N1960">
        <v>30</v>
      </c>
      <c r="O1960" t="b">
        <v>1</v>
      </c>
      <c r="P1960" t="s">
        <v>8269</v>
      </c>
      <c r="Q1960" s="12">
        <f t="shared" si="430"/>
        <v>102</v>
      </c>
      <c r="R1960">
        <f t="shared" ref="R1960" si="439">IFERROR(ROUND(E1960/N1960,2),0)</f>
        <v>61</v>
      </c>
      <c r="S1960" s="14" t="s">
        <v>8307</v>
      </c>
      <c r="T1960" t="s">
        <v>8308</v>
      </c>
    </row>
    <row r="1961" spans="1:20" ht="60" x14ac:dyDescent="0.2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 s="18">
        <f t="shared" si="429"/>
        <v>41932.622395833336</v>
      </c>
      <c r="K1961">
        <v>1411224974</v>
      </c>
      <c r="L1961" s="18">
        <f t="shared" si="427"/>
        <v>41902.622384259259</v>
      </c>
      <c r="M1961" t="b">
        <v>0</v>
      </c>
      <c r="N1961">
        <v>13</v>
      </c>
      <c r="O1961" t="b">
        <v>0</v>
      </c>
      <c r="P1961" t="s">
        <v>8301</v>
      </c>
      <c r="Q1961" s="12">
        <f t="shared" si="430"/>
        <v>15</v>
      </c>
      <c r="R1961">
        <f t="shared" si="428"/>
        <v>140.54</v>
      </c>
      <c r="S1961" s="14" t="s">
        <v>8307</v>
      </c>
      <c r="T1961" t="s">
        <v>8331</v>
      </c>
    </row>
    <row r="1962" spans="1:20" ht="60" x14ac:dyDescent="0.2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 s="18">
        <v>1426965758</v>
      </c>
      <c r="J1962" s="18">
        <f t="shared" si="429"/>
        <v>42084.807384259257</v>
      </c>
      <c r="K1962">
        <v>1424377357</v>
      </c>
      <c r="L1962" s="18">
        <f t="shared" si="427"/>
        <v>42054.849039351851</v>
      </c>
      <c r="M1962" t="b">
        <v>0</v>
      </c>
      <c r="N1962">
        <v>26</v>
      </c>
      <c r="O1962" t="b">
        <v>1</v>
      </c>
      <c r="P1962" t="s">
        <v>8269</v>
      </c>
      <c r="Q1962" s="12">
        <f t="shared" si="430"/>
        <v>122</v>
      </c>
      <c r="R1962">
        <f t="shared" ref="R1962" si="440">IFERROR(ROUND(E1962/N1962,2),0)</f>
        <v>70.23</v>
      </c>
      <c r="S1962" s="14" t="s">
        <v>8307</v>
      </c>
      <c r="T1962" t="s">
        <v>8308</v>
      </c>
    </row>
    <row r="1963" spans="1:20" ht="30" x14ac:dyDescent="0.2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 s="18">
        <f t="shared" si="429"/>
        <v>42790.244212962964</v>
      </c>
      <c r="K1963">
        <v>1485323499</v>
      </c>
      <c r="L1963" s="18">
        <f t="shared" si="427"/>
        <v>42760.244201388894</v>
      </c>
      <c r="M1963" t="b">
        <v>0</v>
      </c>
      <c r="N1963">
        <v>19</v>
      </c>
      <c r="O1963" t="b">
        <v>0</v>
      </c>
      <c r="P1963" t="s">
        <v>8282</v>
      </c>
      <c r="Q1963" s="12">
        <f t="shared" si="430"/>
        <v>12</v>
      </c>
      <c r="R1963">
        <f t="shared" si="428"/>
        <v>96.05</v>
      </c>
      <c r="S1963" s="14" t="s">
        <v>8327</v>
      </c>
      <c r="T1963" t="s">
        <v>8351</v>
      </c>
    </row>
    <row r="1964" spans="1:20" ht="45" x14ac:dyDescent="0.2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 s="18">
        <f t="shared" si="429"/>
        <v>41770.138113425928</v>
      </c>
      <c r="K1964">
        <v>1397186332</v>
      </c>
      <c r="L1964" s="18">
        <f t="shared" si="427"/>
        <v>41740.138101851851</v>
      </c>
      <c r="M1964" t="b">
        <v>0</v>
      </c>
      <c r="N1964">
        <v>98</v>
      </c>
      <c r="O1964" t="b">
        <v>0</v>
      </c>
      <c r="P1964" t="s">
        <v>8280</v>
      </c>
      <c r="Q1964" s="12">
        <f t="shared" si="430"/>
        <v>9</v>
      </c>
      <c r="R1964">
        <f t="shared" si="428"/>
        <v>18.579999999999998</v>
      </c>
      <c r="S1964" s="14" t="s">
        <v>8324</v>
      </c>
      <c r="T1964" t="s">
        <v>8340</v>
      </c>
    </row>
    <row r="1965" spans="1:20" ht="45" x14ac:dyDescent="0.2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 s="18">
        <v>1410558949</v>
      </c>
      <c r="J1965" s="18">
        <f t="shared" si="429"/>
        <v>41894.913761574076</v>
      </c>
      <c r="K1965">
        <v>1409262948</v>
      </c>
      <c r="L1965" s="18">
        <f t="shared" si="427"/>
        <v>41879.91375</v>
      </c>
      <c r="M1965" t="b">
        <v>0</v>
      </c>
      <c r="N1965">
        <v>13</v>
      </c>
      <c r="O1965" t="b">
        <v>1</v>
      </c>
      <c r="P1965" t="s">
        <v>8269</v>
      </c>
      <c r="Q1965" s="12">
        <f t="shared" si="430"/>
        <v>121</v>
      </c>
      <c r="R1965">
        <f t="shared" ref="R1965" si="441">IFERROR(ROUND(E1965/N1965,2),0)</f>
        <v>140</v>
      </c>
      <c r="S1965" s="14" t="s">
        <v>8307</v>
      </c>
      <c r="T1965" t="s">
        <v>8308</v>
      </c>
    </row>
    <row r="1966" spans="1:20" x14ac:dyDescent="0.2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 s="18">
        <f t="shared" si="429"/>
        <v>40969.979618055557</v>
      </c>
      <c r="K1966">
        <v>1328052638</v>
      </c>
      <c r="L1966" s="18">
        <f t="shared" si="427"/>
        <v>40939.97960648148</v>
      </c>
      <c r="M1966" t="b">
        <v>1</v>
      </c>
      <c r="N1966">
        <v>47</v>
      </c>
      <c r="O1966" t="b">
        <v>1</v>
      </c>
      <c r="P1966" t="s">
        <v>8286</v>
      </c>
      <c r="Q1966" s="12">
        <f t="shared" si="430"/>
        <v>121</v>
      </c>
      <c r="R1966">
        <f t="shared" si="428"/>
        <v>38.46</v>
      </c>
      <c r="S1966" s="14" t="s">
        <v>8319</v>
      </c>
      <c r="T1966" t="s">
        <v>8320</v>
      </c>
    </row>
    <row r="1967" spans="1:20" ht="60" x14ac:dyDescent="0.2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 s="18">
        <v>1423456200</v>
      </c>
      <c r="J1967" s="18">
        <f t="shared" si="429"/>
        <v>42044.1875</v>
      </c>
      <c r="K1967">
        <v>1421183270</v>
      </c>
      <c r="L1967" s="18">
        <f t="shared" si="427"/>
        <v>42017.880439814813</v>
      </c>
      <c r="M1967" t="b">
        <v>1</v>
      </c>
      <c r="N1967">
        <v>12</v>
      </c>
      <c r="O1967" t="b">
        <v>1</v>
      </c>
      <c r="P1967" t="s">
        <v>8269</v>
      </c>
      <c r="Q1967" s="12">
        <f t="shared" si="430"/>
        <v>100</v>
      </c>
      <c r="R1967">
        <f t="shared" ref="R1967" si="442">IFERROR(ROUND(E1967/N1967,2),0)</f>
        <v>150.41999999999999</v>
      </c>
      <c r="S1967" s="14" t="s">
        <v>8307</v>
      </c>
      <c r="T1967" t="s">
        <v>8308</v>
      </c>
    </row>
    <row r="1968" spans="1:20" ht="30" x14ac:dyDescent="0.2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 s="18">
        <f t="shared" si="429"/>
        <v>41742.762673611112</v>
      </c>
      <c r="K1968">
        <v>1394821094</v>
      </c>
      <c r="L1968" s="18">
        <f t="shared" si="427"/>
        <v>41712.762662037036</v>
      </c>
      <c r="M1968" t="b">
        <v>0</v>
      </c>
      <c r="N1968">
        <v>22</v>
      </c>
      <c r="O1968" t="b">
        <v>0</v>
      </c>
      <c r="P1968" t="s">
        <v>8280</v>
      </c>
      <c r="Q1968" s="12">
        <f t="shared" si="430"/>
        <v>7</v>
      </c>
      <c r="R1968">
        <f t="shared" si="428"/>
        <v>81.95</v>
      </c>
      <c r="S1968" s="14" t="s">
        <v>8324</v>
      </c>
      <c r="T1968" t="s">
        <v>8340</v>
      </c>
    </row>
    <row r="1969" spans="1:20" ht="45" x14ac:dyDescent="0.25">
      <c r="A1969">
        <v>3196</v>
      </c>
      <c r="B1969" s="9" t="s">
        <v>3196</v>
      </c>
      <c r="C1969" s="3" t="s">
        <v>7306</v>
      </c>
      <c r="D1969" s="5">
        <v>3000000</v>
      </c>
      <c r="E1969" s="7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 s="18">
        <f t="shared" si="429"/>
        <v>42217.583333333328</v>
      </c>
      <c r="K1969">
        <v>1433254874</v>
      </c>
      <c r="L1969" s="18">
        <f t="shared" si="427"/>
        <v>42157.598078703704</v>
      </c>
      <c r="M1969" t="b">
        <v>0</v>
      </c>
      <c r="N1969">
        <v>6</v>
      </c>
      <c r="O1969" t="b">
        <v>0</v>
      </c>
      <c r="P1969" t="s">
        <v>8303</v>
      </c>
      <c r="Q1969" s="12">
        <f t="shared" si="430"/>
        <v>0</v>
      </c>
      <c r="R1969">
        <f t="shared" si="428"/>
        <v>300</v>
      </c>
      <c r="S1969" s="14" t="s">
        <v>8307</v>
      </c>
      <c r="T1969" t="s">
        <v>8341</v>
      </c>
    </row>
    <row r="1970" spans="1:20" ht="60" x14ac:dyDescent="0.25">
      <c r="A1970">
        <v>1639</v>
      </c>
      <c r="B1970" s="9" t="s">
        <v>1640</v>
      </c>
      <c r="C1970" s="3" t="s">
        <v>5749</v>
      </c>
      <c r="D1970" s="5">
        <v>1800</v>
      </c>
      <c r="E1970" s="7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 s="18">
        <f t="shared" si="429"/>
        <v>40971.652372685188</v>
      </c>
      <c r="K1970">
        <v>1328197164</v>
      </c>
      <c r="L1970" s="18">
        <f t="shared" si="427"/>
        <v>40941.652361111112</v>
      </c>
      <c r="M1970" t="b">
        <v>0</v>
      </c>
      <c r="N1970">
        <v>19</v>
      </c>
      <c r="O1970" t="b">
        <v>1</v>
      </c>
      <c r="P1970" t="s">
        <v>8274</v>
      </c>
      <c r="Q1970" s="12">
        <f t="shared" si="430"/>
        <v>100</v>
      </c>
      <c r="R1970">
        <f t="shared" si="428"/>
        <v>94.74</v>
      </c>
      <c r="S1970" s="14" t="s">
        <v>8333</v>
      </c>
      <c r="T1970" t="s">
        <v>8337</v>
      </c>
    </row>
    <row r="1971" spans="1:20" ht="60" x14ac:dyDescent="0.2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 s="18">
        <v>1417101683</v>
      </c>
      <c r="J1971" s="18">
        <f t="shared" si="429"/>
        <v>41970.639849537038</v>
      </c>
      <c r="K1971">
        <v>1414506082</v>
      </c>
      <c r="L1971" s="18">
        <f t="shared" si="427"/>
        <v>41940.598171296297</v>
      </c>
      <c r="M1971" t="b">
        <v>0</v>
      </c>
      <c r="N1971">
        <v>31</v>
      </c>
      <c r="O1971" t="b">
        <v>1</v>
      </c>
      <c r="P1971" t="s">
        <v>8269</v>
      </c>
      <c r="Q1971" s="12">
        <f t="shared" si="430"/>
        <v>120</v>
      </c>
      <c r="R1971">
        <f t="shared" ref="R1971:R1973" si="443">IFERROR(ROUND(E1971/N1971,2),0)</f>
        <v>58.06</v>
      </c>
      <c r="S1971" s="14" t="s">
        <v>8307</v>
      </c>
      <c r="T1971" t="s">
        <v>8308</v>
      </c>
    </row>
    <row r="1972" spans="1:20" ht="60" x14ac:dyDescent="0.2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 s="18">
        <v>1405614823</v>
      </c>
      <c r="J1972" s="18">
        <f t="shared" si="429"/>
        <v>41837.690081018518</v>
      </c>
      <c r="K1972">
        <v>1403022822</v>
      </c>
      <c r="L1972" s="18">
        <f t="shared" si="427"/>
        <v>41807.690069444448</v>
      </c>
      <c r="M1972" t="b">
        <v>0</v>
      </c>
      <c r="N1972">
        <v>37</v>
      </c>
      <c r="O1972" t="b">
        <v>1</v>
      </c>
      <c r="P1972" t="s">
        <v>8269</v>
      </c>
      <c r="Q1972" s="12">
        <f t="shared" si="430"/>
        <v>119</v>
      </c>
      <c r="R1972">
        <f t="shared" si="443"/>
        <v>48.34</v>
      </c>
      <c r="S1972" s="14" t="s">
        <v>8307</v>
      </c>
      <c r="T1972" t="s">
        <v>8308</v>
      </c>
    </row>
    <row r="1973" spans="1:20" ht="30" x14ac:dyDescent="0.2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 s="18">
        <v>1431206058</v>
      </c>
      <c r="J1973" s="18">
        <f t="shared" si="429"/>
        <v>42133.884930555556</v>
      </c>
      <c r="K1973">
        <v>1428614057</v>
      </c>
      <c r="L1973" s="18">
        <f t="shared" si="427"/>
        <v>42103.884918981479</v>
      </c>
      <c r="M1973" t="b">
        <v>0</v>
      </c>
      <c r="N1973">
        <v>20</v>
      </c>
      <c r="O1973" t="b">
        <v>0</v>
      </c>
      <c r="P1973" t="s">
        <v>8269</v>
      </c>
      <c r="Q1973" s="12">
        <f t="shared" si="430"/>
        <v>16</v>
      </c>
      <c r="R1973">
        <f t="shared" si="443"/>
        <v>89.4</v>
      </c>
      <c r="S1973" s="14" t="s">
        <v>8307</v>
      </c>
      <c r="T1973" t="s">
        <v>8308</v>
      </c>
    </row>
    <row r="1974" spans="1:20" ht="60" x14ac:dyDescent="0.2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 s="18">
        <f t="shared" si="429"/>
        <v>41854.124953703707</v>
      </c>
      <c r="K1974">
        <v>1401850795</v>
      </c>
      <c r="L1974" s="18">
        <f t="shared" si="427"/>
        <v>41794.124942129631</v>
      </c>
      <c r="M1974" t="b">
        <v>0</v>
      </c>
      <c r="N1974">
        <v>15</v>
      </c>
      <c r="O1974" t="b">
        <v>0</v>
      </c>
      <c r="P1974" t="s">
        <v>8265</v>
      </c>
      <c r="Q1974" s="12">
        <f t="shared" si="430"/>
        <v>5</v>
      </c>
      <c r="R1974">
        <f t="shared" si="428"/>
        <v>119</v>
      </c>
      <c r="S1974" s="14" t="s">
        <v>8329</v>
      </c>
      <c r="T1974" t="s">
        <v>8343</v>
      </c>
    </row>
    <row r="1975" spans="1:20" ht="30" x14ac:dyDescent="0.2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 s="18">
        <f t="shared" si="429"/>
        <v>41727.041666666664</v>
      </c>
      <c r="K1975">
        <v>1393034469</v>
      </c>
      <c r="L1975" s="18">
        <f t="shared" si="427"/>
        <v>41692.084131944444</v>
      </c>
      <c r="M1975" t="b">
        <v>1</v>
      </c>
      <c r="N1975">
        <v>41</v>
      </c>
      <c r="O1975" t="b">
        <v>1</v>
      </c>
      <c r="P1975" t="s">
        <v>8274</v>
      </c>
      <c r="Q1975" s="12">
        <f t="shared" si="430"/>
        <v>119</v>
      </c>
      <c r="R1975">
        <f t="shared" si="428"/>
        <v>43.54</v>
      </c>
      <c r="S1975" s="14" t="s">
        <v>8333</v>
      </c>
      <c r="T1975" t="s">
        <v>8337</v>
      </c>
    </row>
    <row r="1976" spans="1:20" ht="45" x14ac:dyDescent="0.2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 s="18">
        <v>1446483000</v>
      </c>
      <c r="J1976" s="18">
        <f t="shared" si="429"/>
        <v>42310.701388888891</v>
      </c>
      <c r="K1976">
        <v>1443811267</v>
      </c>
      <c r="L1976" s="18">
        <f t="shared" si="427"/>
        <v>42279.778553240743</v>
      </c>
      <c r="M1976" t="b">
        <v>0</v>
      </c>
      <c r="N1976">
        <v>13</v>
      </c>
      <c r="O1976" t="b">
        <v>0</v>
      </c>
      <c r="P1976" t="s">
        <v>8269</v>
      </c>
      <c r="Q1976" s="12">
        <f t="shared" si="430"/>
        <v>36</v>
      </c>
      <c r="R1976">
        <f t="shared" ref="R1976" si="444">IFERROR(ROUND(E1976/N1976,2),0)</f>
        <v>137.08000000000001</v>
      </c>
      <c r="S1976" s="14" t="s">
        <v>8307</v>
      </c>
      <c r="T1976" t="s">
        <v>8308</v>
      </c>
    </row>
    <row r="1977" spans="1:20" ht="45" x14ac:dyDescent="0.2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 s="18">
        <f t="shared" si="429"/>
        <v>42649.635787037041</v>
      </c>
      <c r="K1977">
        <v>1473174931</v>
      </c>
      <c r="L1977" s="18">
        <f t="shared" si="427"/>
        <v>42619.635775462964</v>
      </c>
      <c r="M1977" t="b">
        <v>0</v>
      </c>
      <c r="N1977">
        <v>30</v>
      </c>
      <c r="O1977" t="b">
        <v>0</v>
      </c>
      <c r="P1977" t="s">
        <v>8271</v>
      </c>
      <c r="Q1977" s="12">
        <f t="shared" si="430"/>
        <v>15</v>
      </c>
      <c r="R1977">
        <f t="shared" si="428"/>
        <v>59.2</v>
      </c>
      <c r="S1977" s="14" t="s">
        <v>8316</v>
      </c>
      <c r="T1977" t="s">
        <v>8318</v>
      </c>
    </row>
    <row r="1978" spans="1:20" ht="30" x14ac:dyDescent="0.25">
      <c r="A1978">
        <v>2603</v>
      </c>
      <c r="B1978" s="9" t="s">
        <v>2603</v>
      </c>
      <c r="C1978" s="3" t="s">
        <v>6713</v>
      </c>
      <c r="D1978" s="5">
        <v>1750</v>
      </c>
      <c r="E1978" s="7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 s="18">
        <f t="shared" si="429"/>
        <v>41631.912662037037</v>
      </c>
      <c r="K1978">
        <v>1386626053</v>
      </c>
      <c r="L1978" s="18">
        <f t="shared" si="427"/>
        <v>41617.91265046296</v>
      </c>
      <c r="M1978" t="b">
        <v>1</v>
      </c>
      <c r="N1978">
        <v>50</v>
      </c>
      <c r="O1978" t="b">
        <v>1</v>
      </c>
      <c r="P1978" t="s">
        <v>8299</v>
      </c>
      <c r="Q1978" s="12">
        <f t="shared" si="430"/>
        <v>101</v>
      </c>
      <c r="R1978">
        <f t="shared" si="428"/>
        <v>35.520000000000003</v>
      </c>
      <c r="S1978" s="14" t="s">
        <v>8316</v>
      </c>
      <c r="T1978" t="s">
        <v>8323</v>
      </c>
    </row>
    <row r="1979" spans="1:20" ht="45" x14ac:dyDescent="0.25">
      <c r="A1979">
        <v>1678</v>
      </c>
      <c r="B1979" s="9" t="s">
        <v>1679</v>
      </c>
      <c r="C1979" s="3" t="s">
        <v>5788</v>
      </c>
      <c r="D1979" s="5">
        <v>1500</v>
      </c>
      <c r="E1979" s="7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 s="18">
        <f t="shared" si="429"/>
        <v>41676.854988425926</v>
      </c>
      <c r="K1979">
        <v>1390509070</v>
      </c>
      <c r="L1979" s="18">
        <f t="shared" si="427"/>
        <v>41662.85497685185</v>
      </c>
      <c r="M1979" t="b">
        <v>0</v>
      </c>
      <c r="N1979">
        <v>49</v>
      </c>
      <c r="O1979" t="b">
        <v>1</v>
      </c>
      <c r="P1979" t="s">
        <v>8290</v>
      </c>
      <c r="Q1979" s="12">
        <f t="shared" si="430"/>
        <v>118</v>
      </c>
      <c r="R1979">
        <f t="shared" si="428"/>
        <v>36.24</v>
      </c>
      <c r="S1979" s="14" t="s">
        <v>8333</v>
      </c>
      <c r="T1979" t="s">
        <v>8344</v>
      </c>
    </row>
    <row r="1980" spans="1:20" ht="45" x14ac:dyDescent="0.2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 s="18">
        <f t="shared" si="429"/>
        <v>40849.333333333336</v>
      </c>
      <c r="K1980">
        <v>1315612908</v>
      </c>
      <c r="L1980" s="18">
        <f t="shared" si="427"/>
        <v>40796.001250000001</v>
      </c>
      <c r="M1980" t="b">
        <v>0</v>
      </c>
      <c r="N1980">
        <v>4</v>
      </c>
      <c r="O1980" t="b">
        <v>1</v>
      </c>
      <c r="P1980" t="s">
        <v>8274</v>
      </c>
      <c r="Q1980" s="12">
        <f t="shared" si="430"/>
        <v>118</v>
      </c>
      <c r="R1980">
        <f t="shared" si="428"/>
        <v>443.75</v>
      </c>
      <c r="S1980" s="14" t="s">
        <v>8333</v>
      </c>
      <c r="T1980" t="s">
        <v>8337</v>
      </c>
    </row>
    <row r="1981" spans="1:20" ht="60" x14ac:dyDescent="0.2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 s="18">
        <f t="shared" si="429"/>
        <v>42304.207638888889</v>
      </c>
      <c r="K1981">
        <v>1444699548</v>
      </c>
      <c r="L1981" s="18">
        <f t="shared" si="427"/>
        <v>42290.059583333335</v>
      </c>
      <c r="M1981" t="b">
        <v>0</v>
      </c>
      <c r="N1981">
        <v>35</v>
      </c>
      <c r="O1981" t="b">
        <v>1</v>
      </c>
      <c r="P1981" t="s">
        <v>8277</v>
      </c>
      <c r="Q1981" s="12">
        <f t="shared" si="430"/>
        <v>148</v>
      </c>
      <c r="R1981">
        <f t="shared" si="428"/>
        <v>50.66</v>
      </c>
      <c r="S1981" s="14" t="s">
        <v>8333</v>
      </c>
      <c r="T1981" t="s">
        <v>8334</v>
      </c>
    </row>
    <row r="1982" spans="1:20" ht="60" x14ac:dyDescent="0.2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 s="18">
        <f t="shared" si="429"/>
        <v>42834.492986111116</v>
      </c>
      <c r="K1982">
        <v>1489150193</v>
      </c>
      <c r="L1982" s="18">
        <f t="shared" si="427"/>
        <v>42804.534641203703</v>
      </c>
      <c r="M1982" t="b">
        <v>0</v>
      </c>
      <c r="N1982">
        <v>7</v>
      </c>
      <c r="O1982" t="b">
        <v>0</v>
      </c>
      <c r="P1982" t="s">
        <v>8291</v>
      </c>
      <c r="Q1982" s="12">
        <f t="shared" si="430"/>
        <v>44</v>
      </c>
      <c r="R1982">
        <f t="shared" si="428"/>
        <v>253.14</v>
      </c>
      <c r="S1982" s="14" t="s">
        <v>8333</v>
      </c>
      <c r="T1982" t="s">
        <v>8336</v>
      </c>
    </row>
    <row r="1983" spans="1:20" ht="60" x14ac:dyDescent="0.2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 s="18">
        <f t="shared" si="429"/>
        <v>42082.760763888888</v>
      </c>
      <c r="K1983">
        <v>1424200529</v>
      </c>
      <c r="L1983" s="18">
        <f t="shared" si="427"/>
        <v>42052.802418981482</v>
      </c>
      <c r="M1983" t="b">
        <v>0</v>
      </c>
      <c r="N1983">
        <v>33</v>
      </c>
      <c r="O1983" t="b">
        <v>0</v>
      </c>
      <c r="P1983" t="s">
        <v>8297</v>
      </c>
      <c r="Q1983" s="12">
        <f t="shared" si="430"/>
        <v>10</v>
      </c>
      <c r="R1983">
        <f t="shared" si="428"/>
        <v>53.55</v>
      </c>
      <c r="S1983" s="14" t="s">
        <v>8327</v>
      </c>
      <c r="T1983" t="s">
        <v>8363</v>
      </c>
    </row>
    <row r="1984" spans="1:20" ht="30" x14ac:dyDescent="0.2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 s="18">
        <v>1481961600</v>
      </c>
      <c r="J1984" s="18">
        <f t="shared" si="429"/>
        <v>42721.333333333328</v>
      </c>
      <c r="K1984">
        <v>1479283284</v>
      </c>
      <c r="L1984" s="18">
        <f t="shared" si="427"/>
        <v>42690.33430555556</v>
      </c>
      <c r="M1984" t="b">
        <v>0</v>
      </c>
      <c r="N1984">
        <v>26</v>
      </c>
      <c r="O1984" t="b">
        <v>1</v>
      </c>
      <c r="P1984" t="s">
        <v>8269</v>
      </c>
      <c r="Q1984" s="12">
        <f t="shared" si="430"/>
        <v>118</v>
      </c>
      <c r="R1984">
        <f t="shared" ref="R1984" si="445">IFERROR(ROUND(E1984/N1984,2),0)</f>
        <v>67.92</v>
      </c>
      <c r="S1984" s="14" t="s">
        <v>8307</v>
      </c>
      <c r="T1984" t="s">
        <v>8308</v>
      </c>
    </row>
    <row r="1985" spans="1:20" ht="45" x14ac:dyDescent="0.2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 s="18">
        <f t="shared" si="429"/>
        <v>42693.041666666672</v>
      </c>
      <c r="K1985">
        <v>1475765866</v>
      </c>
      <c r="L1985" s="18">
        <f t="shared" si="427"/>
        <v>42649.623449074075</v>
      </c>
      <c r="M1985" t="b">
        <v>0</v>
      </c>
      <c r="N1985">
        <v>31</v>
      </c>
      <c r="O1985" t="b">
        <v>0</v>
      </c>
      <c r="P1985" t="s">
        <v>8303</v>
      </c>
      <c r="Q1985" s="12">
        <f t="shared" si="430"/>
        <v>35</v>
      </c>
      <c r="R1985">
        <f t="shared" si="428"/>
        <v>56.84</v>
      </c>
      <c r="S1985" s="14" t="s">
        <v>8307</v>
      </c>
      <c r="T1985" t="s">
        <v>8341</v>
      </c>
    </row>
    <row r="1986" spans="1:20" ht="60" x14ac:dyDescent="0.2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 s="18">
        <f t="shared" si="429"/>
        <v>42408.01180555555</v>
      </c>
      <c r="K1986">
        <v>1450724448</v>
      </c>
      <c r="L1986" s="18">
        <f t="shared" si="427"/>
        <v>42359.792222222226</v>
      </c>
      <c r="M1986" t="b">
        <v>0</v>
      </c>
      <c r="N1986">
        <v>27</v>
      </c>
      <c r="O1986" t="b">
        <v>0</v>
      </c>
      <c r="P1986" t="s">
        <v>8301</v>
      </c>
      <c r="Q1986" s="12">
        <f t="shared" si="430"/>
        <v>4</v>
      </c>
      <c r="R1986">
        <f t="shared" si="428"/>
        <v>65.11</v>
      </c>
      <c r="S1986" s="14" t="s">
        <v>8307</v>
      </c>
      <c r="T1986" t="s">
        <v>8331</v>
      </c>
    </row>
    <row r="1987" spans="1:20" ht="45" x14ac:dyDescent="0.2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 s="18">
        <f t="shared" si="429"/>
        <v>41676.792222222226</v>
      </c>
      <c r="K1987">
        <v>1389121247</v>
      </c>
      <c r="L1987" s="18">
        <f t="shared" ref="L1987:L2050" si="446">(K1987/86400)+25569</f>
        <v>41646.792210648149</v>
      </c>
      <c r="M1987" t="b">
        <v>0</v>
      </c>
      <c r="N1987">
        <v>24</v>
      </c>
      <c r="O1987" t="b">
        <v>1</v>
      </c>
      <c r="P1987" t="s">
        <v>8278</v>
      </c>
      <c r="Q1987" s="12">
        <f t="shared" si="430"/>
        <v>293</v>
      </c>
      <c r="R1987">
        <f t="shared" ref="R1987:R2049" si="447">ROUND(E1987/N1987,2)</f>
        <v>73.13</v>
      </c>
      <c r="S1987" s="14" t="s">
        <v>8333</v>
      </c>
      <c r="T1987" t="s">
        <v>8335</v>
      </c>
    </row>
    <row r="1988" spans="1:20" ht="60" x14ac:dyDescent="0.2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 s="18">
        <f t="shared" ref="J1988:J2051" si="448">(I1988/86400)+25569</f>
        <v>41104.988055555557</v>
      </c>
      <c r="K1988">
        <v>1337125367</v>
      </c>
      <c r="L1988" s="18">
        <f t="shared" si="446"/>
        <v>41044.988043981481</v>
      </c>
      <c r="M1988" t="b">
        <v>0</v>
      </c>
      <c r="N1988">
        <v>49</v>
      </c>
      <c r="O1988" t="b">
        <v>0</v>
      </c>
      <c r="P1988" t="s">
        <v>8302</v>
      </c>
      <c r="Q1988" s="12">
        <f t="shared" ref="Q1988:Q2051" si="449">ROUND(E1988/D1988*100,0)</f>
        <v>22</v>
      </c>
      <c r="R1988">
        <f t="shared" si="447"/>
        <v>35.729999999999997</v>
      </c>
      <c r="S1988" s="14" t="s">
        <v>8319</v>
      </c>
      <c r="T1988" t="s">
        <v>8362</v>
      </c>
    </row>
    <row r="1989" spans="1:20" ht="60" x14ac:dyDescent="0.2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 s="18">
        <f t="shared" si="448"/>
        <v>42572.009097222224</v>
      </c>
      <c r="K1989">
        <v>1468455185</v>
      </c>
      <c r="L1989" s="18">
        <f t="shared" si="446"/>
        <v>42565.009085648147</v>
      </c>
      <c r="M1989" t="b">
        <v>0</v>
      </c>
      <c r="N1989">
        <v>26</v>
      </c>
      <c r="O1989" t="b">
        <v>1</v>
      </c>
      <c r="P1989" t="s">
        <v>8274</v>
      </c>
      <c r="Q1989" s="12">
        <f t="shared" si="449"/>
        <v>250</v>
      </c>
      <c r="R1989">
        <f t="shared" si="447"/>
        <v>67.31</v>
      </c>
      <c r="S1989" s="14" t="s">
        <v>8333</v>
      </c>
      <c r="T1989" t="s">
        <v>8337</v>
      </c>
    </row>
    <row r="1990" spans="1:20" ht="60" x14ac:dyDescent="0.2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 s="18">
        <f t="shared" si="448"/>
        <v>42657.642754629633</v>
      </c>
      <c r="K1990">
        <v>1472570733</v>
      </c>
      <c r="L1990" s="18">
        <f t="shared" si="446"/>
        <v>42612.642743055556</v>
      </c>
      <c r="M1990" t="b">
        <v>0</v>
      </c>
      <c r="N1990">
        <v>15</v>
      </c>
      <c r="O1990" t="b">
        <v>0</v>
      </c>
      <c r="P1990" t="s">
        <v>8271</v>
      </c>
      <c r="Q1990" s="12">
        <f t="shared" si="449"/>
        <v>2</v>
      </c>
      <c r="R1990">
        <f t="shared" si="447"/>
        <v>116.53</v>
      </c>
      <c r="S1990" s="14" t="s">
        <v>8316</v>
      </c>
      <c r="T1990" t="s">
        <v>8318</v>
      </c>
    </row>
    <row r="1991" spans="1:20" ht="45" x14ac:dyDescent="0.2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 s="18">
        <v>1414348166</v>
      </c>
      <c r="J1991" s="18">
        <f t="shared" si="448"/>
        <v>41938.770439814813</v>
      </c>
      <c r="K1991">
        <v>1412879365</v>
      </c>
      <c r="L1991" s="18">
        <f t="shared" si="446"/>
        <v>41921.770428240743</v>
      </c>
      <c r="M1991" t="b">
        <v>0</v>
      </c>
      <c r="N1991">
        <v>38</v>
      </c>
      <c r="O1991" t="b">
        <v>0</v>
      </c>
      <c r="P1991" t="s">
        <v>8269</v>
      </c>
      <c r="Q1991" s="12">
        <f t="shared" si="449"/>
        <v>24</v>
      </c>
      <c r="R1991">
        <f t="shared" ref="R1991" si="450">IFERROR(ROUND(E1991/N1991,2),0)</f>
        <v>45.84</v>
      </c>
      <c r="S1991" s="14" t="s">
        <v>8307</v>
      </c>
      <c r="T1991" t="s">
        <v>8308</v>
      </c>
    </row>
    <row r="1992" spans="1:20" ht="30" x14ac:dyDescent="0.2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 s="18">
        <f t="shared" si="448"/>
        <v>42818.874513888892</v>
      </c>
      <c r="K1992">
        <v>1486504757</v>
      </c>
      <c r="L1992" s="18">
        <f t="shared" si="446"/>
        <v>42773.916168981479</v>
      </c>
      <c r="M1992" t="b">
        <v>0</v>
      </c>
      <c r="N1992">
        <v>8</v>
      </c>
      <c r="O1992" t="b">
        <v>0</v>
      </c>
      <c r="P1992" t="s">
        <v>8301</v>
      </c>
      <c r="Q1992" s="12">
        <f t="shared" si="449"/>
        <v>11</v>
      </c>
      <c r="R1992">
        <f t="shared" si="447"/>
        <v>217.38</v>
      </c>
      <c r="S1992" s="14" t="s">
        <v>8307</v>
      </c>
      <c r="T1992" t="s">
        <v>8331</v>
      </c>
    </row>
    <row r="1993" spans="1:20" ht="60" x14ac:dyDescent="0.2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 s="18">
        <f t="shared" si="448"/>
        <v>42109.957638888889</v>
      </c>
      <c r="K1993">
        <v>1426528417</v>
      </c>
      <c r="L1993" s="18">
        <f t="shared" si="446"/>
        <v>42079.745567129634</v>
      </c>
      <c r="M1993" t="b">
        <v>0</v>
      </c>
      <c r="N1993">
        <v>76</v>
      </c>
      <c r="O1993" t="b">
        <v>1</v>
      </c>
      <c r="P1993" t="s">
        <v>8275</v>
      </c>
      <c r="Q1993" s="12">
        <f t="shared" si="449"/>
        <v>144</v>
      </c>
      <c r="R1993">
        <f t="shared" si="447"/>
        <v>22.74</v>
      </c>
      <c r="S1993" s="14" t="s">
        <v>8333</v>
      </c>
      <c r="T1993" t="s">
        <v>8342</v>
      </c>
    </row>
    <row r="1994" spans="1:20" ht="60" x14ac:dyDescent="0.2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 s="18">
        <f t="shared" si="448"/>
        <v>40391.125</v>
      </c>
      <c r="K1994">
        <v>1274889240</v>
      </c>
      <c r="L1994" s="18">
        <f t="shared" si="446"/>
        <v>40324.662499999999</v>
      </c>
      <c r="M1994" t="b">
        <v>0</v>
      </c>
      <c r="N1994">
        <v>34</v>
      </c>
      <c r="O1994" t="b">
        <v>1</v>
      </c>
      <c r="P1994" t="s">
        <v>8264</v>
      </c>
      <c r="Q1994" s="12">
        <f t="shared" si="449"/>
        <v>115</v>
      </c>
      <c r="R1994">
        <f t="shared" si="447"/>
        <v>50.59</v>
      </c>
      <c r="S1994" s="14" t="s">
        <v>8329</v>
      </c>
      <c r="T1994" t="s">
        <v>8349</v>
      </c>
    </row>
    <row r="1995" spans="1:20" ht="60" x14ac:dyDescent="0.2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 s="18">
        <f t="shared" si="448"/>
        <v>42650.583333333328</v>
      </c>
      <c r="K1995">
        <v>1474027500</v>
      </c>
      <c r="L1995" s="18">
        <f t="shared" si="446"/>
        <v>42629.503472222219</v>
      </c>
      <c r="M1995" t="b">
        <v>0</v>
      </c>
      <c r="N1995">
        <v>42</v>
      </c>
      <c r="O1995" t="b">
        <v>0</v>
      </c>
      <c r="P1995" t="s">
        <v>8301</v>
      </c>
      <c r="Q1995" s="12">
        <f t="shared" si="449"/>
        <v>17</v>
      </c>
      <c r="R1995">
        <f t="shared" si="447"/>
        <v>40.83</v>
      </c>
      <c r="S1995" s="14" t="s">
        <v>8307</v>
      </c>
      <c r="T1995" t="s">
        <v>8331</v>
      </c>
    </row>
    <row r="1996" spans="1:20" ht="45" x14ac:dyDescent="0.2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 s="18">
        <v>1438966800</v>
      </c>
      <c r="J1996" s="18">
        <f t="shared" si="448"/>
        <v>42223.708333333328</v>
      </c>
      <c r="K1996">
        <v>1436278343</v>
      </c>
      <c r="L1996" s="18">
        <f t="shared" si="446"/>
        <v>42192.591932870375</v>
      </c>
      <c r="M1996" t="b">
        <v>0</v>
      </c>
      <c r="N1996">
        <v>23</v>
      </c>
      <c r="O1996" t="b">
        <v>1</v>
      </c>
      <c r="P1996" t="s">
        <v>8269</v>
      </c>
      <c r="Q1996" s="12">
        <f t="shared" si="449"/>
        <v>114</v>
      </c>
      <c r="R1996">
        <f t="shared" ref="R1996" si="451">IFERROR(ROUND(E1996/N1996,2),0)</f>
        <v>74.349999999999994</v>
      </c>
      <c r="S1996" s="14" t="s">
        <v>8307</v>
      </c>
      <c r="T1996" t="s">
        <v>8308</v>
      </c>
    </row>
    <row r="1997" spans="1:20" ht="60" x14ac:dyDescent="0.2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 s="18">
        <f t="shared" si="448"/>
        <v>42095.042708333334</v>
      </c>
      <c r="K1997">
        <v>1425261689</v>
      </c>
      <c r="L1997" s="18">
        <f t="shared" si="446"/>
        <v>42065.084363425922</v>
      </c>
      <c r="M1997" t="b">
        <v>0</v>
      </c>
      <c r="N1997">
        <v>8</v>
      </c>
      <c r="O1997" t="b">
        <v>0</v>
      </c>
      <c r="P1997" t="s">
        <v>8283</v>
      </c>
      <c r="Q1997" s="12">
        <f t="shared" si="449"/>
        <v>7</v>
      </c>
      <c r="R1997">
        <f t="shared" si="447"/>
        <v>213.38</v>
      </c>
      <c r="S1997" s="14" t="s">
        <v>8321</v>
      </c>
      <c r="T1997" t="s">
        <v>8322</v>
      </c>
    </row>
    <row r="1998" spans="1:20" ht="30" x14ac:dyDescent="0.2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 s="18">
        <f t="shared" si="448"/>
        <v>42317.60555555555</v>
      </c>
      <c r="K1998">
        <v>1443449264</v>
      </c>
      <c r="L1998" s="18">
        <f t="shared" si="446"/>
        <v>42275.588703703703</v>
      </c>
      <c r="M1998" t="b">
        <v>0</v>
      </c>
      <c r="N1998">
        <v>28</v>
      </c>
      <c r="O1998" t="b">
        <v>1</v>
      </c>
      <c r="P1998" t="s">
        <v>8300</v>
      </c>
      <c r="Q1998" s="12">
        <f t="shared" si="449"/>
        <v>171</v>
      </c>
      <c r="R1998">
        <f t="shared" si="447"/>
        <v>60.96</v>
      </c>
      <c r="S1998" s="14" t="s">
        <v>8316</v>
      </c>
      <c r="T1998" t="s">
        <v>8346</v>
      </c>
    </row>
    <row r="1999" spans="1:20" ht="45" x14ac:dyDescent="0.2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 s="18">
        <f t="shared" si="448"/>
        <v>42153.678645833337</v>
      </c>
      <c r="K1999">
        <v>1430324234</v>
      </c>
      <c r="L1999" s="18">
        <f t="shared" si="446"/>
        <v>42123.67863425926</v>
      </c>
      <c r="M1999" t="b">
        <v>0</v>
      </c>
      <c r="N1999">
        <v>41</v>
      </c>
      <c r="O1999" t="b">
        <v>0</v>
      </c>
      <c r="P1999" t="s">
        <v>8271</v>
      </c>
      <c r="Q1999" s="12">
        <f t="shared" si="449"/>
        <v>4</v>
      </c>
      <c r="R1999">
        <f t="shared" si="447"/>
        <v>41.59</v>
      </c>
      <c r="S1999" s="14" t="s">
        <v>8316</v>
      </c>
      <c r="T1999" t="s">
        <v>8318</v>
      </c>
    </row>
    <row r="2000" spans="1:20" ht="45" x14ac:dyDescent="0.2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 s="18">
        <v>1414284180</v>
      </c>
      <c r="J2000" s="18">
        <f t="shared" si="448"/>
        <v>41938.029861111107</v>
      </c>
      <c r="K2000">
        <v>1410558947</v>
      </c>
      <c r="L2000" s="18">
        <f t="shared" si="446"/>
        <v>41894.913738425923</v>
      </c>
      <c r="M2000" t="b">
        <v>0</v>
      </c>
      <c r="N2000">
        <v>45</v>
      </c>
      <c r="O2000" t="b">
        <v>1</v>
      </c>
      <c r="P2000" t="s">
        <v>8269</v>
      </c>
      <c r="Q2000" s="12">
        <f t="shared" si="449"/>
        <v>100</v>
      </c>
      <c r="R2000">
        <f t="shared" ref="R2000" si="452">IFERROR(ROUND(E2000/N2000,2),0)</f>
        <v>37.78</v>
      </c>
      <c r="S2000" s="14" t="s">
        <v>8307</v>
      </c>
      <c r="T2000" t="s">
        <v>8308</v>
      </c>
    </row>
    <row r="2001" spans="1:20" ht="45" x14ac:dyDescent="0.2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 s="18">
        <f t="shared" si="448"/>
        <v>41592.249305555553</v>
      </c>
      <c r="K2001">
        <v>1381445252</v>
      </c>
      <c r="L2001" s="18">
        <f t="shared" si="446"/>
        <v>41557.949675925927</v>
      </c>
      <c r="M2001" t="b">
        <v>0</v>
      </c>
      <c r="N2001">
        <v>26</v>
      </c>
      <c r="O2001" t="b">
        <v>1</v>
      </c>
      <c r="P2001" t="s">
        <v>8264</v>
      </c>
      <c r="Q2001" s="12">
        <f t="shared" si="449"/>
        <v>131</v>
      </c>
      <c r="R2001">
        <f t="shared" si="447"/>
        <v>65.38</v>
      </c>
      <c r="S2001" s="14" t="s">
        <v>8329</v>
      </c>
      <c r="T2001" t="s">
        <v>8349</v>
      </c>
    </row>
    <row r="2002" spans="1:20" ht="45" x14ac:dyDescent="0.2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 s="18">
        <f t="shared" si="448"/>
        <v>41965.249305555553</v>
      </c>
      <c r="K2002">
        <v>1413838539</v>
      </c>
      <c r="L2002" s="18">
        <f t="shared" si="446"/>
        <v>41932.871979166666</v>
      </c>
      <c r="M2002" t="b">
        <v>0</v>
      </c>
      <c r="N2002">
        <v>20</v>
      </c>
      <c r="O2002" t="b">
        <v>0</v>
      </c>
      <c r="P2002" t="s">
        <v>8282</v>
      </c>
      <c r="Q2002" s="12">
        <f t="shared" si="449"/>
        <v>28</v>
      </c>
      <c r="R2002">
        <f t="shared" si="447"/>
        <v>84.9</v>
      </c>
      <c r="S2002" s="14" t="s">
        <v>8327</v>
      </c>
      <c r="T2002" t="s">
        <v>8351</v>
      </c>
    </row>
    <row r="2003" spans="1:20" ht="45" x14ac:dyDescent="0.25">
      <c r="A2003">
        <v>3847</v>
      </c>
      <c r="B2003" s="9" t="s">
        <v>3844</v>
      </c>
      <c r="C2003" s="3" t="s">
        <v>7956</v>
      </c>
      <c r="D2003" s="5">
        <v>10500</v>
      </c>
      <c r="E2003" s="7">
        <v>1697</v>
      </c>
      <c r="F2003" t="s">
        <v>8220</v>
      </c>
      <c r="G2003" t="s">
        <v>8223</v>
      </c>
      <c r="H2003" t="s">
        <v>8245</v>
      </c>
      <c r="I2003" s="18">
        <v>1437283391</v>
      </c>
      <c r="J2003" s="18">
        <f t="shared" si="448"/>
        <v>42204.224432870367</v>
      </c>
      <c r="K2003">
        <v>1433395390</v>
      </c>
      <c r="L2003" s="18">
        <f t="shared" si="446"/>
        <v>42159.224421296298</v>
      </c>
      <c r="M2003" t="b">
        <v>1</v>
      </c>
      <c r="N2003">
        <v>9</v>
      </c>
      <c r="O2003" t="b">
        <v>0</v>
      </c>
      <c r="P2003" t="s">
        <v>8269</v>
      </c>
      <c r="Q2003" s="12">
        <f t="shared" si="449"/>
        <v>16</v>
      </c>
      <c r="R2003">
        <f t="shared" ref="R2003" si="453">IFERROR(ROUND(E2003/N2003,2),0)</f>
        <v>188.56</v>
      </c>
      <c r="S2003" s="14" t="s">
        <v>8307</v>
      </c>
      <c r="T2003" t="s">
        <v>8308</v>
      </c>
    </row>
    <row r="2004" spans="1:20" ht="45" x14ac:dyDescent="0.25">
      <c r="A2004">
        <v>1802</v>
      </c>
      <c r="B2004" s="9" t="s">
        <v>1803</v>
      </c>
      <c r="C2004" s="3" t="s">
        <v>5912</v>
      </c>
      <c r="D2004" s="5">
        <v>3500</v>
      </c>
      <c r="E2004" s="7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 s="18">
        <f t="shared" si="448"/>
        <v>42182.915972222225</v>
      </c>
      <c r="K2004">
        <v>1433416829</v>
      </c>
      <c r="L2004" s="18">
        <f t="shared" si="446"/>
        <v>42159.472557870366</v>
      </c>
      <c r="M2004" t="b">
        <v>1</v>
      </c>
      <c r="N2004">
        <v>18</v>
      </c>
      <c r="O2004" t="b">
        <v>0</v>
      </c>
      <c r="P2004" t="s">
        <v>8283</v>
      </c>
      <c r="Q2004" s="12">
        <f t="shared" si="449"/>
        <v>48</v>
      </c>
      <c r="R2004">
        <f t="shared" si="447"/>
        <v>94.28</v>
      </c>
      <c r="S2004" s="14" t="s">
        <v>8321</v>
      </c>
      <c r="T2004" t="s">
        <v>8322</v>
      </c>
    </row>
    <row r="2005" spans="1:20" ht="45" x14ac:dyDescent="0.2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 s="18">
        <f t="shared" si="448"/>
        <v>40732.875</v>
      </c>
      <c r="K2005">
        <v>1304888770</v>
      </c>
      <c r="L2005" s="18">
        <f t="shared" si="446"/>
        <v>40671.879282407404</v>
      </c>
      <c r="M2005" t="b">
        <v>0</v>
      </c>
      <c r="N2005">
        <v>38</v>
      </c>
      <c r="O2005" t="b">
        <v>0</v>
      </c>
      <c r="P2005" t="s">
        <v>8284</v>
      </c>
      <c r="Q2005" s="12">
        <f t="shared" si="449"/>
        <v>14</v>
      </c>
      <c r="R2005">
        <f t="shared" si="447"/>
        <v>44.5</v>
      </c>
      <c r="S2005" s="14" t="s">
        <v>8333</v>
      </c>
      <c r="T2005" t="s">
        <v>8360</v>
      </c>
    </row>
    <row r="2006" spans="1:20" ht="60" x14ac:dyDescent="0.2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 s="18">
        <v>1464471840</v>
      </c>
      <c r="J2006" s="18">
        <f t="shared" si="448"/>
        <v>42518.905555555553</v>
      </c>
      <c r="K2006">
        <v>1459309703</v>
      </c>
      <c r="L2006" s="18">
        <f t="shared" si="446"/>
        <v>42459.158599537041</v>
      </c>
      <c r="M2006" t="b">
        <v>0</v>
      </c>
      <c r="N2006">
        <v>42</v>
      </c>
      <c r="O2006" t="b">
        <v>1</v>
      </c>
      <c r="P2006" t="s">
        <v>8269</v>
      </c>
      <c r="Q2006" s="12">
        <f t="shared" si="449"/>
        <v>102</v>
      </c>
      <c r="R2006">
        <f t="shared" ref="R2006:R2007" si="454">IFERROR(ROUND(E2006/N2006,2),0)</f>
        <v>40.24</v>
      </c>
      <c r="S2006" s="14" t="s">
        <v>8307</v>
      </c>
      <c r="T2006" t="s">
        <v>8308</v>
      </c>
    </row>
    <row r="2007" spans="1:20" ht="60" x14ac:dyDescent="0.25">
      <c r="A2007">
        <v>3497</v>
      </c>
      <c r="B2007" s="9" t="s">
        <v>3496</v>
      </c>
      <c r="C2007" s="3" t="s">
        <v>7607</v>
      </c>
      <c r="D2007" s="5">
        <v>1551</v>
      </c>
      <c r="E2007" s="7">
        <v>1686</v>
      </c>
      <c r="F2007" t="s">
        <v>8218</v>
      </c>
      <c r="G2007" t="s">
        <v>8223</v>
      </c>
      <c r="H2007" t="s">
        <v>8245</v>
      </c>
      <c r="I2007" s="18">
        <v>1464904800</v>
      </c>
      <c r="J2007" s="18">
        <f t="shared" si="448"/>
        <v>42523.916666666672</v>
      </c>
      <c r="K2007">
        <v>1463852903</v>
      </c>
      <c r="L2007" s="18">
        <f t="shared" si="446"/>
        <v>42511.741932870369</v>
      </c>
      <c r="M2007" t="b">
        <v>0</v>
      </c>
      <c r="N2007">
        <v>49</v>
      </c>
      <c r="O2007" t="b">
        <v>1</v>
      </c>
      <c r="P2007" t="s">
        <v>8269</v>
      </c>
      <c r="Q2007" s="12">
        <f t="shared" si="449"/>
        <v>109</v>
      </c>
      <c r="R2007">
        <f t="shared" si="454"/>
        <v>34.409999999999997</v>
      </c>
      <c r="S2007" s="14" t="s">
        <v>8307</v>
      </c>
      <c r="T2007" t="s">
        <v>8308</v>
      </c>
    </row>
    <row r="2008" spans="1:20" ht="60" x14ac:dyDescent="0.25">
      <c r="A2008">
        <v>650</v>
      </c>
      <c r="B2008" s="9" t="s">
        <v>651</v>
      </c>
      <c r="C2008" s="3" t="s">
        <v>4760</v>
      </c>
      <c r="D2008" s="5">
        <v>1500</v>
      </c>
      <c r="E2008" s="7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 s="18">
        <f t="shared" si="448"/>
        <v>41992.078518518523</v>
      </c>
      <c r="K2008">
        <v>1413766383</v>
      </c>
      <c r="L2008" s="18">
        <f t="shared" si="446"/>
        <v>41932.036840277782</v>
      </c>
      <c r="M2008" t="b">
        <v>0</v>
      </c>
      <c r="N2008">
        <v>48</v>
      </c>
      <c r="O2008" t="b">
        <v>1</v>
      </c>
      <c r="P2008" t="s">
        <v>8271</v>
      </c>
      <c r="Q2008" s="12">
        <f t="shared" si="449"/>
        <v>112</v>
      </c>
      <c r="R2008">
        <f t="shared" si="447"/>
        <v>35.130000000000003</v>
      </c>
      <c r="S2008" s="14" t="s">
        <v>8316</v>
      </c>
      <c r="T2008" t="s">
        <v>8318</v>
      </c>
    </row>
    <row r="2009" spans="1:20" ht="60" x14ac:dyDescent="0.25">
      <c r="A2009">
        <v>3314</v>
      </c>
      <c r="B2009" s="9" t="s">
        <v>3314</v>
      </c>
      <c r="C2009" s="3" t="s">
        <v>7424</v>
      </c>
      <c r="D2009" s="5">
        <v>800</v>
      </c>
      <c r="E2009" s="7">
        <v>1686</v>
      </c>
      <c r="F2009" t="s">
        <v>8218</v>
      </c>
      <c r="G2009" t="s">
        <v>8224</v>
      </c>
      <c r="H2009" t="s">
        <v>8246</v>
      </c>
      <c r="I2009" s="18">
        <v>1431115500</v>
      </c>
      <c r="J2009" s="18">
        <f t="shared" si="448"/>
        <v>42132.836805555555</v>
      </c>
      <c r="K2009">
        <v>1428733510</v>
      </c>
      <c r="L2009" s="18">
        <f t="shared" si="446"/>
        <v>42105.267476851848</v>
      </c>
      <c r="M2009" t="b">
        <v>0</v>
      </c>
      <c r="N2009">
        <v>58</v>
      </c>
      <c r="O2009" t="b">
        <v>1</v>
      </c>
      <c r="P2009" t="s">
        <v>8269</v>
      </c>
      <c r="Q2009" s="12">
        <f t="shared" si="449"/>
        <v>211</v>
      </c>
      <c r="R2009">
        <f t="shared" ref="R2009" si="455">IFERROR(ROUND(E2009/N2009,2),0)</f>
        <v>29.07</v>
      </c>
      <c r="S2009" s="14" t="s">
        <v>8307</v>
      </c>
      <c r="T2009" t="s">
        <v>8308</v>
      </c>
    </row>
    <row r="2010" spans="1:20" ht="30" x14ac:dyDescent="0.2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 s="18">
        <f t="shared" si="448"/>
        <v>42641.933969907404</v>
      </c>
      <c r="K2010">
        <v>1472509494</v>
      </c>
      <c r="L2010" s="18">
        <f t="shared" si="446"/>
        <v>42611.933958333335</v>
      </c>
      <c r="M2010" t="b">
        <v>0</v>
      </c>
      <c r="N2010">
        <v>32</v>
      </c>
      <c r="O2010" t="b">
        <v>0</v>
      </c>
      <c r="P2010" t="s">
        <v>8271</v>
      </c>
      <c r="Q2010" s="12">
        <f t="shared" si="449"/>
        <v>17</v>
      </c>
      <c r="R2010">
        <f t="shared" si="447"/>
        <v>52.41</v>
      </c>
      <c r="S2010" s="14" t="s">
        <v>8316</v>
      </c>
      <c r="T2010" t="s">
        <v>8318</v>
      </c>
    </row>
    <row r="2011" spans="1:20" ht="45" x14ac:dyDescent="0.2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 s="18">
        <f t="shared" si="448"/>
        <v>41844.785925925928</v>
      </c>
      <c r="K2011">
        <v>1403635903</v>
      </c>
      <c r="L2011" s="18">
        <f t="shared" si="446"/>
        <v>41814.785914351851</v>
      </c>
      <c r="M2011" t="b">
        <v>1</v>
      </c>
      <c r="N2011">
        <v>43</v>
      </c>
      <c r="O2011" t="b">
        <v>1</v>
      </c>
      <c r="P2011" t="s">
        <v>8283</v>
      </c>
      <c r="Q2011" s="12">
        <f t="shared" si="449"/>
        <v>111</v>
      </c>
      <c r="R2011">
        <f t="shared" si="447"/>
        <v>38.86</v>
      </c>
      <c r="S2011" s="14" t="s">
        <v>8321</v>
      </c>
      <c r="T2011" t="s">
        <v>8322</v>
      </c>
    </row>
    <row r="2012" spans="1:20" ht="45" x14ac:dyDescent="0.2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 s="18">
        <v>1484740918</v>
      </c>
      <c r="J2012" s="18">
        <f t="shared" si="448"/>
        <v>42753.50136574074</v>
      </c>
      <c r="K2012">
        <v>1483012917</v>
      </c>
      <c r="L2012" s="18">
        <f t="shared" si="446"/>
        <v>42733.50135416667</v>
      </c>
      <c r="M2012" t="b">
        <v>0</v>
      </c>
      <c r="N2012">
        <v>37</v>
      </c>
      <c r="O2012" t="b">
        <v>1</v>
      </c>
      <c r="P2012" t="s">
        <v>8269</v>
      </c>
      <c r="Q2012" s="12">
        <f t="shared" si="449"/>
        <v>101</v>
      </c>
      <c r="R2012">
        <f t="shared" ref="R2012:R2013" si="456">IFERROR(ROUND(E2012/N2012,2),0)</f>
        <v>45.11</v>
      </c>
      <c r="S2012" s="14" t="s">
        <v>8307</v>
      </c>
      <c r="T2012" t="s">
        <v>8308</v>
      </c>
    </row>
    <row r="2013" spans="1:20" ht="60" x14ac:dyDescent="0.2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 s="18">
        <v>1455231540</v>
      </c>
      <c r="J2013" s="18">
        <f t="shared" si="448"/>
        <v>42411.957638888889</v>
      </c>
      <c r="K2013">
        <v>1452614846</v>
      </c>
      <c r="L2013" s="18">
        <f t="shared" si="446"/>
        <v>42381.671828703707</v>
      </c>
      <c r="M2013" t="b">
        <v>0</v>
      </c>
      <c r="N2013">
        <v>35</v>
      </c>
      <c r="O2013" t="b">
        <v>1</v>
      </c>
      <c r="P2013" t="s">
        <v>8269</v>
      </c>
      <c r="Q2013" s="12">
        <f t="shared" si="449"/>
        <v>111</v>
      </c>
      <c r="R2013">
        <f t="shared" si="456"/>
        <v>47.66</v>
      </c>
      <c r="S2013" s="14" t="s">
        <v>8307</v>
      </c>
      <c r="T2013" t="s">
        <v>8308</v>
      </c>
    </row>
    <row r="2014" spans="1:20" ht="45" x14ac:dyDescent="0.2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 s="18">
        <f t="shared" si="448"/>
        <v>42122</v>
      </c>
      <c r="K2014">
        <v>1428130813</v>
      </c>
      <c r="L2014" s="18">
        <f t="shared" si="446"/>
        <v>42098.291817129633</v>
      </c>
      <c r="M2014" t="b">
        <v>0</v>
      </c>
      <c r="N2014">
        <v>28</v>
      </c>
      <c r="O2014" t="b">
        <v>1</v>
      </c>
      <c r="P2014" t="s">
        <v>8263</v>
      </c>
      <c r="Q2014" s="12">
        <f t="shared" si="449"/>
        <v>167</v>
      </c>
      <c r="R2014">
        <f t="shared" si="447"/>
        <v>59.46</v>
      </c>
      <c r="S2014" s="14" t="s">
        <v>8329</v>
      </c>
      <c r="T2014" t="s">
        <v>8338</v>
      </c>
    </row>
    <row r="2015" spans="1:20" ht="60" x14ac:dyDescent="0.2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 s="18">
        <f t="shared" si="448"/>
        <v>40871.161990740744</v>
      </c>
      <c r="K2015">
        <v>1316919195</v>
      </c>
      <c r="L2015" s="18">
        <f t="shared" si="446"/>
        <v>40811.120312500003</v>
      </c>
      <c r="M2015" t="b">
        <v>0</v>
      </c>
      <c r="N2015">
        <v>38</v>
      </c>
      <c r="O2015" t="b">
        <v>1</v>
      </c>
      <c r="P2015" t="s">
        <v>8277</v>
      </c>
      <c r="Q2015" s="12">
        <f t="shared" si="449"/>
        <v>111</v>
      </c>
      <c r="R2015">
        <f t="shared" si="447"/>
        <v>43.71</v>
      </c>
      <c r="S2015" s="14" t="s">
        <v>8333</v>
      </c>
      <c r="T2015" t="s">
        <v>8334</v>
      </c>
    </row>
    <row r="2016" spans="1:20" ht="60" x14ac:dyDescent="0.2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 s="18">
        <v>1434907966</v>
      </c>
      <c r="J2016" s="18">
        <f t="shared" si="448"/>
        <v>42176.731087962966</v>
      </c>
      <c r="K2016">
        <v>1432315965</v>
      </c>
      <c r="L2016" s="18">
        <f t="shared" si="446"/>
        <v>42146.731076388889</v>
      </c>
      <c r="M2016" t="b">
        <v>1</v>
      </c>
      <c r="N2016">
        <v>20</v>
      </c>
      <c r="O2016" t="b">
        <v>1</v>
      </c>
      <c r="P2016" t="s">
        <v>8269</v>
      </c>
      <c r="Q2016" s="12">
        <f t="shared" si="449"/>
        <v>111</v>
      </c>
      <c r="R2016">
        <f t="shared" ref="R2016:R2017" si="457">IFERROR(ROUND(E2016/N2016,2),0)</f>
        <v>83.05</v>
      </c>
      <c r="S2016" s="14" t="s">
        <v>8307</v>
      </c>
      <c r="T2016" t="s">
        <v>8308</v>
      </c>
    </row>
    <row r="2017" spans="1:20" ht="60" x14ac:dyDescent="0.25">
      <c r="A2017">
        <v>3485</v>
      </c>
      <c r="B2017" s="9" t="s">
        <v>3484</v>
      </c>
      <c r="C2017" s="3" t="s">
        <v>7595</v>
      </c>
      <c r="D2017" s="5">
        <v>1650</v>
      </c>
      <c r="E2017" s="7">
        <v>1660</v>
      </c>
      <c r="F2017" t="s">
        <v>8218</v>
      </c>
      <c r="G2017" t="s">
        <v>8223</v>
      </c>
      <c r="H2017" t="s">
        <v>8245</v>
      </c>
      <c r="I2017" s="18">
        <v>1454431080</v>
      </c>
      <c r="J2017" s="18">
        <f t="shared" si="448"/>
        <v>42402.693055555559</v>
      </c>
      <c r="K2017">
        <v>1451839079</v>
      </c>
      <c r="L2017" s="18">
        <f t="shared" si="446"/>
        <v>42372.693043981482</v>
      </c>
      <c r="M2017" t="b">
        <v>0</v>
      </c>
      <c r="N2017">
        <v>30</v>
      </c>
      <c r="O2017" t="b">
        <v>1</v>
      </c>
      <c r="P2017" t="s">
        <v>8269</v>
      </c>
      <c r="Q2017" s="12">
        <f t="shared" si="449"/>
        <v>101</v>
      </c>
      <c r="R2017">
        <f t="shared" si="457"/>
        <v>55.33</v>
      </c>
      <c r="S2017" s="14" t="s">
        <v>8307</v>
      </c>
      <c r="T2017" t="s">
        <v>8308</v>
      </c>
    </row>
    <row r="2018" spans="1:20" ht="60" x14ac:dyDescent="0.25">
      <c r="A2018">
        <v>2667</v>
      </c>
      <c r="B2018" s="9" t="s">
        <v>2667</v>
      </c>
      <c r="C2018" s="3" t="s">
        <v>6777</v>
      </c>
      <c r="D2018" s="5">
        <v>1500</v>
      </c>
      <c r="E2018" s="7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 s="18">
        <f t="shared" si="448"/>
        <v>42410.926111111112</v>
      </c>
      <c r="K2018">
        <v>1452550415</v>
      </c>
      <c r="L2018" s="18">
        <f t="shared" si="446"/>
        <v>42380.926099537042</v>
      </c>
      <c r="M2018" t="b">
        <v>0</v>
      </c>
      <c r="N2018">
        <v>18</v>
      </c>
      <c r="O2018" t="b">
        <v>1</v>
      </c>
      <c r="P2018" t="s">
        <v>8300</v>
      </c>
      <c r="Q2018" s="12">
        <f t="shared" si="449"/>
        <v>111</v>
      </c>
      <c r="R2018">
        <f t="shared" si="447"/>
        <v>92.22</v>
      </c>
      <c r="S2018" s="14" t="s">
        <v>8316</v>
      </c>
      <c r="T2018" t="s">
        <v>8346</v>
      </c>
    </row>
    <row r="2019" spans="1:20" ht="60" x14ac:dyDescent="0.2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 s="18">
        <f t="shared" si="448"/>
        <v>41634.996458333335</v>
      </c>
      <c r="K2019">
        <v>1385510093</v>
      </c>
      <c r="L2019" s="18">
        <f t="shared" si="446"/>
        <v>41604.996446759258</v>
      </c>
      <c r="M2019" t="b">
        <v>0</v>
      </c>
      <c r="N2019">
        <v>52</v>
      </c>
      <c r="O2019" t="b">
        <v>0</v>
      </c>
      <c r="P2019" t="s">
        <v>8273</v>
      </c>
      <c r="Q2019" s="12">
        <f t="shared" si="449"/>
        <v>41</v>
      </c>
      <c r="R2019">
        <f t="shared" si="447"/>
        <v>31.85</v>
      </c>
      <c r="S2019" s="14" t="s">
        <v>8319</v>
      </c>
      <c r="T2019" t="s">
        <v>8358</v>
      </c>
    </row>
    <row r="2020" spans="1:20" ht="60" x14ac:dyDescent="0.25">
      <c r="A2020">
        <v>2776</v>
      </c>
      <c r="B2020" s="9" t="s">
        <v>2776</v>
      </c>
      <c r="C2020" s="3" t="s">
        <v>6886</v>
      </c>
      <c r="D2020" s="5">
        <v>21000</v>
      </c>
      <c r="E2020" s="7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 s="18">
        <f t="shared" si="448"/>
        <v>42167.297175925924</v>
      </c>
      <c r="K2020">
        <v>1431414475</v>
      </c>
      <c r="L2020" s="18">
        <f t="shared" si="446"/>
        <v>42136.297164351854</v>
      </c>
      <c r="M2020" t="b">
        <v>0</v>
      </c>
      <c r="N2020">
        <v>36</v>
      </c>
      <c r="O2020" t="b">
        <v>0</v>
      </c>
      <c r="P2020" t="s">
        <v>8302</v>
      </c>
      <c r="Q2020" s="12">
        <f t="shared" si="449"/>
        <v>8</v>
      </c>
      <c r="R2020">
        <f t="shared" si="447"/>
        <v>45.97</v>
      </c>
      <c r="S2020" s="14" t="s">
        <v>8319</v>
      </c>
      <c r="T2020" t="s">
        <v>8362</v>
      </c>
    </row>
    <row r="2021" spans="1:20" ht="45" x14ac:dyDescent="0.25">
      <c r="A2021">
        <v>1925</v>
      </c>
      <c r="B2021" s="9" t="s">
        <v>1926</v>
      </c>
      <c r="C2021" s="3" t="s">
        <v>6035</v>
      </c>
      <c r="D2021" s="5">
        <v>1500</v>
      </c>
      <c r="E2021" s="7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 s="18">
        <f t="shared" si="448"/>
        <v>41558</v>
      </c>
      <c r="K2021">
        <v>1379540287</v>
      </c>
      <c r="L2021" s="18">
        <f t="shared" si="446"/>
        <v>41535.901469907403</v>
      </c>
      <c r="M2021" t="b">
        <v>0</v>
      </c>
      <c r="N2021">
        <v>52</v>
      </c>
      <c r="O2021" t="b">
        <v>1</v>
      </c>
      <c r="P2021" t="s">
        <v>8277</v>
      </c>
      <c r="Q2021" s="12">
        <f t="shared" si="449"/>
        <v>110</v>
      </c>
      <c r="R2021">
        <f t="shared" si="447"/>
        <v>31.83</v>
      </c>
      <c r="S2021" s="14" t="s">
        <v>8333</v>
      </c>
      <c r="T2021" t="s">
        <v>8334</v>
      </c>
    </row>
    <row r="2022" spans="1:20" ht="45" x14ac:dyDescent="0.2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 s="18">
        <f t="shared" si="448"/>
        <v>41754.776539351849</v>
      </c>
      <c r="K2022">
        <v>1395859092</v>
      </c>
      <c r="L2022" s="18">
        <f t="shared" si="446"/>
        <v>41724.77652777778</v>
      </c>
      <c r="M2022" t="b">
        <v>0</v>
      </c>
      <c r="N2022">
        <v>41</v>
      </c>
      <c r="O2022" t="b">
        <v>1</v>
      </c>
      <c r="P2022" t="s">
        <v>8264</v>
      </c>
      <c r="Q2022" s="12">
        <f t="shared" si="449"/>
        <v>127</v>
      </c>
      <c r="R2022">
        <f t="shared" si="447"/>
        <v>40.270000000000003</v>
      </c>
      <c r="S2022" s="14" t="s">
        <v>8329</v>
      </c>
      <c r="T2022" t="s">
        <v>8349</v>
      </c>
    </row>
    <row r="2023" spans="1:20" ht="60" x14ac:dyDescent="0.2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 s="18">
        <v>1412259660</v>
      </c>
      <c r="J2023" s="18">
        <f t="shared" si="448"/>
        <v>41914.597916666666</v>
      </c>
      <c r="K2023">
        <v>1410461298</v>
      </c>
      <c r="L2023" s="18">
        <f t="shared" si="446"/>
        <v>41893.783541666664</v>
      </c>
      <c r="M2023" t="b">
        <v>0</v>
      </c>
      <c r="N2023">
        <v>33</v>
      </c>
      <c r="O2023" t="b">
        <v>1</v>
      </c>
      <c r="P2023" t="s">
        <v>8269</v>
      </c>
      <c r="Q2023" s="12">
        <f t="shared" si="449"/>
        <v>110</v>
      </c>
      <c r="R2023">
        <f t="shared" ref="R2023:R2025" si="458">IFERROR(ROUND(E2023/N2023,2),0)</f>
        <v>50.02</v>
      </c>
      <c r="S2023" s="14" t="s">
        <v>8307</v>
      </c>
      <c r="T2023" t="s">
        <v>8308</v>
      </c>
    </row>
    <row r="2024" spans="1:20" ht="60" x14ac:dyDescent="0.2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 s="18">
        <v>1424910910</v>
      </c>
      <c r="J2024" s="18">
        <f t="shared" si="448"/>
        <v>42061.024421296301</v>
      </c>
      <c r="K2024">
        <v>1424306109</v>
      </c>
      <c r="L2024" s="18">
        <f t="shared" si="446"/>
        <v>42054.024409722224</v>
      </c>
      <c r="M2024" t="b">
        <v>0</v>
      </c>
      <c r="N2024">
        <v>18</v>
      </c>
      <c r="O2024" t="b">
        <v>1</v>
      </c>
      <c r="P2024" t="s">
        <v>8269</v>
      </c>
      <c r="Q2024" s="12">
        <f t="shared" si="449"/>
        <v>110</v>
      </c>
      <c r="R2024">
        <f t="shared" si="458"/>
        <v>91.67</v>
      </c>
      <c r="S2024" s="14" t="s">
        <v>8307</v>
      </c>
      <c r="T2024" t="s">
        <v>8308</v>
      </c>
    </row>
    <row r="2025" spans="1:20" ht="45" x14ac:dyDescent="0.2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 s="18">
        <v>1480613982</v>
      </c>
      <c r="J2025" s="18">
        <f t="shared" si="448"/>
        <v>42705.735902777778</v>
      </c>
      <c r="K2025">
        <v>1478018381</v>
      </c>
      <c r="L2025" s="18">
        <f t="shared" si="446"/>
        <v>42675.694224537037</v>
      </c>
      <c r="M2025" t="b">
        <v>0</v>
      </c>
      <c r="N2025">
        <v>69</v>
      </c>
      <c r="O2025" t="b">
        <v>1</v>
      </c>
      <c r="P2025" t="s">
        <v>8269</v>
      </c>
      <c r="Q2025" s="12">
        <f t="shared" si="449"/>
        <v>103</v>
      </c>
      <c r="R2025">
        <f t="shared" si="458"/>
        <v>23.87</v>
      </c>
      <c r="S2025" s="14" t="s">
        <v>8307</v>
      </c>
      <c r="T2025" t="s">
        <v>8308</v>
      </c>
    </row>
    <row r="2026" spans="1:20" ht="45" x14ac:dyDescent="0.2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 s="18">
        <f t="shared" si="448"/>
        <v>42040.674513888887</v>
      </c>
      <c r="K2026">
        <v>1420560677</v>
      </c>
      <c r="L2026" s="18">
        <f t="shared" si="446"/>
        <v>42010.674502314811</v>
      </c>
      <c r="M2026" t="b">
        <v>1</v>
      </c>
      <c r="N2026">
        <v>15</v>
      </c>
      <c r="O2026" t="b">
        <v>0</v>
      </c>
      <c r="P2026" t="s">
        <v>8283</v>
      </c>
      <c r="Q2026" s="12">
        <f t="shared" si="449"/>
        <v>5</v>
      </c>
      <c r="R2026">
        <f t="shared" si="447"/>
        <v>109.07</v>
      </c>
      <c r="S2026" s="14" t="s">
        <v>8321</v>
      </c>
      <c r="T2026" t="s">
        <v>8322</v>
      </c>
    </row>
    <row r="2027" spans="1:20" ht="60" x14ac:dyDescent="0.2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 s="18">
        <v>1436290233</v>
      </c>
      <c r="J2027" s="18">
        <f t="shared" si="448"/>
        <v>42192.729548611111</v>
      </c>
      <c r="K2027">
        <v>1433698232</v>
      </c>
      <c r="L2027" s="18">
        <f t="shared" si="446"/>
        <v>42162.729537037041</v>
      </c>
      <c r="M2027" t="b">
        <v>0</v>
      </c>
      <c r="N2027">
        <v>39</v>
      </c>
      <c r="O2027" t="b">
        <v>1</v>
      </c>
      <c r="P2027" t="s">
        <v>8269</v>
      </c>
      <c r="Q2027" s="12">
        <f t="shared" si="449"/>
        <v>109</v>
      </c>
      <c r="R2027">
        <f t="shared" ref="R2027" si="459">IFERROR(ROUND(E2027/N2027,2),0)</f>
        <v>41.92</v>
      </c>
      <c r="S2027" s="14" t="s">
        <v>8307</v>
      </c>
      <c r="T2027" t="s">
        <v>8308</v>
      </c>
    </row>
    <row r="2028" spans="1:20" ht="60" x14ac:dyDescent="0.2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 s="18">
        <f t="shared" si="448"/>
        <v>42677.750092592592</v>
      </c>
      <c r="K2028">
        <v>1475604007</v>
      </c>
      <c r="L2028" s="18">
        <f t="shared" si="446"/>
        <v>42647.750081018516</v>
      </c>
      <c r="M2028" t="b">
        <v>0</v>
      </c>
      <c r="N2028">
        <v>56</v>
      </c>
      <c r="O2028" t="b">
        <v>0</v>
      </c>
      <c r="P2028" t="s">
        <v>8280</v>
      </c>
      <c r="Q2028" s="12">
        <f t="shared" si="449"/>
        <v>5</v>
      </c>
      <c r="R2028">
        <f t="shared" si="447"/>
        <v>29.04</v>
      </c>
      <c r="S2028" s="14" t="s">
        <v>8324</v>
      </c>
      <c r="T2028" t="s">
        <v>8340</v>
      </c>
    </row>
    <row r="2029" spans="1:20" ht="45" x14ac:dyDescent="0.2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 s="18">
        <v>1424181600</v>
      </c>
      <c r="J2029" s="18">
        <f t="shared" si="448"/>
        <v>42052.583333333328</v>
      </c>
      <c r="K2029">
        <v>1423041226</v>
      </c>
      <c r="L2029" s="18">
        <f t="shared" si="446"/>
        <v>42039.384560185186</v>
      </c>
      <c r="M2029" t="b">
        <v>0</v>
      </c>
      <c r="N2029">
        <v>20</v>
      </c>
      <c r="O2029" t="b">
        <v>1</v>
      </c>
      <c r="P2029" t="s">
        <v>8269</v>
      </c>
      <c r="Q2029" s="12">
        <f t="shared" si="449"/>
        <v>108</v>
      </c>
      <c r="R2029">
        <f t="shared" ref="R2029:R2033" si="460">IFERROR(ROUND(E2029/N2029,2),0)</f>
        <v>81.25</v>
      </c>
      <c r="S2029" s="14" t="s">
        <v>8307</v>
      </c>
      <c r="T2029" t="s">
        <v>8308</v>
      </c>
    </row>
    <row r="2030" spans="1:20" ht="60" x14ac:dyDescent="0.2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 s="18">
        <v>1430693460</v>
      </c>
      <c r="J2030" s="18">
        <f t="shared" si="448"/>
        <v>42127.952083333337</v>
      </c>
      <c r="K2030">
        <v>1428087152</v>
      </c>
      <c r="L2030" s="18">
        <f t="shared" si="446"/>
        <v>42097.786481481482</v>
      </c>
      <c r="M2030" t="b">
        <v>0</v>
      </c>
      <c r="N2030">
        <v>17</v>
      </c>
      <c r="O2030" t="b">
        <v>1</v>
      </c>
      <c r="P2030" t="s">
        <v>8269</v>
      </c>
      <c r="Q2030" s="12">
        <f t="shared" si="449"/>
        <v>163</v>
      </c>
      <c r="R2030">
        <f t="shared" si="460"/>
        <v>95.59</v>
      </c>
      <c r="S2030" s="14" t="s">
        <v>8307</v>
      </c>
      <c r="T2030" t="s">
        <v>8308</v>
      </c>
    </row>
    <row r="2031" spans="1:20" ht="45" x14ac:dyDescent="0.2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 s="18">
        <v>1439806936</v>
      </c>
      <c r="J2031" s="18">
        <f t="shared" si="448"/>
        <v>42233.432129629626</v>
      </c>
      <c r="K2031">
        <v>1437214935</v>
      </c>
      <c r="L2031" s="18">
        <f t="shared" si="446"/>
        <v>42203.432118055556</v>
      </c>
      <c r="M2031" t="b">
        <v>0</v>
      </c>
      <c r="N2031">
        <v>31</v>
      </c>
      <c r="O2031" t="b">
        <v>1</v>
      </c>
      <c r="P2031" t="s">
        <v>8269</v>
      </c>
      <c r="Q2031" s="12">
        <f t="shared" si="449"/>
        <v>162</v>
      </c>
      <c r="R2031">
        <f t="shared" si="460"/>
        <v>52.35</v>
      </c>
      <c r="S2031" s="14" t="s">
        <v>8307</v>
      </c>
      <c r="T2031" t="s">
        <v>8308</v>
      </c>
    </row>
    <row r="2032" spans="1:20" ht="30" x14ac:dyDescent="0.2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 s="18">
        <v>1453179540</v>
      </c>
      <c r="J2032" s="18">
        <f t="shared" si="448"/>
        <v>42388.207638888889</v>
      </c>
      <c r="K2032">
        <v>1452030729</v>
      </c>
      <c r="L2032" s="18">
        <f t="shared" si="446"/>
        <v>42374.911215277782</v>
      </c>
      <c r="M2032" t="b">
        <v>0</v>
      </c>
      <c r="N2032">
        <v>18</v>
      </c>
      <c r="O2032" t="b">
        <v>1</v>
      </c>
      <c r="P2032" t="s">
        <v>8269</v>
      </c>
      <c r="Q2032" s="12">
        <f t="shared" si="449"/>
        <v>135</v>
      </c>
      <c r="R2032">
        <f t="shared" si="460"/>
        <v>89.79</v>
      </c>
      <c r="S2032" s="14" t="s">
        <v>8307</v>
      </c>
      <c r="T2032" t="s">
        <v>8308</v>
      </c>
    </row>
    <row r="2033" spans="1:20" ht="45" x14ac:dyDescent="0.2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 s="18">
        <v>1431164115</v>
      </c>
      <c r="J2033" s="18">
        <f t="shared" si="448"/>
        <v>42133.399479166663</v>
      </c>
      <c r="K2033">
        <v>1428572114</v>
      </c>
      <c r="L2033" s="18">
        <f t="shared" si="446"/>
        <v>42103.399467592593</v>
      </c>
      <c r="M2033" t="b">
        <v>0</v>
      </c>
      <c r="N2033">
        <v>64</v>
      </c>
      <c r="O2033" t="b">
        <v>1</v>
      </c>
      <c r="P2033" t="s">
        <v>8269</v>
      </c>
      <c r="Q2033" s="12">
        <f t="shared" si="449"/>
        <v>108</v>
      </c>
      <c r="R2033">
        <f t="shared" si="460"/>
        <v>25.25</v>
      </c>
      <c r="S2033" s="14" t="s">
        <v>8307</v>
      </c>
      <c r="T2033" t="s">
        <v>8308</v>
      </c>
    </row>
    <row r="2034" spans="1:20" ht="45" x14ac:dyDescent="0.25">
      <c r="A2034">
        <v>2549</v>
      </c>
      <c r="B2034" s="9" t="s">
        <v>2549</v>
      </c>
      <c r="C2034" s="3" t="s">
        <v>6659</v>
      </c>
      <c r="D2034" s="5">
        <v>1570</v>
      </c>
      <c r="E2034" s="7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 s="18">
        <f t="shared" si="448"/>
        <v>41425.708333333336</v>
      </c>
      <c r="K2034">
        <v>1366999869</v>
      </c>
      <c r="L2034" s="18">
        <f t="shared" si="446"/>
        <v>41390.757743055554</v>
      </c>
      <c r="M2034" t="b">
        <v>0</v>
      </c>
      <c r="N2034">
        <v>37</v>
      </c>
      <c r="O2034" t="b">
        <v>1</v>
      </c>
      <c r="P2034" t="s">
        <v>8298</v>
      </c>
      <c r="Q2034" s="12">
        <f t="shared" si="449"/>
        <v>103</v>
      </c>
      <c r="R2034">
        <f t="shared" si="447"/>
        <v>43.62</v>
      </c>
      <c r="S2034" s="14" t="s">
        <v>8333</v>
      </c>
      <c r="T2034" t="s">
        <v>8347</v>
      </c>
    </row>
    <row r="2035" spans="1:20" ht="45" x14ac:dyDescent="0.25">
      <c r="A2035">
        <v>2179</v>
      </c>
      <c r="B2035" s="9" t="s">
        <v>2180</v>
      </c>
      <c r="C2035" s="3" t="s">
        <v>6289</v>
      </c>
      <c r="D2035" s="5">
        <v>1000</v>
      </c>
      <c r="E2035" s="7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 s="18">
        <f t="shared" si="448"/>
        <v>42105.171203703707</v>
      </c>
      <c r="K2035">
        <v>1426133191</v>
      </c>
      <c r="L2035" s="18">
        <f t="shared" si="446"/>
        <v>42075.17119212963</v>
      </c>
      <c r="M2035" t="b">
        <v>0</v>
      </c>
      <c r="N2035">
        <v>21</v>
      </c>
      <c r="O2035" t="b">
        <v>1</v>
      </c>
      <c r="P2035" t="s">
        <v>8274</v>
      </c>
      <c r="Q2035" s="12">
        <f t="shared" si="449"/>
        <v>161</v>
      </c>
      <c r="R2035">
        <f t="shared" si="447"/>
        <v>76.86</v>
      </c>
      <c r="S2035" s="14" t="s">
        <v>8333</v>
      </c>
      <c r="T2035" t="s">
        <v>8337</v>
      </c>
    </row>
    <row r="2036" spans="1:20" ht="60" x14ac:dyDescent="0.2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 s="18">
        <f t="shared" si="448"/>
        <v>41614.973611111112</v>
      </c>
      <c r="K2036">
        <v>1382659059</v>
      </c>
      <c r="L2036" s="18">
        <f t="shared" si="446"/>
        <v>41571.99836805556</v>
      </c>
      <c r="M2036" t="b">
        <v>0</v>
      </c>
      <c r="N2036">
        <v>25</v>
      </c>
      <c r="O2036" t="b">
        <v>1</v>
      </c>
      <c r="P2036" t="s">
        <v>8274</v>
      </c>
      <c r="Q2036" s="12">
        <f t="shared" si="449"/>
        <v>107</v>
      </c>
      <c r="R2036">
        <f t="shared" si="447"/>
        <v>64.44</v>
      </c>
      <c r="S2036" s="14" t="s">
        <v>8333</v>
      </c>
      <c r="T2036" t="s">
        <v>8337</v>
      </c>
    </row>
    <row r="2037" spans="1:20" ht="45" x14ac:dyDescent="0.2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 s="18">
        <v>1460846347</v>
      </c>
      <c r="J2037" s="18">
        <f t="shared" si="448"/>
        <v>42476.943831018521</v>
      </c>
      <c r="K2037">
        <v>1458254346</v>
      </c>
      <c r="L2037" s="18">
        <f t="shared" si="446"/>
        <v>42446.943819444445</v>
      </c>
      <c r="M2037" t="b">
        <v>0</v>
      </c>
      <c r="N2037">
        <v>28</v>
      </c>
      <c r="O2037" t="b">
        <v>1</v>
      </c>
      <c r="P2037" t="s">
        <v>8269</v>
      </c>
      <c r="Q2037" s="12">
        <f t="shared" si="449"/>
        <v>161</v>
      </c>
      <c r="R2037">
        <f t="shared" ref="R2037" si="461">IFERROR(ROUND(E2037/N2037,2),0)</f>
        <v>57.5</v>
      </c>
      <c r="S2037" s="14" t="s">
        <v>8307</v>
      </c>
      <c r="T2037" t="s">
        <v>8308</v>
      </c>
    </row>
    <row r="2038" spans="1:20" ht="60" x14ac:dyDescent="0.2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 s="18">
        <f t="shared" si="448"/>
        <v>42660.166666666672</v>
      </c>
      <c r="K2038">
        <v>1473957238</v>
      </c>
      <c r="L2038" s="18">
        <f t="shared" si="446"/>
        <v>42628.690254629633</v>
      </c>
      <c r="M2038" t="b">
        <v>0</v>
      </c>
      <c r="N2038">
        <v>8</v>
      </c>
      <c r="O2038" t="b">
        <v>0</v>
      </c>
      <c r="P2038" t="s">
        <v>8301</v>
      </c>
      <c r="Q2038" s="12">
        <f t="shared" si="449"/>
        <v>8</v>
      </c>
      <c r="R2038">
        <f t="shared" si="447"/>
        <v>200.63</v>
      </c>
      <c r="S2038" s="14" t="s">
        <v>8307</v>
      </c>
      <c r="T2038" t="s">
        <v>8331</v>
      </c>
    </row>
    <row r="2039" spans="1:20" ht="60" x14ac:dyDescent="0.2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 s="18">
        <f t="shared" si="448"/>
        <v>42795.083333333328</v>
      </c>
      <c r="K2039">
        <v>1487094359</v>
      </c>
      <c r="L2039" s="18">
        <f t="shared" si="446"/>
        <v>42780.740266203706</v>
      </c>
      <c r="M2039" t="b">
        <v>0</v>
      </c>
      <c r="N2039">
        <v>20</v>
      </c>
      <c r="O2039" t="b">
        <v>1</v>
      </c>
      <c r="P2039" t="s">
        <v>8301</v>
      </c>
      <c r="Q2039" s="12">
        <f t="shared" si="449"/>
        <v>119</v>
      </c>
      <c r="R2039">
        <f t="shared" si="447"/>
        <v>80.25</v>
      </c>
      <c r="S2039" s="14" t="s">
        <v>8307</v>
      </c>
      <c r="T2039" t="s">
        <v>8331</v>
      </c>
    </row>
    <row r="2040" spans="1:20" ht="30" x14ac:dyDescent="0.2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 s="18">
        <f t="shared" si="448"/>
        <v>41974.207638888889</v>
      </c>
      <c r="K2040">
        <v>1414765793</v>
      </c>
      <c r="L2040" s="18">
        <f t="shared" si="446"/>
        <v>41943.604085648149</v>
      </c>
      <c r="M2040" t="b">
        <v>0</v>
      </c>
      <c r="N2040">
        <v>41</v>
      </c>
      <c r="O2040" t="b">
        <v>1</v>
      </c>
      <c r="P2040" t="s">
        <v>8272</v>
      </c>
      <c r="Q2040" s="12">
        <f t="shared" si="449"/>
        <v>107</v>
      </c>
      <c r="R2040">
        <f t="shared" si="447"/>
        <v>39.049999999999997</v>
      </c>
      <c r="S2040" s="14" t="s">
        <v>8319</v>
      </c>
      <c r="T2040" t="s">
        <v>8339</v>
      </c>
    </row>
    <row r="2041" spans="1:20" ht="45" x14ac:dyDescent="0.2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 s="18">
        <v>1427919468</v>
      </c>
      <c r="J2041" s="18">
        <f t="shared" si="448"/>
        <v>42095.845694444448</v>
      </c>
      <c r="K2041">
        <v>1425331067</v>
      </c>
      <c r="L2041" s="18">
        <f t="shared" si="446"/>
        <v>42065.887349537035</v>
      </c>
      <c r="M2041" t="b">
        <v>0</v>
      </c>
      <c r="N2041">
        <v>69</v>
      </c>
      <c r="O2041" t="b">
        <v>1</v>
      </c>
      <c r="P2041" t="s">
        <v>8269</v>
      </c>
      <c r="Q2041" s="12">
        <f t="shared" si="449"/>
        <v>106</v>
      </c>
      <c r="R2041">
        <f t="shared" ref="R2041" si="462">IFERROR(ROUND(E2041/N2041,2),0)</f>
        <v>23.1</v>
      </c>
      <c r="S2041" s="14" t="s">
        <v>8307</v>
      </c>
      <c r="T2041" t="s">
        <v>8308</v>
      </c>
    </row>
    <row r="2042" spans="1:20" ht="45" x14ac:dyDescent="0.2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 s="18">
        <f t="shared" si="448"/>
        <v>41661.902766203704</v>
      </c>
      <c r="K2042">
        <v>1387834798</v>
      </c>
      <c r="L2042" s="18">
        <f t="shared" si="446"/>
        <v>41631.902754629627</v>
      </c>
      <c r="M2042" t="b">
        <v>0</v>
      </c>
      <c r="N2042">
        <v>39</v>
      </c>
      <c r="O2042" t="b">
        <v>1</v>
      </c>
      <c r="P2042" t="s">
        <v>8264</v>
      </c>
      <c r="Q2042" s="12">
        <f t="shared" si="449"/>
        <v>106</v>
      </c>
      <c r="R2042">
        <f t="shared" si="447"/>
        <v>40.78</v>
      </c>
      <c r="S2042" s="14" t="s">
        <v>8329</v>
      </c>
      <c r="T2042" t="s">
        <v>8349</v>
      </c>
    </row>
    <row r="2043" spans="1:20" ht="45" x14ac:dyDescent="0.2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 s="18">
        <v>1415234760</v>
      </c>
      <c r="J2043" s="18">
        <f t="shared" si="448"/>
        <v>41949.031944444447</v>
      </c>
      <c r="K2043">
        <v>1413065229</v>
      </c>
      <c r="L2043" s="18">
        <f t="shared" si="446"/>
        <v>41923.921631944446</v>
      </c>
      <c r="M2043" t="b">
        <v>0</v>
      </c>
      <c r="N2043">
        <v>44</v>
      </c>
      <c r="O2043" t="b">
        <v>1</v>
      </c>
      <c r="P2043" t="s">
        <v>8269</v>
      </c>
      <c r="Q2043" s="12">
        <f t="shared" si="449"/>
        <v>106</v>
      </c>
      <c r="R2043">
        <f t="shared" ref="R2043" si="463">IFERROR(ROUND(E2043/N2043,2),0)</f>
        <v>36.07</v>
      </c>
      <c r="S2043" s="14" t="s">
        <v>8307</v>
      </c>
      <c r="T2043" t="s">
        <v>8308</v>
      </c>
    </row>
    <row r="2044" spans="1:20" ht="60" x14ac:dyDescent="0.2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 s="18">
        <f t="shared" si="448"/>
        <v>42729.458333333328</v>
      </c>
      <c r="K2044">
        <v>1480800567</v>
      </c>
      <c r="L2044" s="18">
        <f t="shared" si="446"/>
        <v>42707.895451388889</v>
      </c>
      <c r="M2044" t="b">
        <v>0</v>
      </c>
      <c r="N2044">
        <v>12</v>
      </c>
      <c r="O2044" t="b">
        <v>0</v>
      </c>
      <c r="P2044" t="s">
        <v>8289</v>
      </c>
      <c r="Q2044" s="12">
        <f t="shared" si="449"/>
        <v>79</v>
      </c>
      <c r="R2044">
        <f t="shared" si="447"/>
        <v>131.66999999999999</v>
      </c>
      <c r="S2044" s="14" t="s">
        <v>8321</v>
      </c>
      <c r="T2044" t="s">
        <v>8357</v>
      </c>
    </row>
    <row r="2045" spans="1:20" ht="60" x14ac:dyDescent="0.2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 s="18">
        <v>1423623221</v>
      </c>
      <c r="J2045" s="18">
        <f t="shared" si="448"/>
        <v>42046.120613425926</v>
      </c>
      <c r="K2045">
        <v>1421031220</v>
      </c>
      <c r="L2045" s="18">
        <f t="shared" si="446"/>
        <v>42016.120601851857</v>
      </c>
      <c r="M2045" t="b">
        <v>0</v>
      </c>
      <c r="N2045">
        <v>32</v>
      </c>
      <c r="O2045" t="b">
        <v>0</v>
      </c>
      <c r="P2045" t="s">
        <v>8269</v>
      </c>
      <c r="Q2045" s="12">
        <f t="shared" si="449"/>
        <v>16</v>
      </c>
      <c r="R2045">
        <f t="shared" ref="R2045" si="464">IFERROR(ROUND(E2045/N2045,2),0)</f>
        <v>49.28</v>
      </c>
      <c r="S2045" s="14" t="s">
        <v>8307</v>
      </c>
      <c r="T2045" t="s">
        <v>8308</v>
      </c>
    </row>
    <row r="2046" spans="1:20" ht="45" x14ac:dyDescent="0.2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 s="18">
        <f t="shared" si="448"/>
        <v>41341.654340277775</v>
      </c>
      <c r="K2046">
        <v>1359301334</v>
      </c>
      <c r="L2046" s="18">
        <f t="shared" si="446"/>
        <v>41301.654328703706</v>
      </c>
      <c r="M2046" t="b">
        <v>0</v>
      </c>
      <c r="N2046">
        <v>27</v>
      </c>
      <c r="O2046" t="b">
        <v>1</v>
      </c>
      <c r="P2046" t="s">
        <v>8274</v>
      </c>
      <c r="Q2046" s="12">
        <f t="shared" si="449"/>
        <v>105</v>
      </c>
      <c r="R2046">
        <f t="shared" si="447"/>
        <v>58.37</v>
      </c>
      <c r="S2046" s="14" t="s">
        <v>8333</v>
      </c>
      <c r="T2046" t="s">
        <v>8337</v>
      </c>
    </row>
    <row r="2047" spans="1:20" ht="60" x14ac:dyDescent="0.25">
      <c r="A2047">
        <v>1455</v>
      </c>
      <c r="B2047" s="9" t="s">
        <v>1456</v>
      </c>
      <c r="C2047" s="3" t="s">
        <v>5565</v>
      </c>
      <c r="D2047" s="5">
        <v>15000</v>
      </c>
      <c r="E2047" s="7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 s="18">
        <f t="shared" si="448"/>
        <v>41887.568749999999</v>
      </c>
      <c r="K2047">
        <v>1405181319</v>
      </c>
      <c r="L2047" s="18">
        <f t="shared" si="446"/>
        <v>41832.672673611109</v>
      </c>
      <c r="M2047" t="b">
        <v>0</v>
      </c>
      <c r="N2047">
        <v>7</v>
      </c>
      <c r="O2047" t="b">
        <v>0</v>
      </c>
      <c r="P2047" t="s">
        <v>8285</v>
      </c>
      <c r="Q2047" s="12">
        <f t="shared" si="449"/>
        <v>11</v>
      </c>
      <c r="R2047">
        <f t="shared" si="447"/>
        <v>225</v>
      </c>
      <c r="S2047" s="14" t="s">
        <v>8319</v>
      </c>
      <c r="T2047" t="s">
        <v>8354</v>
      </c>
    </row>
    <row r="2048" spans="1:20" ht="45" x14ac:dyDescent="0.2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 s="18">
        <f t="shared" si="448"/>
        <v>41231</v>
      </c>
      <c r="K2048">
        <v>1348864912</v>
      </c>
      <c r="L2048" s="18">
        <f t="shared" si="446"/>
        <v>41180.862407407403</v>
      </c>
      <c r="M2048" t="b">
        <v>0</v>
      </c>
      <c r="N2048">
        <v>28</v>
      </c>
      <c r="O2048" t="b">
        <v>0</v>
      </c>
      <c r="P2048" t="s">
        <v>8276</v>
      </c>
      <c r="Q2048" s="12">
        <f t="shared" si="449"/>
        <v>11</v>
      </c>
      <c r="R2048">
        <f t="shared" si="447"/>
        <v>56.25</v>
      </c>
      <c r="S2048" s="14" t="s">
        <v>8333</v>
      </c>
      <c r="T2048" t="s">
        <v>8356</v>
      </c>
    </row>
    <row r="2049" spans="1:20" ht="60" x14ac:dyDescent="0.25">
      <c r="A2049">
        <v>810</v>
      </c>
      <c r="B2049" s="9" t="s">
        <v>811</v>
      </c>
      <c r="C2049" s="3" t="s">
        <v>4920</v>
      </c>
      <c r="D2049" s="5">
        <v>1500</v>
      </c>
      <c r="E2049" s="7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 s="18">
        <f t="shared" si="448"/>
        <v>41153.056273148148</v>
      </c>
      <c r="K2049">
        <v>1343870461</v>
      </c>
      <c r="L2049" s="18">
        <f t="shared" si="446"/>
        <v>41123.056261574078</v>
      </c>
      <c r="M2049" t="b">
        <v>0</v>
      </c>
      <c r="N2049">
        <v>27</v>
      </c>
      <c r="O2049" t="b">
        <v>1</v>
      </c>
      <c r="P2049" t="s">
        <v>8274</v>
      </c>
      <c r="Q2049" s="12">
        <f t="shared" si="449"/>
        <v>105</v>
      </c>
      <c r="R2049">
        <f t="shared" si="447"/>
        <v>58.33</v>
      </c>
      <c r="S2049" s="14" t="s">
        <v>8333</v>
      </c>
      <c r="T2049" t="s">
        <v>8337</v>
      </c>
    </row>
    <row r="2050" spans="1:20" ht="60" x14ac:dyDescent="0.2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 s="18">
        <v>1462230000</v>
      </c>
      <c r="J2050" s="18">
        <f t="shared" si="448"/>
        <v>42492.958333333328</v>
      </c>
      <c r="K2050">
        <v>1461061349</v>
      </c>
      <c r="L2050" s="18">
        <f t="shared" si="446"/>
        <v>42479.432280092587</v>
      </c>
      <c r="M2050" t="b">
        <v>0</v>
      </c>
      <c r="N2050">
        <v>44</v>
      </c>
      <c r="O2050" t="b">
        <v>1</v>
      </c>
      <c r="P2050" t="s">
        <v>8269</v>
      </c>
      <c r="Q2050" s="12">
        <f t="shared" si="449"/>
        <v>315</v>
      </c>
      <c r="R2050">
        <f t="shared" ref="R2050" si="465">IFERROR(ROUND(E2050/N2050,2),0)</f>
        <v>35.799999999999997</v>
      </c>
      <c r="S2050" s="14" t="s">
        <v>8307</v>
      </c>
      <c r="T2050" t="s">
        <v>8308</v>
      </c>
    </row>
    <row r="2051" spans="1:20" ht="45" x14ac:dyDescent="0.2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 s="18">
        <f t="shared" si="448"/>
        <v>41897.083368055552</v>
      </c>
      <c r="K2051">
        <v>1408154402</v>
      </c>
      <c r="L2051" s="18">
        <f t="shared" ref="L2051:L2114" si="466">(K2051/86400)+25569</f>
        <v>41867.083356481482</v>
      </c>
      <c r="M2051" t="b">
        <v>0</v>
      </c>
      <c r="N2051">
        <v>18</v>
      </c>
      <c r="O2051" t="b">
        <v>0</v>
      </c>
      <c r="P2051" t="s">
        <v>8266</v>
      </c>
      <c r="Q2051" s="12">
        <f t="shared" si="449"/>
        <v>26</v>
      </c>
      <c r="R2051">
        <f t="shared" ref="R2051:R2113" si="467">ROUND(E2051/N2051,2)</f>
        <v>87.31</v>
      </c>
      <c r="S2051" s="14" t="s">
        <v>8329</v>
      </c>
      <c r="T2051" t="s">
        <v>8332</v>
      </c>
    </row>
    <row r="2052" spans="1:20" ht="45" x14ac:dyDescent="0.2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 s="18">
        <f t="shared" ref="J2052:J2115" si="468">(I2052/86400)+25569</f>
        <v>42104.935740740737</v>
      </c>
      <c r="K2052">
        <v>1426112847</v>
      </c>
      <c r="L2052" s="18">
        <f t="shared" si="466"/>
        <v>42074.935729166667</v>
      </c>
      <c r="M2052" t="b">
        <v>0</v>
      </c>
      <c r="N2052">
        <v>7</v>
      </c>
      <c r="O2052" t="b">
        <v>0</v>
      </c>
      <c r="P2052" t="s">
        <v>8270</v>
      </c>
      <c r="Q2052" s="12">
        <f t="shared" ref="Q2052:Q2115" si="469">ROUND(E2052/D2052*100,0)</f>
        <v>2</v>
      </c>
      <c r="R2052">
        <f t="shared" si="467"/>
        <v>224.43</v>
      </c>
      <c r="S2052" s="14" t="s">
        <v>8316</v>
      </c>
      <c r="T2052" t="s">
        <v>8348</v>
      </c>
    </row>
    <row r="2053" spans="1:20" ht="60" x14ac:dyDescent="0.25">
      <c r="A2053">
        <v>2701</v>
      </c>
      <c r="B2053" s="9" t="s">
        <v>2701</v>
      </c>
      <c r="C2053" s="3" t="s">
        <v>6811</v>
      </c>
      <c r="D2053" s="5">
        <v>3400</v>
      </c>
      <c r="E2053" s="7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 s="18">
        <f t="shared" si="468"/>
        <v>42832.733032407406</v>
      </c>
      <c r="K2053">
        <v>1488911733</v>
      </c>
      <c r="L2053" s="18">
        <f t="shared" si="466"/>
        <v>42801.774687500001</v>
      </c>
      <c r="M2053" t="b">
        <v>0</v>
      </c>
      <c r="N2053">
        <v>46</v>
      </c>
      <c r="O2053" t="b">
        <v>0</v>
      </c>
      <c r="P2053" t="s">
        <v>8301</v>
      </c>
      <c r="Q2053" s="12">
        <f t="shared" si="469"/>
        <v>46</v>
      </c>
      <c r="R2053">
        <f t="shared" si="467"/>
        <v>34.130000000000003</v>
      </c>
      <c r="S2053" s="14" t="s">
        <v>8307</v>
      </c>
      <c r="T2053" t="s">
        <v>8331</v>
      </c>
    </row>
    <row r="2054" spans="1:20" ht="45" x14ac:dyDescent="0.25">
      <c r="A2054">
        <v>3543</v>
      </c>
      <c r="B2054" s="9" t="s">
        <v>3542</v>
      </c>
      <c r="C2054" s="3" t="s">
        <v>7653</v>
      </c>
      <c r="D2054" s="5">
        <v>1500</v>
      </c>
      <c r="E2054" s="7">
        <v>1570</v>
      </c>
      <c r="F2054" t="s">
        <v>8218</v>
      </c>
      <c r="G2054" t="s">
        <v>8235</v>
      </c>
      <c r="H2054" t="s">
        <v>8248</v>
      </c>
      <c r="I2054" s="18">
        <v>1435255659</v>
      </c>
      <c r="J2054" s="18">
        <f t="shared" si="468"/>
        <v>42180.755312499998</v>
      </c>
      <c r="K2054">
        <v>1432663658</v>
      </c>
      <c r="L2054" s="18">
        <f t="shared" si="466"/>
        <v>42150.755300925928</v>
      </c>
      <c r="M2054" t="b">
        <v>0</v>
      </c>
      <c r="N2054">
        <v>29</v>
      </c>
      <c r="O2054" t="b">
        <v>1</v>
      </c>
      <c r="P2054" t="s">
        <v>8269</v>
      </c>
      <c r="Q2054" s="12">
        <f t="shared" si="469"/>
        <v>105</v>
      </c>
      <c r="R2054">
        <f t="shared" ref="R2054" si="470">IFERROR(ROUND(E2054/N2054,2),0)</f>
        <v>54.14</v>
      </c>
      <c r="S2054" s="14" t="s">
        <v>8307</v>
      </c>
      <c r="T2054" t="s">
        <v>8308</v>
      </c>
    </row>
    <row r="2055" spans="1:20" ht="45" x14ac:dyDescent="0.25">
      <c r="A2055">
        <v>77</v>
      </c>
      <c r="B2055" s="9" t="s">
        <v>79</v>
      </c>
      <c r="C2055" s="3" t="s">
        <v>4188</v>
      </c>
      <c r="D2055" s="5">
        <v>400</v>
      </c>
      <c r="E2055" s="7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 s="18">
        <f t="shared" si="468"/>
        <v>41050.124305555553</v>
      </c>
      <c r="K2055">
        <v>1332991716</v>
      </c>
      <c r="L2055" s="18">
        <f t="shared" si="466"/>
        <v>40997.144861111112</v>
      </c>
      <c r="M2055" t="b">
        <v>0</v>
      </c>
      <c r="N2055">
        <v>26</v>
      </c>
      <c r="O2055" t="b">
        <v>1</v>
      </c>
      <c r="P2055" t="s">
        <v>8264</v>
      </c>
      <c r="Q2055" s="12">
        <f t="shared" si="469"/>
        <v>393</v>
      </c>
      <c r="R2055">
        <f t="shared" si="467"/>
        <v>60.38</v>
      </c>
      <c r="S2055" s="14" t="s">
        <v>8329</v>
      </c>
      <c r="T2055" t="s">
        <v>8349</v>
      </c>
    </row>
    <row r="2056" spans="1:20" ht="45" x14ac:dyDescent="0.25">
      <c r="A2056">
        <v>3396</v>
      </c>
      <c r="B2056" s="9" t="s">
        <v>3395</v>
      </c>
      <c r="C2056" s="3" t="s">
        <v>7506</v>
      </c>
      <c r="D2056" s="5">
        <v>1500</v>
      </c>
      <c r="E2056" s="7">
        <v>1565</v>
      </c>
      <c r="F2056" t="s">
        <v>8218</v>
      </c>
      <c r="G2056" t="s">
        <v>8223</v>
      </c>
      <c r="H2056" t="s">
        <v>8245</v>
      </c>
      <c r="I2056" s="18">
        <v>1401595140</v>
      </c>
      <c r="J2056" s="18">
        <f t="shared" si="468"/>
        <v>41791.165972222225</v>
      </c>
      <c r="K2056">
        <v>1399286588</v>
      </c>
      <c r="L2056" s="18">
        <f t="shared" si="466"/>
        <v>41764.446620370371</v>
      </c>
      <c r="M2056" t="b">
        <v>0</v>
      </c>
      <c r="N2056">
        <v>28</v>
      </c>
      <c r="O2056" t="b">
        <v>1</v>
      </c>
      <c r="P2056" t="s">
        <v>8269</v>
      </c>
      <c r="Q2056" s="12">
        <f t="shared" si="469"/>
        <v>104</v>
      </c>
      <c r="R2056">
        <f t="shared" ref="R2056:R2057" si="471">IFERROR(ROUND(E2056/N2056,2),0)</f>
        <v>55.89</v>
      </c>
      <c r="S2056" s="14" t="s">
        <v>8307</v>
      </c>
      <c r="T2056" t="s">
        <v>8308</v>
      </c>
    </row>
    <row r="2057" spans="1:20" ht="60" x14ac:dyDescent="0.25">
      <c r="A2057">
        <v>529</v>
      </c>
      <c r="B2057" s="9" t="s">
        <v>530</v>
      </c>
      <c r="C2057" s="3" t="s">
        <v>4639</v>
      </c>
      <c r="D2057" s="5">
        <v>1200</v>
      </c>
      <c r="E2057" s="7">
        <v>1565</v>
      </c>
      <c r="F2057" t="s">
        <v>8218</v>
      </c>
      <c r="G2057" t="s">
        <v>8228</v>
      </c>
      <c r="H2057" t="s">
        <v>8250</v>
      </c>
      <c r="I2057" s="18">
        <v>1484110800</v>
      </c>
      <c r="J2057" s="18">
        <f t="shared" si="468"/>
        <v>42746.208333333328</v>
      </c>
      <c r="K2057">
        <v>1482281093</v>
      </c>
      <c r="L2057" s="18">
        <f t="shared" si="466"/>
        <v>42725.031168981484</v>
      </c>
      <c r="M2057" t="b">
        <v>0</v>
      </c>
      <c r="N2057">
        <v>18</v>
      </c>
      <c r="O2057" t="b">
        <v>1</v>
      </c>
      <c r="P2057" t="s">
        <v>8269</v>
      </c>
      <c r="Q2057" s="12">
        <f t="shared" si="469"/>
        <v>130</v>
      </c>
      <c r="R2057">
        <f t="shared" si="471"/>
        <v>86.94</v>
      </c>
      <c r="S2057" s="14" t="s">
        <v>8307</v>
      </c>
      <c r="T2057" t="s">
        <v>8308</v>
      </c>
    </row>
    <row r="2058" spans="1:20" ht="60" x14ac:dyDescent="0.2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 s="18">
        <f t="shared" si="468"/>
        <v>42532.807627314818</v>
      </c>
      <c r="K2058">
        <v>1463080978</v>
      </c>
      <c r="L2058" s="18">
        <f t="shared" si="466"/>
        <v>42502.807615740741</v>
      </c>
      <c r="M2058" t="b">
        <v>0</v>
      </c>
      <c r="N2058">
        <v>64</v>
      </c>
      <c r="O2058" t="b">
        <v>1</v>
      </c>
      <c r="P2058" t="s">
        <v>8272</v>
      </c>
      <c r="Q2058" s="12">
        <f t="shared" si="469"/>
        <v>130</v>
      </c>
      <c r="R2058">
        <f t="shared" si="467"/>
        <v>24.42</v>
      </c>
      <c r="S2058" s="14" t="s">
        <v>8319</v>
      </c>
      <c r="T2058" t="s">
        <v>8339</v>
      </c>
    </row>
    <row r="2059" spans="1:20" ht="45" x14ac:dyDescent="0.2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 s="18">
        <f t="shared" si="468"/>
        <v>40148.708333333336</v>
      </c>
      <c r="K2059">
        <v>1252908329</v>
      </c>
      <c r="L2059" s="18">
        <f t="shared" si="466"/>
        <v>40070.253807870373</v>
      </c>
      <c r="M2059" t="b">
        <v>0</v>
      </c>
      <c r="N2059">
        <v>29</v>
      </c>
      <c r="O2059" t="b">
        <v>1</v>
      </c>
      <c r="P2059" t="s">
        <v>8274</v>
      </c>
      <c r="Q2059" s="12">
        <f t="shared" si="469"/>
        <v>104</v>
      </c>
      <c r="R2059">
        <f t="shared" si="467"/>
        <v>53.83</v>
      </c>
      <c r="S2059" s="14" t="s">
        <v>8333</v>
      </c>
      <c r="T2059" t="s">
        <v>8337</v>
      </c>
    </row>
    <row r="2060" spans="1:20" ht="60" x14ac:dyDescent="0.2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 s="18">
        <f t="shared" si="468"/>
        <v>40361.958333333336</v>
      </c>
      <c r="K2060">
        <v>1276830051</v>
      </c>
      <c r="L2060" s="18">
        <f t="shared" si="466"/>
        <v>40347.125590277778</v>
      </c>
      <c r="M2060" t="b">
        <v>1</v>
      </c>
      <c r="N2060">
        <v>17</v>
      </c>
      <c r="O2060" t="b">
        <v>1</v>
      </c>
      <c r="P2060" t="s">
        <v>8293</v>
      </c>
      <c r="Q2060" s="12">
        <f t="shared" si="469"/>
        <v>312</v>
      </c>
      <c r="R2060">
        <f t="shared" si="467"/>
        <v>91.76</v>
      </c>
      <c r="S2060" s="14" t="s">
        <v>8316</v>
      </c>
      <c r="T2060" t="s">
        <v>8317</v>
      </c>
    </row>
    <row r="2061" spans="1:20" ht="60" x14ac:dyDescent="0.2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 s="18">
        <v>1434625441</v>
      </c>
      <c r="J2061" s="18">
        <f t="shared" si="468"/>
        <v>42173.461122685185</v>
      </c>
      <c r="K2061">
        <v>1432033440</v>
      </c>
      <c r="L2061" s="18">
        <f t="shared" si="466"/>
        <v>42143.461111111115</v>
      </c>
      <c r="M2061" t="b">
        <v>0</v>
      </c>
      <c r="N2061">
        <v>45</v>
      </c>
      <c r="O2061" t="b">
        <v>1</v>
      </c>
      <c r="P2061" t="s">
        <v>8269</v>
      </c>
      <c r="Q2061" s="12">
        <f t="shared" si="469"/>
        <v>104</v>
      </c>
      <c r="R2061">
        <f t="shared" ref="R2061" si="472">IFERROR(ROUND(E2061/N2061,2),0)</f>
        <v>34.6</v>
      </c>
      <c r="S2061" s="14" t="s">
        <v>8307</v>
      </c>
      <c r="T2061" t="s">
        <v>8308</v>
      </c>
    </row>
    <row r="2062" spans="1:20" ht="45" x14ac:dyDescent="0.25">
      <c r="A2062">
        <v>2324</v>
      </c>
      <c r="B2062" s="9" t="s">
        <v>2325</v>
      </c>
      <c r="C2062" s="3" t="s">
        <v>6434</v>
      </c>
      <c r="D2062" s="5">
        <v>7500</v>
      </c>
      <c r="E2062" s="7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 s="18">
        <f t="shared" si="468"/>
        <v>42820.843576388885</v>
      </c>
      <c r="K2062">
        <v>1487970884</v>
      </c>
      <c r="L2062" s="18">
        <f t="shared" si="466"/>
        <v>42790.885231481487</v>
      </c>
      <c r="M2062" t="b">
        <v>0</v>
      </c>
      <c r="N2062">
        <v>61</v>
      </c>
      <c r="O2062" t="b">
        <v>0</v>
      </c>
      <c r="P2062" t="s">
        <v>8296</v>
      </c>
      <c r="Q2062" s="12">
        <f t="shared" si="469"/>
        <v>21</v>
      </c>
      <c r="R2062">
        <f t="shared" si="467"/>
        <v>25.49</v>
      </c>
      <c r="S2062" s="14" t="s">
        <v>8327</v>
      </c>
      <c r="T2062" t="s">
        <v>8328</v>
      </c>
    </row>
    <row r="2063" spans="1:20" ht="30" x14ac:dyDescent="0.25">
      <c r="A2063">
        <v>1370</v>
      </c>
      <c r="B2063" s="9" t="s">
        <v>1371</v>
      </c>
      <c r="C2063" s="3" t="s">
        <v>5480</v>
      </c>
      <c r="D2063" s="5">
        <v>1500</v>
      </c>
      <c r="E2063" s="7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 s="18">
        <f t="shared" si="468"/>
        <v>41563.00335648148</v>
      </c>
      <c r="K2063">
        <v>1380585889</v>
      </c>
      <c r="L2063" s="18">
        <f t="shared" si="466"/>
        <v>41548.003344907411</v>
      </c>
      <c r="M2063" t="b">
        <v>0</v>
      </c>
      <c r="N2063">
        <v>20</v>
      </c>
      <c r="O2063" t="b">
        <v>1</v>
      </c>
      <c r="P2063" t="s">
        <v>8274</v>
      </c>
      <c r="Q2063" s="12">
        <f t="shared" si="469"/>
        <v>104</v>
      </c>
      <c r="R2063">
        <f t="shared" si="467"/>
        <v>77.75</v>
      </c>
      <c r="S2063" s="14" t="s">
        <v>8333</v>
      </c>
      <c r="T2063" t="s">
        <v>8337</v>
      </c>
    </row>
    <row r="2064" spans="1:20" ht="60" x14ac:dyDescent="0.2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 s="18">
        <f t="shared" si="468"/>
        <v>40794.204375000001</v>
      </c>
      <c r="K2064">
        <v>1312865657</v>
      </c>
      <c r="L2064" s="18">
        <f t="shared" si="466"/>
        <v>40764.204363425924</v>
      </c>
      <c r="M2064" t="b">
        <v>0</v>
      </c>
      <c r="N2064">
        <v>25</v>
      </c>
      <c r="O2064" t="b">
        <v>1</v>
      </c>
      <c r="P2064" t="s">
        <v>8277</v>
      </c>
      <c r="Q2064" s="12">
        <f t="shared" si="469"/>
        <v>104</v>
      </c>
      <c r="R2064">
        <f t="shared" si="467"/>
        <v>62.12</v>
      </c>
      <c r="S2064" s="14" t="s">
        <v>8333</v>
      </c>
      <c r="T2064" t="s">
        <v>8334</v>
      </c>
    </row>
    <row r="2065" spans="1:20" ht="30" x14ac:dyDescent="0.25">
      <c r="A2065">
        <v>3118</v>
      </c>
      <c r="B2065" s="9" t="s">
        <v>3118</v>
      </c>
      <c r="C2065" s="3" t="s">
        <v>7228</v>
      </c>
      <c r="D2065" s="5">
        <v>500000</v>
      </c>
      <c r="E2065" s="7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 s="18">
        <f t="shared" si="468"/>
        <v>42553.649571759262</v>
      </c>
      <c r="K2065">
        <v>1465832122</v>
      </c>
      <c r="L2065" s="18">
        <f t="shared" si="466"/>
        <v>42534.649560185186</v>
      </c>
      <c r="M2065" t="b">
        <v>0</v>
      </c>
      <c r="N2065">
        <v>2</v>
      </c>
      <c r="O2065" t="b">
        <v>0</v>
      </c>
      <c r="P2065" t="s">
        <v>8301</v>
      </c>
      <c r="Q2065" s="12">
        <f t="shared" si="469"/>
        <v>0</v>
      </c>
      <c r="R2065">
        <f t="shared" si="467"/>
        <v>775</v>
      </c>
      <c r="S2065" s="14" t="s">
        <v>8307</v>
      </c>
      <c r="T2065" t="s">
        <v>8331</v>
      </c>
    </row>
    <row r="2066" spans="1:20" ht="60" x14ac:dyDescent="0.25">
      <c r="A2066">
        <v>742</v>
      </c>
      <c r="B2066" s="9" t="s">
        <v>743</v>
      </c>
      <c r="C2066" s="3" t="s">
        <v>4852</v>
      </c>
      <c r="D2066" s="5">
        <v>1400</v>
      </c>
      <c r="E2066" s="7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 s="18">
        <f t="shared" si="468"/>
        <v>41719.876296296294</v>
      </c>
      <c r="K2066">
        <v>1392847311</v>
      </c>
      <c r="L2066" s="18">
        <f t="shared" si="466"/>
        <v>41689.917951388888</v>
      </c>
      <c r="M2066" t="b">
        <v>0</v>
      </c>
      <c r="N2066">
        <v>23</v>
      </c>
      <c r="O2066" t="b">
        <v>1</v>
      </c>
      <c r="P2066" t="s">
        <v>8272</v>
      </c>
      <c r="Q2066" s="12">
        <f t="shared" si="469"/>
        <v>111</v>
      </c>
      <c r="R2066">
        <f t="shared" si="467"/>
        <v>67.39</v>
      </c>
      <c r="S2066" s="14" t="s">
        <v>8319</v>
      </c>
      <c r="T2066" t="s">
        <v>8339</v>
      </c>
    </row>
    <row r="2067" spans="1:20" ht="45" x14ac:dyDescent="0.2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 s="18">
        <f t="shared" si="468"/>
        <v>42444.666666666672</v>
      </c>
      <c r="K2067">
        <v>1455938519</v>
      </c>
      <c r="L2067" s="18">
        <f t="shared" si="466"/>
        <v>42420.1402662037</v>
      </c>
      <c r="M2067" t="b">
        <v>0</v>
      </c>
      <c r="N2067">
        <v>24</v>
      </c>
      <c r="O2067" t="b">
        <v>1</v>
      </c>
      <c r="P2067" t="s">
        <v>8303</v>
      </c>
      <c r="Q2067" s="12">
        <f t="shared" si="469"/>
        <v>129</v>
      </c>
      <c r="R2067">
        <f t="shared" si="467"/>
        <v>64.459999999999994</v>
      </c>
      <c r="S2067" s="14" t="s">
        <v>8307</v>
      </c>
      <c r="T2067" t="s">
        <v>8341</v>
      </c>
    </row>
    <row r="2068" spans="1:20" ht="45" x14ac:dyDescent="0.2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 s="18">
        <f t="shared" si="468"/>
        <v>42227.008402777778</v>
      </c>
      <c r="K2068">
        <v>1435363925</v>
      </c>
      <c r="L2068" s="18">
        <f t="shared" si="466"/>
        <v>42182.008391203708</v>
      </c>
      <c r="M2068" t="b">
        <v>0</v>
      </c>
      <c r="N2068">
        <v>14</v>
      </c>
      <c r="O2068" t="b">
        <v>0</v>
      </c>
      <c r="P2068" t="s">
        <v>8271</v>
      </c>
      <c r="Q2068" s="12">
        <f t="shared" si="469"/>
        <v>17</v>
      </c>
      <c r="R2068">
        <f t="shared" si="467"/>
        <v>110.29</v>
      </c>
      <c r="S2068" s="14" t="s">
        <v>8316</v>
      </c>
      <c r="T2068" t="s">
        <v>8318</v>
      </c>
    </row>
    <row r="2069" spans="1:20" ht="60" x14ac:dyDescent="0.2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 s="18">
        <f t="shared" si="468"/>
        <v>42039.166666666672</v>
      </c>
      <c r="K2069">
        <v>1421436098</v>
      </c>
      <c r="L2069" s="18">
        <f t="shared" si="466"/>
        <v>42020.80668981481</v>
      </c>
      <c r="M2069" t="b">
        <v>0</v>
      </c>
      <c r="N2069">
        <v>32</v>
      </c>
      <c r="O2069" t="b">
        <v>1</v>
      </c>
      <c r="P2069" t="s">
        <v>8295</v>
      </c>
      <c r="Q2069" s="12">
        <f t="shared" si="469"/>
        <v>154</v>
      </c>
      <c r="R2069">
        <f t="shared" si="467"/>
        <v>48.06</v>
      </c>
      <c r="S2069" s="14" t="s">
        <v>8324</v>
      </c>
      <c r="T2069" t="s">
        <v>8325</v>
      </c>
    </row>
    <row r="2070" spans="1:20" ht="45" x14ac:dyDescent="0.2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 s="18">
        <f t="shared" si="468"/>
        <v>41265.896203703705</v>
      </c>
      <c r="K2070">
        <v>1351024231</v>
      </c>
      <c r="L2070" s="18">
        <f t="shared" si="466"/>
        <v>41205.854525462964</v>
      </c>
      <c r="M2070" t="b">
        <v>0</v>
      </c>
      <c r="N2070">
        <v>23</v>
      </c>
      <c r="O2070" t="b">
        <v>1</v>
      </c>
      <c r="P2070" t="s">
        <v>8277</v>
      </c>
      <c r="Q2070" s="12">
        <f t="shared" si="469"/>
        <v>102</v>
      </c>
      <c r="R2070">
        <f t="shared" si="467"/>
        <v>66.83</v>
      </c>
      <c r="S2070" s="14" t="s">
        <v>8333</v>
      </c>
      <c r="T2070" t="s">
        <v>8334</v>
      </c>
    </row>
    <row r="2071" spans="1:20" ht="60" x14ac:dyDescent="0.2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 s="18">
        <v>1405017345</v>
      </c>
      <c r="J2071" s="18">
        <f t="shared" si="468"/>
        <v>41830.774826388893</v>
      </c>
      <c r="K2071">
        <v>1403721344</v>
      </c>
      <c r="L2071" s="18">
        <f t="shared" si="466"/>
        <v>41815.774814814817</v>
      </c>
      <c r="M2071" t="b">
        <v>0</v>
      </c>
      <c r="N2071">
        <v>22</v>
      </c>
      <c r="O2071" t="b">
        <v>1</v>
      </c>
      <c r="P2071" t="s">
        <v>8269</v>
      </c>
      <c r="Q2071" s="12">
        <f t="shared" si="469"/>
        <v>102</v>
      </c>
      <c r="R2071">
        <f t="shared" ref="R2071" si="473">IFERROR(ROUND(E2071/N2071,2),0)</f>
        <v>69.819999999999993</v>
      </c>
      <c r="S2071" s="14" t="s">
        <v>8307</v>
      </c>
      <c r="T2071" t="s">
        <v>8308</v>
      </c>
    </row>
    <row r="2072" spans="1:20" ht="30" x14ac:dyDescent="0.25">
      <c r="A2072">
        <v>3758</v>
      </c>
      <c r="B2072" s="9" t="s">
        <v>3755</v>
      </c>
      <c r="C2072" s="3" t="s">
        <v>7868</v>
      </c>
      <c r="D2072" s="5">
        <v>1500</v>
      </c>
      <c r="E2072" s="7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 s="18">
        <f t="shared" si="468"/>
        <v>41778.208333333336</v>
      </c>
      <c r="K2072">
        <v>1397819937</v>
      </c>
      <c r="L2072" s="18">
        <f t="shared" si="466"/>
        <v>41747.471493055556</v>
      </c>
      <c r="M2072" t="b">
        <v>0</v>
      </c>
      <c r="N2072">
        <v>26</v>
      </c>
      <c r="O2072" t="b">
        <v>1</v>
      </c>
      <c r="P2072" t="s">
        <v>8303</v>
      </c>
      <c r="Q2072" s="12">
        <f t="shared" si="469"/>
        <v>102</v>
      </c>
      <c r="R2072">
        <f t="shared" si="467"/>
        <v>59.04</v>
      </c>
      <c r="S2072" s="14" t="s">
        <v>8307</v>
      </c>
      <c r="T2072" t="s">
        <v>8341</v>
      </c>
    </row>
    <row r="2073" spans="1:20" ht="60" x14ac:dyDescent="0.25">
      <c r="A2073">
        <v>382</v>
      </c>
      <c r="B2073" s="9" t="s">
        <v>383</v>
      </c>
      <c r="C2073" s="3" t="s">
        <v>4492</v>
      </c>
      <c r="D2073" s="5">
        <v>600</v>
      </c>
      <c r="E2073" s="7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 s="18">
        <f t="shared" si="468"/>
        <v>41158.709490740745</v>
      </c>
      <c r="K2073">
        <v>1345741299</v>
      </c>
      <c r="L2073" s="18">
        <f t="shared" si="466"/>
        <v>41144.709479166668</v>
      </c>
      <c r="M2073" t="b">
        <v>0</v>
      </c>
      <c r="N2073">
        <v>22</v>
      </c>
      <c r="O2073" t="b">
        <v>1</v>
      </c>
      <c r="P2073" t="s">
        <v>8267</v>
      </c>
      <c r="Q2073" s="12">
        <f t="shared" si="469"/>
        <v>256</v>
      </c>
      <c r="R2073">
        <f t="shared" si="467"/>
        <v>69.77</v>
      </c>
      <c r="S2073" s="14" t="s">
        <v>8329</v>
      </c>
      <c r="T2073" t="s">
        <v>8330</v>
      </c>
    </row>
    <row r="2074" spans="1:20" ht="60" x14ac:dyDescent="0.2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 s="18">
        <v>1465837200</v>
      </c>
      <c r="J2074" s="18">
        <f t="shared" si="468"/>
        <v>42534.708333333328</v>
      </c>
      <c r="K2074">
        <v>1463971171</v>
      </c>
      <c r="L2074" s="18">
        <f t="shared" si="466"/>
        <v>42513.110775462963</v>
      </c>
      <c r="M2074" t="b">
        <v>0</v>
      </c>
      <c r="N2074">
        <v>14</v>
      </c>
      <c r="O2074" t="b">
        <v>1</v>
      </c>
      <c r="P2074" t="s">
        <v>8269</v>
      </c>
      <c r="Q2074" s="12">
        <f t="shared" si="469"/>
        <v>153</v>
      </c>
      <c r="R2074">
        <f t="shared" ref="R2074" si="474">IFERROR(ROUND(E2074/N2074,2),0)</f>
        <v>109.57</v>
      </c>
      <c r="S2074" s="14" t="s">
        <v>8307</v>
      </c>
      <c r="T2074" t="s">
        <v>8308</v>
      </c>
    </row>
    <row r="2075" spans="1:20" ht="45" x14ac:dyDescent="0.2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 s="18">
        <f t="shared" si="468"/>
        <v>42098.613854166666</v>
      </c>
      <c r="K2075">
        <v>1425570236</v>
      </c>
      <c r="L2075" s="18">
        <f t="shared" si="466"/>
        <v>42068.655509259261</v>
      </c>
      <c r="M2075" t="b">
        <v>1</v>
      </c>
      <c r="N2075">
        <v>24</v>
      </c>
      <c r="O2075" t="b">
        <v>0</v>
      </c>
      <c r="P2075" t="s">
        <v>8283</v>
      </c>
      <c r="Q2075" s="12">
        <f t="shared" si="469"/>
        <v>15</v>
      </c>
      <c r="R2075">
        <f t="shared" si="467"/>
        <v>63.88</v>
      </c>
      <c r="S2075" s="14" t="s">
        <v>8321</v>
      </c>
      <c r="T2075" t="s">
        <v>8322</v>
      </c>
    </row>
    <row r="2076" spans="1:20" ht="60" x14ac:dyDescent="0.2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 s="18">
        <v>1406087940</v>
      </c>
      <c r="J2076" s="18">
        <f t="shared" si="468"/>
        <v>41843.165972222225</v>
      </c>
      <c r="K2076">
        <v>1404141625</v>
      </c>
      <c r="L2076" s="18">
        <f t="shared" si="466"/>
        <v>41820.639178240745</v>
      </c>
      <c r="M2076" t="b">
        <v>0</v>
      </c>
      <c r="N2076">
        <v>37</v>
      </c>
      <c r="O2076" t="b">
        <v>1</v>
      </c>
      <c r="P2076" t="s">
        <v>8269</v>
      </c>
      <c r="Q2076" s="12">
        <f t="shared" si="469"/>
        <v>153</v>
      </c>
      <c r="R2076">
        <f t="shared" ref="R2076" si="475">IFERROR(ROUND(E2076/N2076,2),0)</f>
        <v>41.41</v>
      </c>
      <c r="S2076" s="14" t="s">
        <v>8307</v>
      </c>
      <c r="T2076" t="s">
        <v>8308</v>
      </c>
    </row>
    <row r="2077" spans="1:20" ht="60" x14ac:dyDescent="0.2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 s="18">
        <f t="shared" si="468"/>
        <v>41952.783321759256</v>
      </c>
      <c r="K2077">
        <v>1412963278</v>
      </c>
      <c r="L2077" s="18">
        <f t="shared" si="466"/>
        <v>41922.741643518515</v>
      </c>
      <c r="M2077" t="b">
        <v>0</v>
      </c>
      <c r="N2077">
        <v>18</v>
      </c>
      <c r="O2077" t="b">
        <v>0</v>
      </c>
      <c r="P2077" t="s">
        <v>8271</v>
      </c>
      <c r="Q2077" s="12">
        <f t="shared" si="469"/>
        <v>3</v>
      </c>
      <c r="R2077">
        <f t="shared" si="467"/>
        <v>84.94</v>
      </c>
      <c r="S2077" s="14" t="s">
        <v>8316</v>
      </c>
      <c r="T2077" t="s">
        <v>8318</v>
      </c>
    </row>
    <row r="2078" spans="1:20" ht="60" x14ac:dyDescent="0.2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 s="18">
        <v>1400796420</v>
      </c>
      <c r="J2078" s="18">
        <f t="shared" si="468"/>
        <v>41781.921527777777</v>
      </c>
      <c r="K2078">
        <v>1398342169</v>
      </c>
      <c r="L2078" s="18">
        <f t="shared" si="466"/>
        <v>41753.515844907408</v>
      </c>
      <c r="M2078" t="b">
        <v>0</v>
      </c>
      <c r="N2078">
        <v>25</v>
      </c>
      <c r="O2078" t="b">
        <v>1</v>
      </c>
      <c r="P2078" t="s">
        <v>8269</v>
      </c>
      <c r="Q2078" s="12">
        <f t="shared" si="469"/>
        <v>102</v>
      </c>
      <c r="R2078">
        <f t="shared" ref="R2078" si="476">IFERROR(ROUND(E2078/N2078,2),0)</f>
        <v>61.1</v>
      </c>
      <c r="S2078" s="14" t="s">
        <v>8307</v>
      </c>
      <c r="T2078" t="s">
        <v>8308</v>
      </c>
    </row>
    <row r="2079" spans="1:20" ht="45" x14ac:dyDescent="0.2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 s="18">
        <f t="shared" si="468"/>
        <v>42689.759282407409</v>
      </c>
      <c r="K2079">
        <v>1478106801</v>
      </c>
      <c r="L2079" s="18">
        <f t="shared" si="466"/>
        <v>42676.717604166668</v>
      </c>
      <c r="M2079" t="b">
        <v>0</v>
      </c>
      <c r="N2079">
        <v>14</v>
      </c>
      <c r="O2079" t="b">
        <v>0</v>
      </c>
      <c r="P2079" t="s">
        <v>8285</v>
      </c>
      <c r="Q2079" s="12">
        <f t="shared" si="469"/>
        <v>20</v>
      </c>
      <c r="R2079">
        <f t="shared" si="467"/>
        <v>109.07</v>
      </c>
      <c r="S2079" s="14" t="s">
        <v>8319</v>
      </c>
      <c r="T2079" t="s">
        <v>8354</v>
      </c>
    </row>
    <row r="2080" spans="1:20" ht="45" x14ac:dyDescent="0.2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 s="18">
        <v>1465135190</v>
      </c>
      <c r="J2080" s="18">
        <f t="shared" si="468"/>
        <v>42526.58321759259</v>
      </c>
      <c r="K2080">
        <v>1463925589</v>
      </c>
      <c r="L2080" s="18">
        <f t="shared" si="466"/>
        <v>42512.58320601852</v>
      </c>
      <c r="M2080" t="b">
        <v>0</v>
      </c>
      <c r="N2080">
        <v>10</v>
      </c>
      <c r="O2080" t="b">
        <v>1</v>
      </c>
      <c r="P2080" t="s">
        <v>8269</v>
      </c>
      <c r="Q2080" s="12">
        <f t="shared" si="469"/>
        <v>102</v>
      </c>
      <c r="R2080">
        <f t="shared" ref="R2080" si="477">IFERROR(ROUND(E2080/N2080,2),0)</f>
        <v>152.5</v>
      </c>
      <c r="S2080" s="14" t="s">
        <v>8307</v>
      </c>
      <c r="T2080" t="s">
        <v>8308</v>
      </c>
    </row>
    <row r="2081" spans="1:20" ht="60" x14ac:dyDescent="0.2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 s="18">
        <f t="shared" si="468"/>
        <v>40705.125</v>
      </c>
      <c r="K2081">
        <v>1304464913</v>
      </c>
      <c r="L2081" s="18">
        <f t="shared" si="466"/>
        <v>40666.973530092597</v>
      </c>
      <c r="M2081" t="b">
        <v>0</v>
      </c>
      <c r="N2081">
        <v>20</v>
      </c>
      <c r="O2081" t="b">
        <v>1</v>
      </c>
      <c r="P2081" t="s">
        <v>8274</v>
      </c>
      <c r="Q2081" s="12">
        <f t="shared" si="469"/>
        <v>101</v>
      </c>
      <c r="R2081">
        <f t="shared" si="467"/>
        <v>76.05</v>
      </c>
      <c r="S2081" s="14" t="s">
        <v>8333</v>
      </c>
      <c r="T2081" t="s">
        <v>8337</v>
      </c>
    </row>
    <row r="2082" spans="1:20" ht="60" x14ac:dyDescent="0.2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 s="18">
        <v>1468611272</v>
      </c>
      <c r="J2082" s="18">
        <f t="shared" si="468"/>
        <v>42566.815648148149</v>
      </c>
      <c r="K2082">
        <v>1466019271</v>
      </c>
      <c r="L2082" s="18">
        <f t="shared" si="466"/>
        <v>42536.815636574072</v>
      </c>
      <c r="M2082" t="b">
        <v>0</v>
      </c>
      <c r="N2082">
        <v>27</v>
      </c>
      <c r="O2082" t="b">
        <v>1</v>
      </c>
      <c r="P2082" t="s">
        <v>8269</v>
      </c>
      <c r="Q2082" s="12">
        <f t="shared" si="469"/>
        <v>101</v>
      </c>
      <c r="R2082">
        <f t="shared" ref="R2082" si="478">IFERROR(ROUND(E2082/N2082,2),0)</f>
        <v>56.33</v>
      </c>
      <c r="S2082" s="14" t="s">
        <v>8307</v>
      </c>
      <c r="T2082" t="s">
        <v>8308</v>
      </c>
    </row>
    <row r="2083" spans="1:20" ht="60" x14ac:dyDescent="0.2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 s="18">
        <f t="shared" si="468"/>
        <v>41763.25</v>
      </c>
      <c r="K2083">
        <v>1396633283</v>
      </c>
      <c r="L2083" s="18">
        <f t="shared" si="466"/>
        <v>41733.737071759257</v>
      </c>
      <c r="M2083" t="b">
        <v>0</v>
      </c>
      <c r="N2083">
        <v>30</v>
      </c>
      <c r="O2083" t="b">
        <v>0</v>
      </c>
      <c r="P2083" t="s">
        <v>8276</v>
      </c>
      <c r="Q2083" s="12">
        <f t="shared" si="469"/>
        <v>30</v>
      </c>
      <c r="R2083">
        <f t="shared" si="467"/>
        <v>50.67</v>
      </c>
      <c r="S2083" s="14" t="s">
        <v>8333</v>
      </c>
      <c r="T2083" t="s">
        <v>8356</v>
      </c>
    </row>
    <row r="2084" spans="1:20" ht="45" x14ac:dyDescent="0.2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 s="18">
        <v>1415385000</v>
      </c>
      <c r="J2084" s="18">
        <f t="shared" si="468"/>
        <v>41950.770833333336</v>
      </c>
      <c r="K2084">
        <v>1413406694</v>
      </c>
      <c r="L2084" s="18">
        <f t="shared" si="466"/>
        <v>41927.873773148152</v>
      </c>
      <c r="M2084" t="b">
        <v>0</v>
      </c>
      <c r="N2084">
        <v>19</v>
      </c>
      <c r="O2084" t="b">
        <v>1</v>
      </c>
      <c r="P2084" t="s">
        <v>8269</v>
      </c>
      <c r="Q2084" s="12">
        <f t="shared" si="469"/>
        <v>101</v>
      </c>
      <c r="R2084">
        <f t="shared" ref="R2084" si="479">IFERROR(ROUND(E2084/N2084,2),0)</f>
        <v>79.89</v>
      </c>
      <c r="S2084" s="14" t="s">
        <v>8307</v>
      </c>
      <c r="T2084" t="s">
        <v>8308</v>
      </c>
    </row>
    <row r="2085" spans="1:20" ht="45" x14ac:dyDescent="0.2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 s="18">
        <f t="shared" si="468"/>
        <v>41052.645185185189</v>
      </c>
      <c r="K2085">
        <v>1335194943</v>
      </c>
      <c r="L2085" s="18">
        <f t="shared" si="466"/>
        <v>41022.645173611112</v>
      </c>
      <c r="M2085" t="b">
        <v>0</v>
      </c>
      <c r="N2085">
        <v>39</v>
      </c>
      <c r="O2085" t="b">
        <v>1</v>
      </c>
      <c r="P2085" t="s">
        <v>8277</v>
      </c>
      <c r="Q2085" s="12">
        <f t="shared" si="469"/>
        <v>101</v>
      </c>
      <c r="R2085">
        <f t="shared" si="467"/>
        <v>38.85</v>
      </c>
      <c r="S2085" s="14" t="s">
        <v>8333</v>
      </c>
      <c r="T2085" t="s">
        <v>8334</v>
      </c>
    </row>
    <row r="2086" spans="1:20" ht="60" x14ac:dyDescent="0.2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 s="18">
        <f t="shared" si="468"/>
        <v>40954.650868055556</v>
      </c>
      <c r="K2086">
        <v>1326728234</v>
      </c>
      <c r="L2086" s="18">
        <f t="shared" si="466"/>
        <v>40924.650856481479</v>
      </c>
      <c r="M2086" t="b">
        <v>1</v>
      </c>
      <c r="N2086">
        <v>7</v>
      </c>
      <c r="O2086" t="b">
        <v>1</v>
      </c>
      <c r="P2086" t="s">
        <v>8267</v>
      </c>
      <c r="Q2086" s="12">
        <f t="shared" si="469"/>
        <v>101</v>
      </c>
      <c r="R2086">
        <f t="shared" si="467"/>
        <v>215.86</v>
      </c>
      <c r="S2086" s="14" t="s">
        <v>8329</v>
      </c>
      <c r="T2086" t="s">
        <v>8330</v>
      </c>
    </row>
    <row r="2087" spans="1:20" ht="60" x14ac:dyDescent="0.2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 s="18">
        <f t="shared" si="468"/>
        <v>41947.773402777777</v>
      </c>
      <c r="K2087">
        <v>1412530421</v>
      </c>
      <c r="L2087" s="18">
        <f t="shared" si="466"/>
        <v>41917.731724537036</v>
      </c>
      <c r="M2087" t="b">
        <v>0</v>
      </c>
      <c r="N2087">
        <v>36</v>
      </c>
      <c r="O2087" t="b">
        <v>1</v>
      </c>
      <c r="P2087" t="s">
        <v>8263</v>
      </c>
      <c r="Q2087" s="12">
        <f t="shared" si="469"/>
        <v>101</v>
      </c>
      <c r="R2087">
        <f t="shared" si="467"/>
        <v>41.94</v>
      </c>
      <c r="S2087" s="14" t="s">
        <v>8329</v>
      </c>
      <c r="T2087" t="s">
        <v>8338</v>
      </c>
    </row>
    <row r="2088" spans="1:20" ht="45" x14ac:dyDescent="0.25">
      <c r="A2088">
        <v>3501</v>
      </c>
      <c r="B2088" s="9" t="s">
        <v>3500</v>
      </c>
      <c r="C2088" s="3" t="s">
        <v>7611</v>
      </c>
      <c r="D2088" s="5">
        <v>1500</v>
      </c>
      <c r="E2088" s="7">
        <v>1510</v>
      </c>
      <c r="F2088" t="s">
        <v>8218</v>
      </c>
      <c r="G2088" t="s">
        <v>8224</v>
      </c>
      <c r="H2088" t="s">
        <v>8246</v>
      </c>
      <c r="I2088" s="18">
        <v>1441995595</v>
      </c>
      <c r="J2088" s="18">
        <f t="shared" si="468"/>
        <v>42258.763831018514</v>
      </c>
      <c r="K2088">
        <v>1439835594</v>
      </c>
      <c r="L2088" s="18">
        <f t="shared" si="466"/>
        <v>42233.763819444444</v>
      </c>
      <c r="M2088" t="b">
        <v>0</v>
      </c>
      <c r="N2088">
        <v>42</v>
      </c>
      <c r="O2088" t="b">
        <v>1</v>
      </c>
      <c r="P2088" t="s">
        <v>8269</v>
      </c>
      <c r="Q2088" s="12">
        <f t="shared" si="469"/>
        <v>101</v>
      </c>
      <c r="R2088">
        <f t="shared" ref="R2088:R2089" si="480">IFERROR(ROUND(E2088/N2088,2),0)</f>
        <v>35.950000000000003</v>
      </c>
      <c r="S2088" s="14" t="s">
        <v>8307</v>
      </c>
      <c r="T2088" t="s">
        <v>8308</v>
      </c>
    </row>
    <row r="2089" spans="1:20" ht="30" x14ac:dyDescent="0.25">
      <c r="A2089">
        <v>3658</v>
      </c>
      <c r="B2089" s="9" t="s">
        <v>3655</v>
      </c>
      <c r="C2089" s="3" t="s">
        <v>7768</v>
      </c>
      <c r="D2089" s="5">
        <v>1500</v>
      </c>
      <c r="E2089" s="7">
        <v>1510</v>
      </c>
      <c r="F2089" t="s">
        <v>8218</v>
      </c>
      <c r="G2089" t="s">
        <v>8223</v>
      </c>
      <c r="H2089" t="s">
        <v>8245</v>
      </c>
      <c r="I2089" s="18">
        <v>1404273540</v>
      </c>
      <c r="J2089" s="18">
        <f t="shared" si="468"/>
        <v>41822.165972222225</v>
      </c>
      <c r="K2089">
        <v>1400272579</v>
      </c>
      <c r="L2089" s="18">
        <f t="shared" si="466"/>
        <v>41775.858553240745</v>
      </c>
      <c r="M2089" t="b">
        <v>0</v>
      </c>
      <c r="N2089">
        <v>20</v>
      </c>
      <c r="O2089" t="b">
        <v>1</v>
      </c>
      <c r="P2089" t="s">
        <v>8269</v>
      </c>
      <c r="Q2089" s="12">
        <f t="shared" si="469"/>
        <v>101</v>
      </c>
      <c r="R2089">
        <f t="shared" si="480"/>
        <v>75.5</v>
      </c>
      <c r="S2089" s="14" t="s">
        <v>8307</v>
      </c>
      <c r="T2089" t="s">
        <v>8308</v>
      </c>
    </row>
    <row r="2090" spans="1:20" ht="60" x14ac:dyDescent="0.25">
      <c r="A2090">
        <v>1377</v>
      </c>
      <c r="B2090" s="9" t="s">
        <v>1378</v>
      </c>
      <c r="C2090" s="3" t="s">
        <v>5487</v>
      </c>
      <c r="D2090" s="5">
        <v>1300</v>
      </c>
      <c r="E2090" s="7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 s="18">
        <f t="shared" si="468"/>
        <v>42769.174305555556</v>
      </c>
      <c r="K2090">
        <v>1484198169</v>
      </c>
      <c r="L2090" s="18">
        <f t="shared" si="466"/>
        <v>42747.219548611116</v>
      </c>
      <c r="M2090" t="b">
        <v>0</v>
      </c>
      <c r="N2090">
        <v>31</v>
      </c>
      <c r="O2090" t="b">
        <v>1</v>
      </c>
      <c r="P2090" t="s">
        <v>8274</v>
      </c>
      <c r="Q2090" s="12">
        <f t="shared" si="469"/>
        <v>116</v>
      </c>
      <c r="R2090">
        <f t="shared" si="467"/>
        <v>48.71</v>
      </c>
      <c r="S2090" s="14" t="s">
        <v>8333</v>
      </c>
      <c r="T2090" t="s">
        <v>8337</v>
      </c>
    </row>
    <row r="2091" spans="1:20" ht="30" x14ac:dyDescent="0.25">
      <c r="A2091">
        <v>3076</v>
      </c>
      <c r="B2091" s="9" t="s">
        <v>3076</v>
      </c>
      <c r="C2091" s="3" t="s">
        <v>7186</v>
      </c>
      <c r="D2091" s="5">
        <v>10000</v>
      </c>
      <c r="E2091" s="7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 s="18">
        <f t="shared" si="468"/>
        <v>42286.651886574073</v>
      </c>
      <c r="K2091">
        <v>1439221122</v>
      </c>
      <c r="L2091" s="18">
        <f t="shared" si="466"/>
        <v>42226.651874999996</v>
      </c>
      <c r="M2091" t="b">
        <v>0</v>
      </c>
      <c r="N2091">
        <v>50</v>
      </c>
      <c r="O2091" t="b">
        <v>0</v>
      </c>
      <c r="P2091" t="s">
        <v>8301</v>
      </c>
      <c r="Q2091" s="12">
        <f t="shared" si="469"/>
        <v>15</v>
      </c>
      <c r="R2091">
        <f t="shared" si="467"/>
        <v>30.12</v>
      </c>
      <c r="S2091" s="14" t="s">
        <v>8307</v>
      </c>
      <c r="T2091" t="s">
        <v>8331</v>
      </c>
    </row>
    <row r="2092" spans="1:20" ht="60" x14ac:dyDescent="0.25">
      <c r="A2092">
        <v>85</v>
      </c>
      <c r="B2092" s="9" t="s">
        <v>87</v>
      </c>
      <c r="C2092" s="3" t="s">
        <v>4196</v>
      </c>
      <c r="D2092" s="5">
        <v>1200</v>
      </c>
      <c r="E2092" s="7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 s="18">
        <f t="shared" si="468"/>
        <v>40809.125428240739</v>
      </c>
      <c r="K2092">
        <v>1314154836</v>
      </c>
      <c r="L2092" s="18">
        <f t="shared" si="466"/>
        <v>40779.125416666662</v>
      </c>
      <c r="M2092" t="b">
        <v>0</v>
      </c>
      <c r="N2092">
        <v>21</v>
      </c>
      <c r="O2092" t="b">
        <v>1</v>
      </c>
      <c r="P2092" t="s">
        <v>8264</v>
      </c>
      <c r="Q2092" s="12">
        <f t="shared" si="469"/>
        <v>126</v>
      </c>
      <c r="R2092">
        <f t="shared" si="467"/>
        <v>71.709999999999994</v>
      </c>
      <c r="S2092" s="14" t="s">
        <v>8329</v>
      </c>
      <c r="T2092" t="s">
        <v>8349</v>
      </c>
    </row>
    <row r="2093" spans="1:20" ht="60" x14ac:dyDescent="0.2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 s="18">
        <v>1433422793</v>
      </c>
      <c r="J2093" s="18">
        <f t="shared" si="468"/>
        <v>42159.541585648149</v>
      </c>
      <c r="K2093">
        <v>1430830792</v>
      </c>
      <c r="L2093" s="18">
        <f t="shared" si="466"/>
        <v>42129.541574074072</v>
      </c>
      <c r="M2093" t="b">
        <v>0</v>
      </c>
      <c r="N2093">
        <v>39</v>
      </c>
      <c r="O2093" t="b">
        <v>1</v>
      </c>
      <c r="P2093" t="s">
        <v>8269</v>
      </c>
      <c r="Q2093" s="12">
        <f t="shared" si="469"/>
        <v>100</v>
      </c>
      <c r="R2093">
        <f t="shared" ref="R2093" si="481">IFERROR(ROUND(E2093/N2093,2),0)</f>
        <v>38.590000000000003</v>
      </c>
      <c r="S2093" s="14" t="s">
        <v>8307</v>
      </c>
      <c r="T2093" t="s">
        <v>8308</v>
      </c>
    </row>
    <row r="2094" spans="1:20" ht="60" x14ac:dyDescent="0.2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 s="18">
        <f t="shared" si="468"/>
        <v>41300.954351851848</v>
      </c>
      <c r="K2094">
        <v>1356648855</v>
      </c>
      <c r="L2094" s="18">
        <f t="shared" si="466"/>
        <v>41270.954340277778</v>
      </c>
      <c r="M2094" t="b">
        <v>0</v>
      </c>
      <c r="N2094">
        <v>34</v>
      </c>
      <c r="O2094" t="b">
        <v>1</v>
      </c>
      <c r="P2094" t="s">
        <v>8274</v>
      </c>
      <c r="Q2094" s="12">
        <f t="shared" si="469"/>
        <v>125</v>
      </c>
      <c r="R2094">
        <f t="shared" si="467"/>
        <v>44.21</v>
      </c>
      <c r="S2094" s="14" t="s">
        <v>8333</v>
      </c>
      <c r="T2094" t="s">
        <v>8337</v>
      </c>
    </row>
    <row r="2095" spans="1:20" ht="45" x14ac:dyDescent="0.2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 s="18">
        <f t="shared" si="468"/>
        <v>40830.958333333336</v>
      </c>
      <c r="K2095">
        <v>1314947316</v>
      </c>
      <c r="L2095" s="18">
        <f t="shared" si="466"/>
        <v>40788.297638888893</v>
      </c>
      <c r="M2095" t="b">
        <v>0</v>
      </c>
      <c r="N2095">
        <v>32</v>
      </c>
      <c r="O2095" t="b">
        <v>1</v>
      </c>
      <c r="P2095" t="s">
        <v>8274</v>
      </c>
      <c r="Q2095" s="12">
        <f t="shared" si="469"/>
        <v>100</v>
      </c>
      <c r="R2095">
        <f t="shared" si="467"/>
        <v>46.95</v>
      </c>
      <c r="S2095" s="14" t="s">
        <v>8333</v>
      </c>
      <c r="T2095" t="s">
        <v>8337</v>
      </c>
    </row>
    <row r="2096" spans="1:20" ht="45" x14ac:dyDescent="0.2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 s="18">
        <f t="shared" si="468"/>
        <v>41523.165972222225</v>
      </c>
      <c r="K2096">
        <v>1376003253</v>
      </c>
      <c r="L2096" s="18">
        <f t="shared" si="466"/>
        <v>41494.963576388887</v>
      </c>
      <c r="M2096" t="b">
        <v>0</v>
      </c>
      <c r="N2096">
        <v>14</v>
      </c>
      <c r="O2096" t="b">
        <v>1</v>
      </c>
      <c r="P2096" t="s">
        <v>8274</v>
      </c>
      <c r="Q2096" s="12">
        <f t="shared" si="469"/>
        <v>100</v>
      </c>
      <c r="R2096">
        <f t="shared" si="467"/>
        <v>107.21</v>
      </c>
      <c r="S2096" s="14" t="s">
        <v>8333</v>
      </c>
      <c r="T2096" t="s">
        <v>8337</v>
      </c>
    </row>
    <row r="2097" spans="1:20" ht="45" x14ac:dyDescent="0.2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 s="18">
        <f t="shared" si="468"/>
        <v>41056.083298611113</v>
      </c>
      <c r="K2097">
        <v>1335491996</v>
      </c>
      <c r="L2097" s="18">
        <f t="shared" si="466"/>
        <v>41026.083287037036</v>
      </c>
      <c r="M2097" t="b">
        <v>0</v>
      </c>
      <c r="N2097">
        <v>38</v>
      </c>
      <c r="O2097" t="b">
        <v>1</v>
      </c>
      <c r="P2097" t="s">
        <v>8277</v>
      </c>
      <c r="Q2097" s="12">
        <f t="shared" si="469"/>
        <v>100</v>
      </c>
      <c r="R2097">
        <f t="shared" si="467"/>
        <v>39.49</v>
      </c>
      <c r="S2097" s="14" t="s">
        <v>8333</v>
      </c>
      <c r="T2097" t="s">
        <v>8334</v>
      </c>
    </row>
    <row r="2098" spans="1:20" ht="45" x14ac:dyDescent="0.2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 s="18">
        <v>1462037777</v>
      </c>
      <c r="J2098" s="18">
        <f t="shared" si="468"/>
        <v>42490.733530092592</v>
      </c>
      <c r="K2098">
        <v>1459445776</v>
      </c>
      <c r="L2098" s="18">
        <f t="shared" si="466"/>
        <v>42460.733518518522</v>
      </c>
      <c r="M2098" t="b">
        <v>0</v>
      </c>
      <c r="N2098">
        <v>37</v>
      </c>
      <c r="O2098" t="b">
        <v>1</v>
      </c>
      <c r="P2098" t="s">
        <v>8269</v>
      </c>
      <c r="Q2098" s="12">
        <f t="shared" si="469"/>
        <v>100</v>
      </c>
      <c r="R2098">
        <f t="shared" ref="R2098" si="482">IFERROR(ROUND(E2098/N2098,2),0)</f>
        <v>40.549999999999997</v>
      </c>
      <c r="S2098" s="14" t="s">
        <v>8307</v>
      </c>
      <c r="T2098" t="s">
        <v>8308</v>
      </c>
    </row>
    <row r="2099" spans="1:20" ht="60" x14ac:dyDescent="0.25">
      <c r="A2099">
        <v>3870</v>
      </c>
      <c r="B2099" s="9" t="s">
        <v>3867</v>
      </c>
      <c r="C2099" s="3" t="s">
        <v>7979</v>
      </c>
      <c r="D2099" s="5">
        <v>10000</v>
      </c>
      <c r="E2099" s="7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 s="18">
        <f t="shared" si="468"/>
        <v>41823.172199074077</v>
      </c>
      <c r="K2099">
        <v>1401768477</v>
      </c>
      <c r="L2099" s="18">
        <f t="shared" si="466"/>
        <v>41793.1721875</v>
      </c>
      <c r="M2099" t="b">
        <v>0</v>
      </c>
      <c r="N2099">
        <v>10</v>
      </c>
      <c r="O2099" t="b">
        <v>0</v>
      </c>
      <c r="P2099" t="s">
        <v>8303</v>
      </c>
      <c r="Q2099" s="12">
        <f t="shared" si="469"/>
        <v>15</v>
      </c>
      <c r="R2099">
        <f t="shared" si="467"/>
        <v>150</v>
      </c>
      <c r="S2099" s="14" t="s">
        <v>8307</v>
      </c>
      <c r="T2099" t="s">
        <v>8341</v>
      </c>
    </row>
    <row r="2100" spans="1:20" ht="75" x14ac:dyDescent="0.2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 s="18">
        <f t="shared" si="468"/>
        <v>42657.882488425923</v>
      </c>
      <c r="K2100">
        <v>1471295446</v>
      </c>
      <c r="L2100" s="18">
        <f t="shared" si="466"/>
        <v>42597.882476851853</v>
      </c>
      <c r="M2100" t="b">
        <v>0</v>
      </c>
      <c r="N2100">
        <v>29</v>
      </c>
      <c r="O2100" t="b">
        <v>1</v>
      </c>
      <c r="P2100" t="s">
        <v>8301</v>
      </c>
      <c r="Q2100" s="12">
        <f t="shared" si="469"/>
        <v>100</v>
      </c>
      <c r="R2100">
        <f t="shared" si="467"/>
        <v>51.72</v>
      </c>
      <c r="S2100" s="14" t="s">
        <v>8307</v>
      </c>
      <c r="T2100" t="s">
        <v>8331</v>
      </c>
    </row>
    <row r="2101" spans="1:20" ht="60" x14ac:dyDescent="0.25">
      <c r="A2101">
        <v>3427</v>
      </c>
      <c r="B2101" s="9" t="s">
        <v>3426</v>
      </c>
      <c r="C2101" s="3" t="s">
        <v>7537</v>
      </c>
      <c r="D2101" s="5">
        <v>1500</v>
      </c>
      <c r="E2101" s="7">
        <v>1500</v>
      </c>
      <c r="F2101" t="s">
        <v>8218</v>
      </c>
      <c r="G2101" t="s">
        <v>8224</v>
      </c>
      <c r="H2101" t="s">
        <v>8246</v>
      </c>
      <c r="I2101" s="18">
        <v>1404314952</v>
      </c>
      <c r="J2101" s="18">
        <f t="shared" si="468"/>
        <v>41822.645277777774</v>
      </c>
      <c r="K2101">
        <v>1401722951</v>
      </c>
      <c r="L2101" s="18">
        <f t="shared" si="466"/>
        <v>41792.645266203705</v>
      </c>
      <c r="M2101" t="b">
        <v>0</v>
      </c>
      <c r="N2101">
        <v>29</v>
      </c>
      <c r="O2101" t="b">
        <v>1</v>
      </c>
      <c r="P2101" t="s">
        <v>8269</v>
      </c>
      <c r="Q2101" s="12">
        <f t="shared" si="469"/>
        <v>100</v>
      </c>
      <c r="R2101">
        <f t="shared" ref="R2101:R2103" si="483">IFERROR(ROUND(E2101/N2101,2),0)</f>
        <v>51.72</v>
      </c>
      <c r="S2101" s="14" t="s">
        <v>8307</v>
      </c>
      <c r="T2101" t="s">
        <v>8308</v>
      </c>
    </row>
    <row r="2102" spans="1:20" ht="60" x14ac:dyDescent="0.25">
      <c r="A2102">
        <v>3493</v>
      </c>
      <c r="B2102" s="9" t="s">
        <v>3492</v>
      </c>
      <c r="C2102" s="3" t="s">
        <v>7603</v>
      </c>
      <c r="D2102" s="5">
        <v>1500</v>
      </c>
      <c r="E2102" s="7">
        <v>1500</v>
      </c>
      <c r="F2102" t="s">
        <v>8218</v>
      </c>
      <c r="G2102" t="s">
        <v>8223</v>
      </c>
      <c r="H2102" t="s">
        <v>8245</v>
      </c>
      <c r="I2102" s="18">
        <v>1408252260</v>
      </c>
      <c r="J2102" s="18">
        <f t="shared" si="468"/>
        <v>41868.21597222222</v>
      </c>
      <c r="K2102">
        <v>1406580435</v>
      </c>
      <c r="L2102" s="18">
        <f t="shared" si="466"/>
        <v>41848.866145833337</v>
      </c>
      <c r="M2102" t="b">
        <v>0</v>
      </c>
      <c r="N2102">
        <v>29</v>
      </c>
      <c r="O2102" t="b">
        <v>1</v>
      </c>
      <c r="P2102" t="s">
        <v>8269</v>
      </c>
      <c r="Q2102" s="12">
        <f t="shared" si="469"/>
        <v>100</v>
      </c>
      <c r="R2102">
        <f t="shared" si="483"/>
        <v>51.72</v>
      </c>
      <c r="S2102" s="14" t="s">
        <v>8307</v>
      </c>
      <c r="T2102" t="s">
        <v>8308</v>
      </c>
    </row>
    <row r="2103" spans="1:20" ht="60" x14ac:dyDescent="0.25">
      <c r="A2103">
        <v>3581</v>
      </c>
      <c r="B2103" s="9" t="s">
        <v>3580</v>
      </c>
      <c r="C2103" s="3" t="s">
        <v>7691</v>
      </c>
      <c r="D2103" s="5">
        <v>1500</v>
      </c>
      <c r="E2103" s="7">
        <v>1500</v>
      </c>
      <c r="F2103" t="s">
        <v>8218</v>
      </c>
      <c r="G2103" t="s">
        <v>8224</v>
      </c>
      <c r="H2103" t="s">
        <v>8246</v>
      </c>
      <c r="I2103" s="18">
        <v>1406719110</v>
      </c>
      <c r="J2103" s="18">
        <f t="shared" si="468"/>
        <v>41850.471180555556</v>
      </c>
      <c r="K2103">
        <v>1405509509</v>
      </c>
      <c r="L2103" s="18">
        <f t="shared" si="466"/>
        <v>41836.471168981479</v>
      </c>
      <c r="M2103" t="b">
        <v>0</v>
      </c>
      <c r="N2103">
        <v>45</v>
      </c>
      <c r="O2103" t="b">
        <v>1</v>
      </c>
      <c r="P2103" t="s">
        <v>8269</v>
      </c>
      <c r="Q2103" s="12">
        <f t="shared" si="469"/>
        <v>100</v>
      </c>
      <c r="R2103">
        <f t="shared" si="483"/>
        <v>33.33</v>
      </c>
      <c r="S2103" s="14" t="s">
        <v>8307</v>
      </c>
      <c r="T2103" t="s">
        <v>8308</v>
      </c>
    </row>
    <row r="2104" spans="1:20" ht="45" x14ac:dyDescent="0.25">
      <c r="A2104">
        <v>3764</v>
      </c>
      <c r="B2104" s="9" t="s">
        <v>3761</v>
      </c>
      <c r="C2104" s="3" t="s">
        <v>7874</v>
      </c>
      <c r="D2104" s="5">
        <v>1500</v>
      </c>
      <c r="E2104" s="7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 s="18">
        <f t="shared" si="468"/>
        <v>42519.025000000001</v>
      </c>
      <c r="K2104">
        <v>1462824831</v>
      </c>
      <c r="L2104" s="18">
        <f t="shared" si="466"/>
        <v>42499.842951388884</v>
      </c>
      <c r="M2104" t="b">
        <v>0</v>
      </c>
      <c r="N2104">
        <v>27</v>
      </c>
      <c r="O2104" t="b">
        <v>1</v>
      </c>
      <c r="P2104" t="s">
        <v>8303</v>
      </c>
      <c r="Q2104" s="12">
        <f t="shared" si="469"/>
        <v>100</v>
      </c>
      <c r="R2104">
        <f t="shared" si="467"/>
        <v>55.56</v>
      </c>
      <c r="S2104" s="14" t="s">
        <v>8307</v>
      </c>
      <c r="T2104" t="s">
        <v>8341</v>
      </c>
    </row>
    <row r="2105" spans="1:20" ht="45" x14ac:dyDescent="0.25">
      <c r="A2105">
        <v>855</v>
      </c>
      <c r="B2105" s="9" t="s">
        <v>856</v>
      </c>
      <c r="C2105" s="3" t="s">
        <v>4965</v>
      </c>
      <c r="D2105" s="5">
        <v>1450</v>
      </c>
      <c r="E2105" s="7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 s="18">
        <f t="shared" si="468"/>
        <v>42575.125196759254</v>
      </c>
      <c r="K2105">
        <v>1466737216</v>
      </c>
      <c r="L2105" s="18">
        <f t="shared" si="466"/>
        <v>42545.125185185185</v>
      </c>
      <c r="M2105" t="b">
        <v>0</v>
      </c>
      <c r="N2105">
        <v>47</v>
      </c>
      <c r="O2105" t="b">
        <v>1</v>
      </c>
      <c r="P2105" t="s">
        <v>8275</v>
      </c>
      <c r="Q2105" s="12">
        <f t="shared" si="469"/>
        <v>103</v>
      </c>
      <c r="R2105">
        <f t="shared" si="467"/>
        <v>31.91</v>
      </c>
      <c r="S2105" s="14" t="s">
        <v>8333</v>
      </c>
      <c r="T2105" t="s">
        <v>8342</v>
      </c>
    </row>
    <row r="2106" spans="1:20" ht="60" x14ac:dyDescent="0.25">
      <c r="A2106">
        <v>3227</v>
      </c>
      <c r="B2106" s="9" t="s">
        <v>3227</v>
      </c>
      <c r="C2106" s="3" t="s">
        <v>7337</v>
      </c>
      <c r="D2106" s="5">
        <v>1200</v>
      </c>
      <c r="E2106" s="7">
        <v>1500</v>
      </c>
      <c r="F2106" t="s">
        <v>8218</v>
      </c>
      <c r="G2106" t="s">
        <v>8224</v>
      </c>
      <c r="H2106" t="s">
        <v>8246</v>
      </c>
      <c r="I2106" s="18">
        <v>1484687436</v>
      </c>
      <c r="J2106" s="18">
        <f t="shared" si="468"/>
        <v>42752.882361111115</v>
      </c>
      <c r="K2106">
        <v>1482095435</v>
      </c>
      <c r="L2106" s="18">
        <f t="shared" si="466"/>
        <v>42722.882349537038</v>
      </c>
      <c r="M2106" t="b">
        <v>0</v>
      </c>
      <c r="N2106">
        <v>30</v>
      </c>
      <c r="O2106" t="b">
        <v>1</v>
      </c>
      <c r="P2106" t="s">
        <v>8269</v>
      </c>
      <c r="Q2106" s="12">
        <f t="shared" si="469"/>
        <v>125</v>
      </c>
      <c r="R2106">
        <f t="shared" ref="R2106" si="484">IFERROR(ROUND(E2106/N2106,2),0)</f>
        <v>50</v>
      </c>
      <c r="S2106" s="14" t="s">
        <v>8307</v>
      </c>
      <c r="T2106" t="s">
        <v>8308</v>
      </c>
    </row>
    <row r="2107" spans="1:20" ht="45" x14ac:dyDescent="0.2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 s="18">
        <f t="shared" si="468"/>
        <v>41533.85423611111</v>
      </c>
      <c r="K2107">
        <v>1375475405</v>
      </c>
      <c r="L2107" s="18">
        <f t="shared" si="466"/>
        <v>41488.854224537034</v>
      </c>
      <c r="M2107" t="b">
        <v>0</v>
      </c>
      <c r="N2107">
        <v>83</v>
      </c>
      <c r="O2107" t="b">
        <v>0</v>
      </c>
      <c r="P2107" t="s">
        <v>8280</v>
      </c>
      <c r="Q2107" s="12">
        <f t="shared" si="469"/>
        <v>3</v>
      </c>
      <c r="R2107">
        <f t="shared" si="467"/>
        <v>17.989999999999998</v>
      </c>
      <c r="S2107" s="14" t="s">
        <v>8324</v>
      </c>
      <c r="T2107" t="s">
        <v>8340</v>
      </c>
    </row>
    <row r="2108" spans="1:20" ht="60" x14ac:dyDescent="0.2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 s="18">
        <f t="shared" si="468"/>
        <v>41973.945856481485</v>
      </c>
      <c r="K2108">
        <v>1413495721</v>
      </c>
      <c r="L2108" s="18">
        <f t="shared" si="466"/>
        <v>41928.904178240744</v>
      </c>
      <c r="M2108" t="b">
        <v>0</v>
      </c>
      <c r="N2108">
        <v>31</v>
      </c>
      <c r="O2108" t="b">
        <v>0</v>
      </c>
      <c r="P2108" t="s">
        <v>8271</v>
      </c>
      <c r="Q2108" s="12">
        <f t="shared" si="469"/>
        <v>15</v>
      </c>
      <c r="R2108">
        <f t="shared" si="467"/>
        <v>47.94</v>
      </c>
      <c r="S2108" s="14" t="s">
        <v>8316</v>
      </c>
      <c r="T2108" t="s">
        <v>8318</v>
      </c>
    </row>
    <row r="2109" spans="1:20" ht="60" x14ac:dyDescent="0.2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 s="18">
        <f t="shared" si="468"/>
        <v>41104.126388888893</v>
      </c>
      <c r="K2109">
        <v>1341892126</v>
      </c>
      <c r="L2109" s="18">
        <f t="shared" si="466"/>
        <v>41100.158865740741</v>
      </c>
      <c r="M2109" t="b">
        <v>0</v>
      </c>
      <c r="N2109">
        <v>28</v>
      </c>
      <c r="O2109" t="b">
        <v>1</v>
      </c>
      <c r="P2109" t="s">
        <v>8264</v>
      </c>
      <c r="Q2109" s="12">
        <f t="shared" si="469"/>
        <v>198</v>
      </c>
      <c r="R2109">
        <f t="shared" si="467"/>
        <v>53.04</v>
      </c>
      <c r="S2109" s="14" t="s">
        <v>8329</v>
      </c>
      <c r="T2109" t="s">
        <v>8349</v>
      </c>
    </row>
    <row r="2110" spans="1:20" ht="60" x14ac:dyDescent="0.2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 s="18">
        <f t="shared" si="468"/>
        <v>42042.76829861111</v>
      </c>
      <c r="K2110">
        <v>1420741580</v>
      </c>
      <c r="L2110" s="18">
        <f t="shared" si="466"/>
        <v>42012.768287037034</v>
      </c>
      <c r="M2110" t="b">
        <v>0</v>
      </c>
      <c r="N2110">
        <v>24</v>
      </c>
      <c r="O2110" t="b">
        <v>0</v>
      </c>
      <c r="P2110" t="s">
        <v>8271</v>
      </c>
      <c r="Q2110" s="12">
        <f t="shared" si="469"/>
        <v>1</v>
      </c>
      <c r="R2110">
        <f t="shared" si="467"/>
        <v>61.29</v>
      </c>
      <c r="S2110" s="14" t="s">
        <v>8316</v>
      </c>
      <c r="T2110" t="s">
        <v>8318</v>
      </c>
    </row>
    <row r="2111" spans="1:20" ht="45" x14ac:dyDescent="0.2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 s="18">
        <f t="shared" si="468"/>
        <v>42519.061793981484</v>
      </c>
      <c r="K2111">
        <v>1462325338</v>
      </c>
      <c r="L2111" s="18">
        <f t="shared" si="466"/>
        <v>42494.061782407407</v>
      </c>
      <c r="M2111" t="b">
        <v>0</v>
      </c>
      <c r="N2111">
        <v>42</v>
      </c>
      <c r="O2111" t="b">
        <v>1</v>
      </c>
      <c r="P2111" t="s">
        <v>8299</v>
      </c>
      <c r="Q2111" s="12">
        <f t="shared" si="469"/>
        <v>137</v>
      </c>
      <c r="R2111">
        <f t="shared" si="467"/>
        <v>34.9</v>
      </c>
      <c r="S2111" s="14" t="s">
        <v>8316</v>
      </c>
      <c r="T2111" t="s">
        <v>8323</v>
      </c>
    </row>
    <row r="2112" spans="1:20" ht="45" x14ac:dyDescent="0.25">
      <c r="A2112">
        <v>1228</v>
      </c>
      <c r="B2112" s="9" t="s">
        <v>1229</v>
      </c>
      <c r="C2112" s="3" t="s">
        <v>5338</v>
      </c>
      <c r="D2112" s="5">
        <v>5000</v>
      </c>
      <c r="E2112" s="7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 s="18">
        <f t="shared" si="468"/>
        <v>40814.729259259257</v>
      </c>
      <c r="K2112">
        <v>1312047007</v>
      </c>
      <c r="L2112" s="18">
        <f t="shared" si="466"/>
        <v>40754.729247685187</v>
      </c>
      <c r="M2112" t="b">
        <v>0</v>
      </c>
      <c r="N2112">
        <v>24</v>
      </c>
      <c r="O2112" t="b">
        <v>0</v>
      </c>
      <c r="P2112" t="s">
        <v>8284</v>
      </c>
      <c r="Q2112" s="12">
        <f t="shared" si="469"/>
        <v>29</v>
      </c>
      <c r="R2112">
        <f t="shared" si="467"/>
        <v>61.04</v>
      </c>
      <c r="S2112" s="14" t="s">
        <v>8333</v>
      </c>
      <c r="T2112" t="s">
        <v>8360</v>
      </c>
    </row>
    <row r="2113" spans="1:20" ht="45" x14ac:dyDescent="0.25">
      <c r="A2113">
        <v>196</v>
      </c>
      <c r="B2113" s="9" t="s">
        <v>198</v>
      </c>
      <c r="C2113" s="3" t="s">
        <v>4306</v>
      </c>
      <c r="D2113" s="5">
        <v>3500</v>
      </c>
      <c r="E2113" s="7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 s="18">
        <f t="shared" si="468"/>
        <v>42287.875</v>
      </c>
      <c r="K2113">
        <v>1442062897</v>
      </c>
      <c r="L2113" s="18">
        <f t="shared" si="466"/>
        <v>42259.54278935185</v>
      </c>
      <c r="M2113" t="b">
        <v>0</v>
      </c>
      <c r="N2113">
        <v>19</v>
      </c>
      <c r="O2113" t="b">
        <v>0</v>
      </c>
      <c r="P2113" t="s">
        <v>8266</v>
      </c>
      <c r="Q2113" s="12">
        <f t="shared" si="469"/>
        <v>42</v>
      </c>
      <c r="R2113">
        <f t="shared" si="467"/>
        <v>77.11</v>
      </c>
      <c r="S2113" s="14" t="s">
        <v>8329</v>
      </c>
      <c r="T2113" t="s">
        <v>8332</v>
      </c>
    </row>
    <row r="2114" spans="1:20" ht="60" x14ac:dyDescent="0.2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 s="18">
        <v>1479125642</v>
      </c>
      <c r="J2114" s="18">
        <f t="shared" si="468"/>
        <v>42688.509745370371</v>
      </c>
      <c r="K2114">
        <v>1476962041</v>
      </c>
      <c r="L2114" s="18">
        <f t="shared" si="466"/>
        <v>42663.46806712963</v>
      </c>
      <c r="M2114" t="b">
        <v>0</v>
      </c>
      <c r="N2114">
        <v>31</v>
      </c>
      <c r="O2114" t="b">
        <v>0</v>
      </c>
      <c r="P2114" t="s">
        <v>8269</v>
      </c>
      <c r="Q2114" s="12">
        <f t="shared" si="469"/>
        <v>49</v>
      </c>
      <c r="R2114">
        <f t="shared" ref="R2114" si="485">IFERROR(ROUND(E2114/N2114,2),0)</f>
        <v>47.26</v>
      </c>
      <c r="S2114" s="14" t="s">
        <v>8307</v>
      </c>
      <c r="T2114" t="s">
        <v>8308</v>
      </c>
    </row>
    <row r="2115" spans="1:20" ht="60" x14ac:dyDescent="0.2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 s="18">
        <f t="shared" si="468"/>
        <v>42170.921064814815</v>
      </c>
      <c r="K2115">
        <v>1431813979</v>
      </c>
      <c r="L2115" s="18">
        <f t="shared" ref="L2115:L2178" si="486">(K2115/86400)+25569</f>
        <v>42140.921053240745</v>
      </c>
      <c r="M2115" t="b">
        <v>0</v>
      </c>
      <c r="N2115">
        <v>5</v>
      </c>
      <c r="O2115" t="b">
        <v>0</v>
      </c>
      <c r="P2115" t="s">
        <v>8270</v>
      </c>
      <c r="Q2115" s="12">
        <f t="shared" si="469"/>
        <v>1</v>
      </c>
      <c r="R2115">
        <f t="shared" ref="R2115:R2178" si="487">ROUND(E2115/N2115,2)</f>
        <v>292.2</v>
      </c>
      <c r="S2115" s="14" t="s">
        <v>8316</v>
      </c>
      <c r="T2115" t="s">
        <v>8348</v>
      </c>
    </row>
    <row r="2116" spans="1:20" ht="30" x14ac:dyDescent="0.2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 s="18">
        <f t="shared" ref="J2116:J2179" si="488">(I2116/86400)+25569</f>
        <v>42508</v>
      </c>
      <c r="K2116">
        <v>1462307651</v>
      </c>
      <c r="L2116" s="18">
        <f t="shared" si="486"/>
        <v>42493.857071759259</v>
      </c>
      <c r="M2116" t="b">
        <v>0</v>
      </c>
      <c r="N2116">
        <v>38</v>
      </c>
      <c r="O2116" t="b">
        <v>1</v>
      </c>
      <c r="P2116" t="s">
        <v>8303</v>
      </c>
      <c r="Q2116" s="12">
        <f t="shared" ref="Q2116:Q2179" si="489">ROUND(E2116/D2116*100,0)</f>
        <v>146</v>
      </c>
      <c r="R2116">
        <f t="shared" si="487"/>
        <v>38.42</v>
      </c>
      <c r="S2116" s="14" t="s">
        <v>8307</v>
      </c>
      <c r="T2116" t="s">
        <v>8341</v>
      </c>
    </row>
    <row r="2117" spans="1:20" ht="45" x14ac:dyDescent="0.25">
      <c r="A2117">
        <v>1862</v>
      </c>
      <c r="B2117" s="9" t="s">
        <v>1863</v>
      </c>
      <c r="C2117" s="3" t="s">
        <v>5972</v>
      </c>
      <c r="D2117" s="5">
        <v>18000</v>
      </c>
      <c r="E2117" s="7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 s="18">
        <f t="shared" si="488"/>
        <v>42802.3125</v>
      </c>
      <c r="K2117">
        <v>1484912973</v>
      </c>
      <c r="L2117" s="18">
        <f t="shared" si="486"/>
        <v>42755.492743055554</v>
      </c>
      <c r="M2117" t="b">
        <v>0</v>
      </c>
      <c r="N2117">
        <v>16</v>
      </c>
      <c r="O2117" t="b">
        <v>0</v>
      </c>
      <c r="P2117" t="s">
        <v>8281</v>
      </c>
      <c r="Q2117" s="12">
        <f t="shared" si="489"/>
        <v>8</v>
      </c>
      <c r="R2117">
        <f t="shared" si="487"/>
        <v>90.94</v>
      </c>
      <c r="S2117" s="14" t="s">
        <v>8324</v>
      </c>
      <c r="T2117" t="s">
        <v>8350</v>
      </c>
    </row>
    <row r="2118" spans="1:20" ht="60" x14ac:dyDescent="0.25">
      <c r="A2118">
        <v>266</v>
      </c>
      <c r="B2118" s="9" t="s">
        <v>267</v>
      </c>
      <c r="C2118" s="3" t="s">
        <v>4376</v>
      </c>
      <c r="D2118" s="5">
        <v>1000</v>
      </c>
      <c r="E2118" s="7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 s="18">
        <f t="shared" si="488"/>
        <v>40291.160416666666</v>
      </c>
      <c r="K2118">
        <v>1264565506</v>
      </c>
      <c r="L2118" s="18">
        <f t="shared" si="486"/>
        <v>40205.174837962964</v>
      </c>
      <c r="M2118" t="b">
        <v>1</v>
      </c>
      <c r="N2118">
        <v>36</v>
      </c>
      <c r="O2118" t="b">
        <v>1</v>
      </c>
      <c r="P2118" t="s">
        <v>8267</v>
      </c>
      <c r="Q2118" s="12">
        <f t="shared" si="489"/>
        <v>146</v>
      </c>
      <c r="R2118">
        <f t="shared" si="487"/>
        <v>40.42</v>
      </c>
      <c r="S2118" s="14" t="s">
        <v>8329</v>
      </c>
      <c r="T2118" t="s">
        <v>8330</v>
      </c>
    </row>
    <row r="2119" spans="1:20" ht="45" x14ac:dyDescent="0.2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 s="18">
        <f t="shared" si="488"/>
        <v>42401.75</v>
      </c>
      <c r="K2119">
        <v>1451277472</v>
      </c>
      <c r="L2119" s="18">
        <f t="shared" si="486"/>
        <v>42366.192962962959</v>
      </c>
      <c r="M2119" t="b">
        <v>0</v>
      </c>
      <c r="N2119">
        <v>21</v>
      </c>
      <c r="O2119" t="b">
        <v>1</v>
      </c>
      <c r="P2119" t="s">
        <v>8277</v>
      </c>
      <c r="Q2119" s="12">
        <f t="shared" si="489"/>
        <v>145</v>
      </c>
      <c r="R2119">
        <f t="shared" si="487"/>
        <v>68.81</v>
      </c>
      <c r="S2119" s="14" t="s">
        <v>8333</v>
      </c>
      <c r="T2119" t="s">
        <v>8334</v>
      </c>
    </row>
    <row r="2120" spans="1:20" ht="45" x14ac:dyDescent="0.2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 s="18">
        <f t="shared" si="488"/>
        <v>42736.115405092598</v>
      </c>
      <c r="K2120">
        <v>1480646770</v>
      </c>
      <c r="L2120" s="18">
        <f t="shared" si="486"/>
        <v>42706.115393518514</v>
      </c>
      <c r="M2120" t="b">
        <v>0</v>
      </c>
      <c r="N2120">
        <v>13</v>
      </c>
      <c r="O2120" t="b">
        <v>0</v>
      </c>
      <c r="P2120" t="s">
        <v>8281</v>
      </c>
      <c r="Q2120" s="12">
        <f t="shared" si="489"/>
        <v>14</v>
      </c>
      <c r="R2120">
        <f t="shared" si="487"/>
        <v>110.62</v>
      </c>
      <c r="S2120" s="14" t="s">
        <v>8324</v>
      </c>
      <c r="T2120" t="s">
        <v>8350</v>
      </c>
    </row>
    <row r="2121" spans="1:20" ht="45" x14ac:dyDescent="0.2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 s="18">
        <v>1403258049</v>
      </c>
      <c r="J2121" s="18">
        <f t="shared" si="488"/>
        <v>41810.412604166668</v>
      </c>
      <c r="K2121">
        <v>1400666048</v>
      </c>
      <c r="L2121" s="18">
        <f t="shared" si="486"/>
        <v>41780.412592592591</v>
      </c>
      <c r="M2121" t="b">
        <v>1</v>
      </c>
      <c r="N2121">
        <v>45</v>
      </c>
      <c r="O2121" t="b">
        <v>1</v>
      </c>
      <c r="P2121" t="s">
        <v>8269</v>
      </c>
      <c r="Q2121" s="12">
        <f t="shared" si="489"/>
        <v>120</v>
      </c>
      <c r="R2121">
        <f t="shared" ref="R2121" si="490">IFERROR(ROUND(E2121/N2121,2),0)</f>
        <v>31.93</v>
      </c>
      <c r="S2121" s="14" t="s">
        <v>8307</v>
      </c>
      <c r="T2121" t="s">
        <v>8308</v>
      </c>
    </row>
    <row r="2122" spans="1:20" ht="45" x14ac:dyDescent="0.2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 s="18">
        <f t="shared" si="488"/>
        <v>42085.931157407409</v>
      </c>
      <c r="K2122">
        <v>1424474451</v>
      </c>
      <c r="L2122" s="18">
        <f t="shared" si="486"/>
        <v>42055.972812499997</v>
      </c>
      <c r="M2122" t="b">
        <v>0</v>
      </c>
      <c r="N2122">
        <v>33</v>
      </c>
      <c r="O2122" t="b">
        <v>1</v>
      </c>
      <c r="P2122" t="s">
        <v>8274</v>
      </c>
      <c r="Q2122" s="12">
        <f t="shared" si="489"/>
        <v>180</v>
      </c>
      <c r="R2122">
        <f t="shared" si="487"/>
        <v>43.52</v>
      </c>
      <c r="S2122" s="14" t="s">
        <v>8333</v>
      </c>
      <c r="T2122" t="s">
        <v>8337</v>
      </c>
    </row>
    <row r="2123" spans="1:20" ht="60" x14ac:dyDescent="0.2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 s="18">
        <f t="shared" si="488"/>
        <v>42683.851944444439</v>
      </c>
      <c r="K2123">
        <v>1476559607</v>
      </c>
      <c r="L2123" s="18">
        <f t="shared" si="486"/>
        <v>42658.810266203705</v>
      </c>
      <c r="M2123" t="b">
        <v>0</v>
      </c>
      <c r="N2123">
        <v>52</v>
      </c>
      <c r="O2123" t="b">
        <v>1</v>
      </c>
      <c r="P2123" t="s">
        <v>8299</v>
      </c>
      <c r="Q2123" s="12">
        <f t="shared" si="489"/>
        <v>956</v>
      </c>
      <c r="R2123">
        <f t="shared" si="487"/>
        <v>27.58</v>
      </c>
      <c r="S2123" s="14" t="s">
        <v>8316</v>
      </c>
      <c r="T2123" t="s">
        <v>8323</v>
      </c>
    </row>
    <row r="2124" spans="1:20" ht="60" x14ac:dyDescent="0.2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 s="18">
        <f t="shared" si="488"/>
        <v>41722.0940625</v>
      </c>
      <c r="K2124">
        <v>1393038926</v>
      </c>
      <c r="L2124" s="18">
        <f t="shared" si="486"/>
        <v>41692.135717592595</v>
      </c>
      <c r="M2124" t="b">
        <v>0</v>
      </c>
      <c r="N2124">
        <v>20</v>
      </c>
      <c r="O2124" t="b">
        <v>0</v>
      </c>
      <c r="P2124" t="s">
        <v>8280</v>
      </c>
      <c r="Q2124" s="12">
        <f t="shared" si="489"/>
        <v>0</v>
      </c>
      <c r="R2124">
        <f t="shared" si="487"/>
        <v>71.55</v>
      </c>
      <c r="S2124" s="14" t="s">
        <v>8324</v>
      </c>
      <c r="T2124" t="s">
        <v>8340</v>
      </c>
    </row>
    <row r="2125" spans="1:20" ht="60" x14ac:dyDescent="0.2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 s="18">
        <f t="shared" si="488"/>
        <v>41929.5</v>
      </c>
      <c r="K2125">
        <v>1411417601</v>
      </c>
      <c r="L2125" s="18">
        <f t="shared" si="486"/>
        <v>41904.851863425924</v>
      </c>
      <c r="M2125" t="b">
        <v>0</v>
      </c>
      <c r="N2125">
        <v>21</v>
      </c>
      <c r="O2125" t="b">
        <v>1</v>
      </c>
      <c r="P2125" t="s">
        <v>8267</v>
      </c>
      <c r="Q2125" s="12">
        <f t="shared" si="489"/>
        <v>102</v>
      </c>
      <c r="R2125">
        <f t="shared" si="487"/>
        <v>68.099999999999994</v>
      </c>
      <c r="S2125" s="14" t="s">
        <v>8329</v>
      </c>
      <c r="T2125" t="s">
        <v>8330</v>
      </c>
    </row>
    <row r="2126" spans="1:20" ht="60" x14ac:dyDescent="0.2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 s="18">
        <f t="shared" si="488"/>
        <v>42615.291666666672</v>
      </c>
      <c r="K2126">
        <v>1470874617</v>
      </c>
      <c r="L2126" s="18">
        <f t="shared" si="486"/>
        <v>42593.011770833335</v>
      </c>
      <c r="M2126" t="b">
        <v>0</v>
      </c>
      <c r="N2126">
        <v>16</v>
      </c>
      <c r="O2126" t="b">
        <v>0</v>
      </c>
      <c r="P2126" t="s">
        <v>8294</v>
      </c>
      <c r="Q2126" s="12">
        <f t="shared" si="489"/>
        <v>4</v>
      </c>
      <c r="R2126">
        <f t="shared" si="487"/>
        <v>88.69</v>
      </c>
      <c r="S2126" s="14" t="s">
        <v>8321</v>
      </c>
      <c r="T2126" t="s">
        <v>8359</v>
      </c>
    </row>
    <row r="2127" spans="1:20" ht="60" x14ac:dyDescent="0.2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 s="18">
        <f t="shared" si="488"/>
        <v>42628.617418981477</v>
      </c>
      <c r="K2127">
        <v>1471272544</v>
      </c>
      <c r="L2127" s="18">
        <f t="shared" si="486"/>
        <v>42597.617407407408</v>
      </c>
      <c r="M2127" t="b">
        <v>1</v>
      </c>
      <c r="N2127">
        <v>24</v>
      </c>
      <c r="O2127" t="b">
        <v>0</v>
      </c>
      <c r="P2127" t="s">
        <v>8283</v>
      </c>
      <c r="Q2127" s="12">
        <f t="shared" si="489"/>
        <v>26</v>
      </c>
      <c r="R2127">
        <f t="shared" si="487"/>
        <v>59.04</v>
      </c>
      <c r="S2127" s="14" t="s">
        <v>8321</v>
      </c>
      <c r="T2127" t="s">
        <v>8322</v>
      </c>
    </row>
    <row r="2128" spans="1:20" ht="60" x14ac:dyDescent="0.2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 s="18">
        <f t="shared" si="488"/>
        <v>41931.684861111113</v>
      </c>
      <c r="K2128">
        <v>1411143971</v>
      </c>
      <c r="L2128" s="18">
        <f t="shared" si="486"/>
        <v>41901.684849537036</v>
      </c>
      <c r="M2128" t="b">
        <v>0</v>
      </c>
      <c r="N2128">
        <v>22</v>
      </c>
      <c r="O2128" t="b">
        <v>0</v>
      </c>
      <c r="P2128" t="s">
        <v>8270</v>
      </c>
      <c r="Q2128" s="12">
        <f t="shared" si="489"/>
        <v>37</v>
      </c>
      <c r="R2128">
        <f t="shared" si="487"/>
        <v>64.36</v>
      </c>
      <c r="S2128" s="14" t="s">
        <v>8316</v>
      </c>
      <c r="T2128" t="s">
        <v>8348</v>
      </c>
    </row>
    <row r="2129" spans="1:20" ht="45" x14ac:dyDescent="0.2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 s="18">
        <f t="shared" si="488"/>
        <v>41961.017268518517</v>
      </c>
      <c r="K2129">
        <v>1413674691</v>
      </c>
      <c r="L2129" s="18">
        <f t="shared" si="486"/>
        <v>41930.975590277776</v>
      </c>
      <c r="M2129" t="b">
        <v>0</v>
      </c>
      <c r="N2129">
        <v>26</v>
      </c>
      <c r="O2129" t="b">
        <v>1</v>
      </c>
      <c r="P2129" t="s">
        <v>8298</v>
      </c>
      <c r="Q2129" s="12">
        <f t="shared" si="489"/>
        <v>156</v>
      </c>
      <c r="R2129">
        <f t="shared" si="487"/>
        <v>54.15</v>
      </c>
      <c r="S2129" s="14" t="s">
        <v>8333</v>
      </c>
      <c r="T2129" t="s">
        <v>8347</v>
      </c>
    </row>
    <row r="2130" spans="1:20" ht="60" x14ac:dyDescent="0.2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 s="18">
        <f t="shared" si="488"/>
        <v>42835.041666666672</v>
      </c>
      <c r="K2130">
        <v>1488847513</v>
      </c>
      <c r="L2130" s="18">
        <f t="shared" si="486"/>
        <v>42801.031400462962</v>
      </c>
      <c r="M2130" t="b">
        <v>0</v>
      </c>
      <c r="N2130">
        <v>23</v>
      </c>
      <c r="O2130" t="b">
        <v>0</v>
      </c>
      <c r="P2130" t="s">
        <v>8291</v>
      </c>
      <c r="Q2130" s="12">
        <f t="shared" si="489"/>
        <v>12</v>
      </c>
      <c r="R2130">
        <f t="shared" si="487"/>
        <v>61.09</v>
      </c>
      <c r="S2130" s="14" t="s">
        <v>8333</v>
      </c>
      <c r="T2130" t="s">
        <v>8336</v>
      </c>
    </row>
    <row r="2131" spans="1:20" ht="60" x14ac:dyDescent="0.2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 s="18">
        <f t="shared" si="488"/>
        <v>41876.978078703702</v>
      </c>
      <c r="K2131">
        <v>1406417305</v>
      </c>
      <c r="L2131" s="18">
        <f t="shared" si="486"/>
        <v>41846.978067129632</v>
      </c>
      <c r="M2131" t="b">
        <v>0</v>
      </c>
      <c r="N2131">
        <v>15</v>
      </c>
      <c r="O2131" t="b">
        <v>0</v>
      </c>
      <c r="P2131" t="s">
        <v>8302</v>
      </c>
      <c r="Q2131" s="12">
        <f t="shared" si="489"/>
        <v>26</v>
      </c>
      <c r="R2131">
        <f t="shared" si="487"/>
        <v>93.67</v>
      </c>
      <c r="S2131" s="14" t="s">
        <v>8319</v>
      </c>
      <c r="T2131" t="s">
        <v>8362</v>
      </c>
    </row>
    <row r="2132" spans="1:20" ht="45" x14ac:dyDescent="0.2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 s="18">
        <f t="shared" si="488"/>
        <v>42386.750706018516</v>
      </c>
      <c r="K2132">
        <v>1450461660</v>
      </c>
      <c r="L2132" s="18">
        <f t="shared" si="486"/>
        <v>42356.750694444447</v>
      </c>
      <c r="M2132" t="b">
        <v>0</v>
      </c>
      <c r="N2132">
        <v>24</v>
      </c>
      <c r="O2132" t="b">
        <v>0</v>
      </c>
      <c r="P2132" t="s">
        <v>8271</v>
      </c>
      <c r="Q2132" s="12">
        <f t="shared" si="489"/>
        <v>28</v>
      </c>
      <c r="R2132">
        <f t="shared" si="487"/>
        <v>58.42</v>
      </c>
      <c r="S2132" s="14" t="s">
        <v>8316</v>
      </c>
      <c r="T2132" t="s">
        <v>8318</v>
      </c>
    </row>
    <row r="2133" spans="1:20" ht="60" x14ac:dyDescent="0.2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 s="18">
        <v>1417460940</v>
      </c>
      <c r="J2133" s="18">
        <f t="shared" si="488"/>
        <v>41974.797916666663</v>
      </c>
      <c r="K2133">
        <v>1416516971</v>
      </c>
      <c r="L2133" s="18">
        <f t="shared" si="486"/>
        <v>41963.872349537036</v>
      </c>
      <c r="M2133" t="b">
        <v>0</v>
      </c>
      <c r="N2133">
        <v>20</v>
      </c>
      <c r="O2133" t="b">
        <v>1</v>
      </c>
      <c r="P2133" t="s">
        <v>8269</v>
      </c>
      <c r="Q2133" s="12">
        <f t="shared" si="489"/>
        <v>117</v>
      </c>
      <c r="R2133">
        <f t="shared" ref="R2133" si="491">IFERROR(ROUND(E2133/N2133,2),0)</f>
        <v>70</v>
      </c>
      <c r="S2133" s="14" t="s">
        <v>8307</v>
      </c>
      <c r="T2133" t="s">
        <v>8308</v>
      </c>
    </row>
    <row r="2134" spans="1:20" ht="60" x14ac:dyDescent="0.2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 s="18">
        <f t="shared" si="488"/>
        <v>42762.770729166667</v>
      </c>
      <c r="K2134">
        <v>1480357790</v>
      </c>
      <c r="L2134" s="18">
        <f t="shared" si="486"/>
        <v>42702.77071759259</v>
      </c>
      <c r="M2134" t="b">
        <v>0</v>
      </c>
      <c r="N2134">
        <v>41</v>
      </c>
      <c r="O2134" t="b">
        <v>0</v>
      </c>
      <c r="P2134" t="s">
        <v>8292</v>
      </c>
      <c r="Q2134" s="12">
        <f t="shared" si="489"/>
        <v>47</v>
      </c>
      <c r="R2134">
        <f t="shared" si="487"/>
        <v>34.1</v>
      </c>
      <c r="S2134" s="14" t="s">
        <v>8316</v>
      </c>
      <c r="T2134" t="s">
        <v>8326</v>
      </c>
    </row>
    <row r="2135" spans="1:20" ht="45" x14ac:dyDescent="0.2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 s="18">
        <f t="shared" si="488"/>
        <v>42481.166666666672</v>
      </c>
      <c r="K2135">
        <v>1459467237</v>
      </c>
      <c r="L2135" s="18">
        <f t="shared" si="486"/>
        <v>42460.981909722221</v>
      </c>
      <c r="M2135" t="b">
        <v>0</v>
      </c>
      <c r="N2135">
        <v>41</v>
      </c>
      <c r="O2135" t="b">
        <v>0</v>
      </c>
      <c r="P2135" t="s">
        <v>8291</v>
      </c>
      <c r="Q2135" s="12">
        <f t="shared" si="489"/>
        <v>43</v>
      </c>
      <c r="R2135">
        <f t="shared" si="487"/>
        <v>34.020000000000003</v>
      </c>
      <c r="S2135" s="14" t="s">
        <v>8333</v>
      </c>
      <c r="T2135" t="s">
        <v>8336</v>
      </c>
    </row>
    <row r="2136" spans="1:20" ht="60" x14ac:dyDescent="0.2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 s="18">
        <v>1442311560</v>
      </c>
      <c r="J2136" s="18">
        <f t="shared" si="488"/>
        <v>42262.420833333337</v>
      </c>
      <c r="K2136">
        <v>1439924245</v>
      </c>
      <c r="L2136" s="18">
        <f t="shared" si="486"/>
        <v>42234.789872685185</v>
      </c>
      <c r="M2136" t="b">
        <v>0</v>
      </c>
      <c r="N2136">
        <v>34</v>
      </c>
      <c r="O2136" t="b">
        <v>1</v>
      </c>
      <c r="P2136" t="s">
        <v>8269</v>
      </c>
      <c r="Q2136" s="12">
        <f t="shared" si="489"/>
        <v>100</v>
      </c>
      <c r="R2136">
        <f t="shared" ref="R2136" si="492">IFERROR(ROUND(E2136/N2136,2),0)</f>
        <v>41.03</v>
      </c>
      <c r="S2136" s="14" t="s">
        <v>8307</v>
      </c>
      <c r="T2136" t="s">
        <v>8308</v>
      </c>
    </row>
    <row r="2137" spans="1:20" ht="60" x14ac:dyDescent="0.2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 s="18">
        <f t="shared" si="488"/>
        <v>41085.683333333334</v>
      </c>
      <c r="K2137">
        <v>1339549981</v>
      </c>
      <c r="L2137" s="18">
        <f t="shared" si="486"/>
        <v>41073.050706018519</v>
      </c>
      <c r="M2137" t="b">
        <v>0</v>
      </c>
      <c r="N2137">
        <v>38</v>
      </c>
      <c r="O2137" t="b">
        <v>1</v>
      </c>
      <c r="P2137" t="s">
        <v>8274</v>
      </c>
      <c r="Q2137" s="12">
        <f t="shared" si="489"/>
        <v>107</v>
      </c>
      <c r="R2137">
        <f t="shared" si="487"/>
        <v>36.61</v>
      </c>
      <c r="S2137" s="14" t="s">
        <v>8333</v>
      </c>
      <c r="T2137" t="s">
        <v>8337</v>
      </c>
    </row>
    <row r="2138" spans="1:20" ht="45" x14ac:dyDescent="0.2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 s="18">
        <f t="shared" si="488"/>
        <v>42383.17460648148</v>
      </c>
      <c r="K2138">
        <v>1447560685</v>
      </c>
      <c r="L2138" s="18">
        <f t="shared" si="486"/>
        <v>42323.17459490741</v>
      </c>
      <c r="M2138" t="b">
        <v>0</v>
      </c>
      <c r="N2138">
        <v>12</v>
      </c>
      <c r="O2138" t="b">
        <v>1</v>
      </c>
      <c r="P2138" t="s">
        <v>8274</v>
      </c>
      <c r="Q2138" s="12">
        <f t="shared" si="489"/>
        <v>185</v>
      </c>
      <c r="R2138">
        <f t="shared" si="487"/>
        <v>115.83</v>
      </c>
      <c r="S2138" s="14" t="s">
        <v>8333</v>
      </c>
      <c r="T2138" t="s">
        <v>8337</v>
      </c>
    </row>
    <row r="2139" spans="1:20" ht="60" x14ac:dyDescent="0.2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 s="18">
        <f t="shared" si="488"/>
        <v>42313.132407407407</v>
      </c>
      <c r="K2139">
        <v>1443233439</v>
      </c>
      <c r="L2139" s="18">
        <f t="shared" si="486"/>
        <v>42273.090729166666</v>
      </c>
      <c r="M2139" t="b">
        <v>0</v>
      </c>
      <c r="N2139">
        <v>12</v>
      </c>
      <c r="O2139" t="b">
        <v>0</v>
      </c>
      <c r="P2139" t="s">
        <v>8271</v>
      </c>
      <c r="Q2139" s="12">
        <f t="shared" si="489"/>
        <v>5</v>
      </c>
      <c r="R2139">
        <f t="shared" si="487"/>
        <v>115.75</v>
      </c>
      <c r="S2139" s="14" t="s">
        <v>8316</v>
      </c>
      <c r="T2139" t="s">
        <v>8318</v>
      </c>
    </row>
    <row r="2140" spans="1:20" ht="60" x14ac:dyDescent="0.2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 s="18">
        <f t="shared" si="488"/>
        <v>42166.083333333328</v>
      </c>
      <c r="K2140">
        <v>1431353336</v>
      </c>
      <c r="L2140" s="18">
        <f t="shared" si="486"/>
        <v>42135.589537037042</v>
      </c>
      <c r="M2140" t="b">
        <v>0</v>
      </c>
      <c r="N2140">
        <v>13</v>
      </c>
      <c r="O2140" t="b">
        <v>0</v>
      </c>
      <c r="P2140" t="s">
        <v>8265</v>
      </c>
      <c r="Q2140" s="12">
        <f t="shared" si="489"/>
        <v>6</v>
      </c>
      <c r="R2140">
        <f t="shared" si="487"/>
        <v>106.69</v>
      </c>
      <c r="S2140" s="14" t="s">
        <v>8329</v>
      </c>
      <c r="T2140" t="s">
        <v>8343</v>
      </c>
    </row>
    <row r="2141" spans="1:20" ht="60" x14ac:dyDescent="0.2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 s="18">
        <v>1428622271</v>
      </c>
      <c r="J2141" s="18">
        <f t="shared" si="488"/>
        <v>42103.979988425926</v>
      </c>
      <c r="K2141">
        <v>1426203070</v>
      </c>
      <c r="L2141" s="18">
        <f t="shared" si="486"/>
        <v>42075.979976851857</v>
      </c>
      <c r="M2141" t="b">
        <v>0</v>
      </c>
      <c r="N2141">
        <v>17</v>
      </c>
      <c r="O2141" t="b">
        <v>0</v>
      </c>
      <c r="P2141" t="s">
        <v>8269</v>
      </c>
      <c r="Q2141" s="12">
        <f t="shared" si="489"/>
        <v>12</v>
      </c>
      <c r="R2141">
        <f t="shared" ref="R2141:R2142" si="493">IFERROR(ROUND(E2141/N2141,2),0)</f>
        <v>81.41</v>
      </c>
      <c r="S2141" s="14" t="s">
        <v>8307</v>
      </c>
      <c r="T2141" t="s">
        <v>8308</v>
      </c>
    </row>
    <row r="2142" spans="1:20" ht="60" x14ac:dyDescent="0.2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 s="18">
        <v>1434039137</v>
      </c>
      <c r="J2142" s="18">
        <f t="shared" si="488"/>
        <v>42166.675196759257</v>
      </c>
      <c r="K2142">
        <v>1431447136</v>
      </c>
      <c r="L2142" s="18">
        <f t="shared" si="486"/>
        <v>42136.675185185188</v>
      </c>
      <c r="M2142" t="b">
        <v>0</v>
      </c>
      <c r="N2142">
        <v>17</v>
      </c>
      <c r="O2142" t="b">
        <v>1</v>
      </c>
      <c r="P2142" t="s">
        <v>8269</v>
      </c>
      <c r="Q2142" s="12">
        <f t="shared" si="489"/>
        <v>138</v>
      </c>
      <c r="R2142">
        <f t="shared" si="493"/>
        <v>81.290000000000006</v>
      </c>
      <c r="S2142" s="14" t="s">
        <v>8307</v>
      </c>
      <c r="T2142" t="s">
        <v>8308</v>
      </c>
    </row>
    <row r="2143" spans="1:20" ht="45" x14ac:dyDescent="0.2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 s="18">
        <f t="shared" si="488"/>
        <v>41355.927604166667</v>
      </c>
      <c r="K2143">
        <v>1360106144</v>
      </c>
      <c r="L2143" s="18">
        <f t="shared" si="486"/>
        <v>41310.969259259262</v>
      </c>
      <c r="M2143" t="b">
        <v>0</v>
      </c>
      <c r="N2143">
        <v>30</v>
      </c>
      <c r="O2143" t="b">
        <v>0</v>
      </c>
      <c r="P2143" t="s">
        <v>8276</v>
      </c>
      <c r="Q2143" s="12">
        <f t="shared" si="489"/>
        <v>15</v>
      </c>
      <c r="R2143">
        <f t="shared" si="487"/>
        <v>46.03</v>
      </c>
      <c r="S2143" s="14" t="s">
        <v>8333</v>
      </c>
      <c r="T2143" t="s">
        <v>8356</v>
      </c>
    </row>
    <row r="2144" spans="1:20" ht="30" x14ac:dyDescent="0.2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 s="18">
        <f t="shared" si="488"/>
        <v>40832.918749999997</v>
      </c>
      <c r="K2144">
        <v>1316194539</v>
      </c>
      <c r="L2144" s="18">
        <f t="shared" si="486"/>
        <v>40802.733090277776</v>
      </c>
      <c r="M2144" t="b">
        <v>0</v>
      </c>
      <c r="N2144">
        <v>34</v>
      </c>
      <c r="O2144" t="b">
        <v>1</v>
      </c>
      <c r="P2144" t="s">
        <v>8290</v>
      </c>
      <c r="Q2144" s="12">
        <f t="shared" si="489"/>
        <v>137</v>
      </c>
      <c r="R2144">
        <f t="shared" si="487"/>
        <v>40.42</v>
      </c>
      <c r="S2144" s="14" t="s">
        <v>8333</v>
      </c>
      <c r="T2144" t="s">
        <v>8344</v>
      </c>
    </row>
    <row r="2145" spans="1:20" ht="45" x14ac:dyDescent="0.2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 s="18">
        <f t="shared" si="488"/>
        <v>41915.478842592594</v>
      </c>
      <c r="K2145">
        <v>1409743771</v>
      </c>
      <c r="L2145" s="18">
        <f t="shared" si="486"/>
        <v>41885.478831018518</v>
      </c>
      <c r="M2145" t="b">
        <v>0</v>
      </c>
      <c r="N2145">
        <v>59</v>
      </c>
      <c r="O2145" t="b">
        <v>1</v>
      </c>
      <c r="P2145" t="s">
        <v>8301</v>
      </c>
      <c r="Q2145" s="12">
        <f t="shared" si="489"/>
        <v>458</v>
      </c>
      <c r="R2145">
        <f t="shared" si="487"/>
        <v>23.28</v>
      </c>
      <c r="S2145" s="14" t="s">
        <v>8307</v>
      </c>
      <c r="T2145" t="s">
        <v>8331</v>
      </c>
    </row>
    <row r="2146" spans="1:20" ht="60" x14ac:dyDescent="0.2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 s="18">
        <f t="shared" si="488"/>
        <v>41579.627615740741</v>
      </c>
      <c r="K2146">
        <v>1380726225</v>
      </c>
      <c r="L2146" s="18">
        <f t="shared" si="486"/>
        <v>41549.627604166664</v>
      </c>
      <c r="M2146" t="b">
        <v>0</v>
      </c>
      <c r="N2146">
        <v>17</v>
      </c>
      <c r="O2146" t="b">
        <v>1</v>
      </c>
      <c r="P2146" t="s">
        <v>8274</v>
      </c>
      <c r="Q2146" s="12">
        <f t="shared" si="489"/>
        <v>114</v>
      </c>
      <c r="R2146">
        <f t="shared" si="487"/>
        <v>80.59</v>
      </c>
      <c r="S2146" s="14" t="s">
        <v>8333</v>
      </c>
      <c r="T2146" t="s">
        <v>8337</v>
      </c>
    </row>
    <row r="2147" spans="1:20" ht="45" x14ac:dyDescent="0.2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 s="18">
        <f t="shared" si="488"/>
        <v>41705.805902777778</v>
      </c>
      <c r="K2147">
        <v>1392232829</v>
      </c>
      <c r="L2147" s="18">
        <f t="shared" si="486"/>
        <v>41682.805891203701</v>
      </c>
      <c r="M2147" t="b">
        <v>0</v>
      </c>
      <c r="N2147">
        <v>49</v>
      </c>
      <c r="O2147" t="b">
        <v>1</v>
      </c>
      <c r="P2147" t="s">
        <v>8264</v>
      </c>
      <c r="Q2147" s="12">
        <f t="shared" si="489"/>
        <v>105</v>
      </c>
      <c r="R2147">
        <f t="shared" si="487"/>
        <v>27.9</v>
      </c>
      <c r="S2147" s="14" t="s">
        <v>8329</v>
      </c>
      <c r="T2147" t="s">
        <v>8349</v>
      </c>
    </row>
    <row r="2148" spans="1:20" ht="60" x14ac:dyDescent="0.2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 s="18">
        <f t="shared" si="488"/>
        <v>42706.983831018515</v>
      </c>
      <c r="K2148">
        <v>1478126202</v>
      </c>
      <c r="L2148" s="18">
        <f t="shared" si="486"/>
        <v>42676.942152777774</v>
      </c>
      <c r="M2148" t="b">
        <v>0</v>
      </c>
      <c r="N2148">
        <v>20</v>
      </c>
      <c r="O2148" t="b">
        <v>0</v>
      </c>
      <c r="P2148" t="s">
        <v>8270</v>
      </c>
      <c r="Q2148" s="12">
        <f t="shared" si="489"/>
        <v>1</v>
      </c>
      <c r="R2148">
        <f t="shared" si="487"/>
        <v>68.3</v>
      </c>
      <c r="S2148" s="14" t="s">
        <v>8316</v>
      </c>
      <c r="T2148" t="s">
        <v>8348</v>
      </c>
    </row>
    <row r="2149" spans="1:20" ht="60" x14ac:dyDescent="0.2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 s="18">
        <f t="shared" si="488"/>
        <v>42716.732407407406</v>
      </c>
      <c r="K2149">
        <v>1479144879</v>
      </c>
      <c r="L2149" s="18">
        <f t="shared" si="486"/>
        <v>42688.732395833329</v>
      </c>
      <c r="M2149" t="b">
        <v>0</v>
      </c>
      <c r="N2149">
        <v>27</v>
      </c>
      <c r="O2149" t="b">
        <v>1</v>
      </c>
      <c r="P2149" t="s">
        <v>8278</v>
      </c>
      <c r="Q2149" s="12">
        <f t="shared" si="489"/>
        <v>103</v>
      </c>
      <c r="R2149">
        <f t="shared" si="487"/>
        <v>50.59</v>
      </c>
      <c r="S2149" s="14" t="s">
        <v>8333</v>
      </c>
      <c r="T2149" t="s">
        <v>8335</v>
      </c>
    </row>
    <row r="2150" spans="1:20" ht="45" x14ac:dyDescent="0.2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 s="18">
        <v>1468036800</v>
      </c>
      <c r="J2150" s="18">
        <f t="shared" si="488"/>
        <v>42560.166666666672</v>
      </c>
      <c r="K2150">
        <v>1465607737</v>
      </c>
      <c r="L2150" s="18">
        <f t="shared" si="486"/>
        <v>42532.052511574075</v>
      </c>
      <c r="M2150" t="b">
        <v>0</v>
      </c>
      <c r="N2150">
        <v>20</v>
      </c>
      <c r="O2150" t="b">
        <v>1</v>
      </c>
      <c r="P2150" t="s">
        <v>8269</v>
      </c>
      <c r="Q2150" s="12">
        <f t="shared" si="489"/>
        <v>171</v>
      </c>
      <c r="R2150">
        <f t="shared" ref="R2150" si="494">IFERROR(ROUND(E2150/N2150,2),0)</f>
        <v>68.25</v>
      </c>
      <c r="S2150" s="14" t="s">
        <v>8307</v>
      </c>
      <c r="T2150" t="s">
        <v>8308</v>
      </c>
    </row>
    <row r="2151" spans="1:20" ht="60" x14ac:dyDescent="0.2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 s="18">
        <f t="shared" si="488"/>
        <v>40582.429733796293</v>
      </c>
      <c r="K2151">
        <v>1295000328</v>
      </c>
      <c r="L2151" s="18">
        <f t="shared" si="486"/>
        <v>40557.429722222223</v>
      </c>
      <c r="M2151" t="b">
        <v>0</v>
      </c>
      <c r="N2151">
        <v>47</v>
      </c>
      <c r="O2151" t="b">
        <v>1</v>
      </c>
      <c r="P2151" t="s">
        <v>8277</v>
      </c>
      <c r="Q2151" s="12">
        <f t="shared" si="489"/>
        <v>114</v>
      </c>
      <c r="R2151">
        <f t="shared" si="487"/>
        <v>29.02</v>
      </c>
      <c r="S2151" s="14" t="s">
        <v>8333</v>
      </c>
      <c r="T2151" t="s">
        <v>8334</v>
      </c>
    </row>
    <row r="2152" spans="1:20" ht="45" x14ac:dyDescent="0.2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 s="18">
        <v>1446131207</v>
      </c>
      <c r="J2152" s="18">
        <f t="shared" si="488"/>
        <v>42306.629710648151</v>
      </c>
      <c r="K2152">
        <v>1443712006</v>
      </c>
      <c r="L2152" s="18">
        <f t="shared" si="486"/>
        <v>42278.629699074074</v>
      </c>
      <c r="M2152" t="b">
        <v>0</v>
      </c>
      <c r="N2152">
        <v>20</v>
      </c>
      <c r="O2152" t="b">
        <v>0</v>
      </c>
      <c r="P2152" t="s">
        <v>8269</v>
      </c>
      <c r="Q2152" s="12">
        <f t="shared" si="489"/>
        <v>27</v>
      </c>
      <c r="R2152">
        <f t="shared" ref="R2152" si="495">IFERROR(ROUND(E2152/N2152,2),0)</f>
        <v>68.099999999999994</v>
      </c>
      <c r="S2152" s="14" t="s">
        <v>8307</v>
      </c>
      <c r="T2152" t="s">
        <v>8308</v>
      </c>
    </row>
    <row r="2153" spans="1:20" ht="45" x14ac:dyDescent="0.2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 s="18">
        <f t="shared" si="488"/>
        <v>42125.582638888889</v>
      </c>
      <c r="K2153">
        <v>1427747905</v>
      </c>
      <c r="L2153" s="18">
        <f t="shared" si="486"/>
        <v>42093.86001157407</v>
      </c>
      <c r="M2153" t="b">
        <v>0</v>
      </c>
      <c r="N2153">
        <v>18</v>
      </c>
      <c r="O2153" t="b">
        <v>1</v>
      </c>
      <c r="P2153" t="s">
        <v>8298</v>
      </c>
      <c r="Q2153" s="12">
        <f t="shared" si="489"/>
        <v>109</v>
      </c>
      <c r="R2153">
        <f t="shared" si="487"/>
        <v>75.61</v>
      </c>
      <c r="S2153" s="14" t="s">
        <v>8333</v>
      </c>
      <c r="T2153" t="s">
        <v>8347</v>
      </c>
    </row>
    <row r="2154" spans="1:20" ht="60" x14ac:dyDescent="0.2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 s="18">
        <f t="shared" si="488"/>
        <v>40668.868611111109</v>
      </c>
      <c r="K2154">
        <v>1302036647</v>
      </c>
      <c r="L2154" s="18">
        <f t="shared" si="486"/>
        <v>40638.86859953704</v>
      </c>
      <c r="M2154" t="b">
        <v>0</v>
      </c>
      <c r="N2154">
        <v>38</v>
      </c>
      <c r="O2154" t="b">
        <v>1</v>
      </c>
      <c r="P2154" t="s">
        <v>8277</v>
      </c>
      <c r="Q2154" s="12">
        <f t="shared" si="489"/>
        <v>136</v>
      </c>
      <c r="R2154">
        <f t="shared" si="487"/>
        <v>35.79</v>
      </c>
      <c r="S2154" s="14" t="s">
        <v>8333</v>
      </c>
      <c r="T2154" t="s">
        <v>8334</v>
      </c>
    </row>
    <row r="2155" spans="1:20" ht="45" x14ac:dyDescent="0.2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 s="18">
        <v>1422658930</v>
      </c>
      <c r="J2155" s="18">
        <f t="shared" si="488"/>
        <v>42034.959837962961</v>
      </c>
      <c r="K2155">
        <v>1421362929</v>
      </c>
      <c r="L2155" s="18">
        <f t="shared" si="486"/>
        <v>42019.959826388891</v>
      </c>
      <c r="M2155" t="b">
        <v>0</v>
      </c>
      <c r="N2155">
        <v>21</v>
      </c>
      <c r="O2155" t="b">
        <v>1</v>
      </c>
      <c r="P2155" t="s">
        <v>8269</v>
      </c>
      <c r="Q2155" s="12">
        <f t="shared" si="489"/>
        <v>170</v>
      </c>
      <c r="R2155">
        <f t="shared" ref="R2155" si="496">IFERROR(ROUND(E2155/N2155,2),0)</f>
        <v>64.760000000000005</v>
      </c>
      <c r="S2155" s="14" t="s">
        <v>8307</v>
      </c>
      <c r="T2155" t="s">
        <v>8308</v>
      </c>
    </row>
    <row r="2156" spans="1:20" ht="60" x14ac:dyDescent="0.25">
      <c r="A2156">
        <v>877</v>
      </c>
      <c r="B2156" s="9" t="s">
        <v>878</v>
      </c>
      <c r="C2156" s="3" t="s">
        <v>4987</v>
      </c>
      <c r="D2156" s="5">
        <v>2000</v>
      </c>
      <c r="E2156" s="7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 s="18">
        <f t="shared" si="488"/>
        <v>41627.788888888885</v>
      </c>
      <c r="K2156">
        <v>1384887359</v>
      </c>
      <c r="L2156" s="18">
        <f t="shared" si="486"/>
        <v>41597.788877314815</v>
      </c>
      <c r="M2156" t="b">
        <v>0</v>
      </c>
      <c r="N2156">
        <v>29</v>
      </c>
      <c r="O2156" t="b">
        <v>0</v>
      </c>
      <c r="P2156" t="s">
        <v>8276</v>
      </c>
      <c r="Q2156" s="12">
        <f t="shared" si="489"/>
        <v>68</v>
      </c>
      <c r="R2156">
        <f t="shared" si="487"/>
        <v>46.59</v>
      </c>
      <c r="S2156" s="14" t="s">
        <v>8333</v>
      </c>
      <c r="T2156" t="s">
        <v>8356</v>
      </c>
    </row>
    <row r="2157" spans="1:20" ht="60" x14ac:dyDescent="0.25">
      <c r="A2157">
        <v>1884</v>
      </c>
      <c r="B2157" s="9" t="s">
        <v>1885</v>
      </c>
      <c r="C2157" s="3" t="s">
        <v>5994</v>
      </c>
      <c r="D2157" s="5">
        <v>1000</v>
      </c>
      <c r="E2157" s="7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 s="18">
        <f t="shared" si="488"/>
        <v>41240.5</v>
      </c>
      <c r="K2157">
        <v>1350967534</v>
      </c>
      <c r="L2157" s="18">
        <f t="shared" si="486"/>
        <v>41205.198310185187</v>
      </c>
      <c r="M2157" t="b">
        <v>0</v>
      </c>
      <c r="N2157">
        <v>26</v>
      </c>
      <c r="O2157" t="b">
        <v>1</v>
      </c>
      <c r="P2157" t="s">
        <v>8277</v>
      </c>
      <c r="Q2157" s="12">
        <f t="shared" si="489"/>
        <v>135</v>
      </c>
      <c r="R2157">
        <f t="shared" si="487"/>
        <v>51.96</v>
      </c>
      <c r="S2157" s="14" t="s">
        <v>8333</v>
      </c>
      <c r="T2157" t="s">
        <v>8334</v>
      </c>
    </row>
    <row r="2158" spans="1:20" ht="105" x14ac:dyDescent="0.25">
      <c r="A2158">
        <v>78</v>
      </c>
      <c r="B2158" s="9" t="s">
        <v>80</v>
      </c>
      <c r="C2158" s="3" t="s">
        <v>4189</v>
      </c>
      <c r="D2158" s="5">
        <v>50</v>
      </c>
      <c r="E2158" s="7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 s="18">
        <f t="shared" si="488"/>
        <v>42614.730567129634</v>
      </c>
      <c r="K2158">
        <v>1471887120</v>
      </c>
      <c r="L2158" s="18">
        <f t="shared" si="486"/>
        <v>42604.73055555555</v>
      </c>
      <c r="M2158" t="b">
        <v>0</v>
      </c>
      <c r="N2158">
        <v>35</v>
      </c>
      <c r="O2158" t="b">
        <v>1</v>
      </c>
      <c r="P2158" t="s">
        <v>8264</v>
      </c>
      <c r="Q2158" s="12">
        <f t="shared" si="489"/>
        <v>2702</v>
      </c>
      <c r="R2158">
        <f t="shared" si="487"/>
        <v>38.6</v>
      </c>
      <c r="S2158" s="14" t="s">
        <v>8329</v>
      </c>
      <c r="T2158" t="s">
        <v>8349</v>
      </c>
    </row>
    <row r="2159" spans="1:20" ht="30" x14ac:dyDescent="0.2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 s="18">
        <f t="shared" si="488"/>
        <v>40748.839537037034</v>
      </c>
      <c r="K2159">
        <v>1308946135</v>
      </c>
      <c r="L2159" s="18">
        <f t="shared" si="486"/>
        <v>40718.839525462965</v>
      </c>
      <c r="M2159" t="b">
        <v>0</v>
      </c>
      <c r="N2159">
        <v>17</v>
      </c>
      <c r="O2159" t="b">
        <v>1</v>
      </c>
      <c r="P2159" t="s">
        <v>8277</v>
      </c>
      <c r="Q2159" s="12">
        <f t="shared" si="489"/>
        <v>135</v>
      </c>
      <c r="R2159">
        <f t="shared" si="487"/>
        <v>79.180000000000007</v>
      </c>
      <c r="S2159" s="14" t="s">
        <v>8333</v>
      </c>
      <c r="T2159" t="s">
        <v>8334</v>
      </c>
    </row>
    <row r="2160" spans="1:20" ht="45" x14ac:dyDescent="0.2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 s="18">
        <f t="shared" si="488"/>
        <v>42023.110995370371</v>
      </c>
      <c r="K2160">
        <v>1418179189</v>
      </c>
      <c r="L2160" s="18">
        <f t="shared" si="486"/>
        <v>41983.110983796301</v>
      </c>
      <c r="M2160" t="b">
        <v>0</v>
      </c>
      <c r="N2160">
        <v>16</v>
      </c>
      <c r="O2160" t="b">
        <v>0</v>
      </c>
      <c r="P2160" t="s">
        <v>8282</v>
      </c>
      <c r="Q2160" s="12">
        <f t="shared" si="489"/>
        <v>41</v>
      </c>
      <c r="R2160">
        <f t="shared" si="487"/>
        <v>84.06</v>
      </c>
      <c r="S2160" s="14" t="s">
        <v>8327</v>
      </c>
      <c r="T2160" t="s">
        <v>8351</v>
      </c>
    </row>
    <row r="2161" spans="1:20" ht="45" x14ac:dyDescent="0.2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 s="18">
        <f t="shared" si="488"/>
        <v>41708.583333333336</v>
      </c>
      <c r="K2161">
        <v>1393233854</v>
      </c>
      <c r="L2161" s="18">
        <f t="shared" si="486"/>
        <v>41694.391828703701</v>
      </c>
      <c r="M2161" t="b">
        <v>0</v>
      </c>
      <c r="N2161">
        <v>47</v>
      </c>
      <c r="O2161" t="b">
        <v>1</v>
      </c>
      <c r="P2161" t="s">
        <v>8275</v>
      </c>
      <c r="Q2161" s="12">
        <f t="shared" si="489"/>
        <v>122</v>
      </c>
      <c r="R2161">
        <f t="shared" si="487"/>
        <v>28.55</v>
      </c>
      <c r="S2161" s="14" t="s">
        <v>8333</v>
      </c>
      <c r="T2161" t="s">
        <v>8342</v>
      </c>
    </row>
    <row r="2162" spans="1:20" ht="45" x14ac:dyDescent="0.2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 s="18">
        <f t="shared" si="488"/>
        <v>41344</v>
      </c>
      <c r="K2162">
        <v>1359946187</v>
      </c>
      <c r="L2162" s="18">
        <f t="shared" si="486"/>
        <v>41309.117905092593</v>
      </c>
      <c r="M2162" t="b">
        <v>0</v>
      </c>
      <c r="N2162">
        <v>42</v>
      </c>
      <c r="O2162" t="b">
        <v>1</v>
      </c>
      <c r="P2162" t="s">
        <v>8272</v>
      </c>
      <c r="Q2162" s="12">
        <f t="shared" si="489"/>
        <v>134</v>
      </c>
      <c r="R2162">
        <f t="shared" si="487"/>
        <v>31.81</v>
      </c>
      <c r="S2162" s="14" t="s">
        <v>8319</v>
      </c>
      <c r="T2162" t="s">
        <v>8339</v>
      </c>
    </row>
    <row r="2163" spans="1:20" ht="60" x14ac:dyDescent="0.2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 s="18">
        <v>1482339794</v>
      </c>
      <c r="J2163" s="18">
        <f t="shared" si="488"/>
        <v>42725.7105787037</v>
      </c>
      <c r="K2163">
        <v>1479747793</v>
      </c>
      <c r="L2163" s="18">
        <f t="shared" si="486"/>
        <v>42695.71056712963</v>
      </c>
      <c r="M2163" t="b">
        <v>0</v>
      </c>
      <c r="N2163">
        <v>6</v>
      </c>
      <c r="O2163" t="b">
        <v>0</v>
      </c>
      <c r="P2163" t="s">
        <v>8269</v>
      </c>
      <c r="Q2163" s="12">
        <f t="shared" si="489"/>
        <v>9</v>
      </c>
      <c r="R2163">
        <f t="shared" ref="R2163" si="497">IFERROR(ROUND(E2163/N2163,2),0)</f>
        <v>222.5</v>
      </c>
      <c r="S2163" s="14" t="s">
        <v>8307</v>
      </c>
      <c r="T2163" t="s">
        <v>8308</v>
      </c>
    </row>
    <row r="2164" spans="1:20" x14ac:dyDescent="0.2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 s="18">
        <f t="shared" si="488"/>
        <v>42112.069560185184</v>
      </c>
      <c r="K2164">
        <v>1426729209</v>
      </c>
      <c r="L2164" s="18">
        <f t="shared" si="486"/>
        <v>42082.069548611107</v>
      </c>
      <c r="M2164" t="b">
        <v>0</v>
      </c>
      <c r="N2164">
        <v>10</v>
      </c>
      <c r="O2164" t="b">
        <v>0</v>
      </c>
      <c r="P2164" t="s">
        <v>8299</v>
      </c>
      <c r="Q2164" s="12">
        <f t="shared" si="489"/>
        <v>3</v>
      </c>
      <c r="R2164">
        <f t="shared" si="487"/>
        <v>133.30000000000001</v>
      </c>
      <c r="S2164" s="14" t="s">
        <v>8316</v>
      </c>
      <c r="T2164" t="s">
        <v>8323</v>
      </c>
    </row>
    <row r="2165" spans="1:20" ht="60" x14ac:dyDescent="0.2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 s="18">
        <f t="shared" si="488"/>
        <v>42486.288194444445</v>
      </c>
      <c r="K2165">
        <v>1458665145</v>
      </c>
      <c r="L2165" s="18">
        <f t="shared" si="486"/>
        <v>42451.698437500003</v>
      </c>
      <c r="M2165" t="b">
        <v>0</v>
      </c>
      <c r="N2165">
        <v>44</v>
      </c>
      <c r="O2165" t="b">
        <v>0</v>
      </c>
      <c r="P2165" t="s">
        <v>8271</v>
      </c>
      <c r="Q2165" s="12">
        <f t="shared" si="489"/>
        <v>9</v>
      </c>
      <c r="R2165">
        <f t="shared" si="487"/>
        <v>30.27</v>
      </c>
      <c r="S2165" s="14" t="s">
        <v>8316</v>
      </c>
      <c r="T2165" t="s">
        <v>8318</v>
      </c>
    </row>
    <row r="2166" spans="1:20" ht="45" x14ac:dyDescent="0.25">
      <c r="A2166">
        <v>1741</v>
      </c>
      <c r="B2166" s="9" t="s">
        <v>1742</v>
      </c>
      <c r="C2166" s="3" t="s">
        <v>5851</v>
      </c>
      <c r="D2166" s="5">
        <v>1200</v>
      </c>
      <c r="E2166" s="7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 s="18">
        <f t="shared" si="488"/>
        <v>42165.628136574072</v>
      </c>
      <c r="K2166">
        <v>1430060670</v>
      </c>
      <c r="L2166" s="18">
        <f t="shared" si="486"/>
        <v>42120.628125000003</v>
      </c>
      <c r="M2166" t="b">
        <v>0</v>
      </c>
      <c r="N2166">
        <v>52</v>
      </c>
      <c r="O2166" t="b">
        <v>1</v>
      </c>
      <c r="P2166" t="s">
        <v>8283</v>
      </c>
      <c r="Q2166" s="12">
        <f t="shared" si="489"/>
        <v>111</v>
      </c>
      <c r="R2166">
        <f t="shared" si="487"/>
        <v>25.58</v>
      </c>
      <c r="S2166" s="14" t="s">
        <v>8321</v>
      </c>
      <c r="T2166" t="s">
        <v>8322</v>
      </c>
    </row>
    <row r="2167" spans="1:20" ht="30" x14ac:dyDescent="0.25">
      <c r="A2167">
        <v>528</v>
      </c>
      <c r="B2167" s="9" t="s">
        <v>529</v>
      </c>
      <c r="C2167" s="3" t="s">
        <v>4638</v>
      </c>
      <c r="D2167" s="5">
        <v>1150</v>
      </c>
      <c r="E2167" s="7">
        <v>1330</v>
      </c>
      <c r="F2167" t="s">
        <v>8218</v>
      </c>
      <c r="G2167" t="s">
        <v>8223</v>
      </c>
      <c r="H2167" t="s">
        <v>8245</v>
      </c>
      <c r="I2167" s="18">
        <v>1434921600</v>
      </c>
      <c r="J2167" s="18">
        <f t="shared" si="488"/>
        <v>42176.888888888891</v>
      </c>
      <c r="K2167">
        <v>1433109906</v>
      </c>
      <c r="L2167" s="18">
        <f t="shared" si="486"/>
        <v>42155.920208333337</v>
      </c>
      <c r="M2167" t="b">
        <v>0</v>
      </c>
      <c r="N2167">
        <v>30</v>
      </c>
      <c r="O2167" t="b">
        <v>1</v>
      </c>
      <c r="P2167" t="s">
        <v>8269</v>
      </c>
      <c r="Q2167" s="12">
        <f t="shared" si="489"/>
        <v>116</v>
      </c>
      <c r="R2167">
        <f t="shared" ref="R2167:R2168" si="498">IFERROR(ROUND(E2167/N2167,2),0)</f>
        <v>44.33</v>
      </c>
      <c r="S2167" s="14" t="s">
        <v>8307</v>
      </c>
      <c r="T2167" t="s">
        <v>8308</v>
      </c>
    </row>
    <row r="2168" spans="1:20" ht="45" x14ac:dyDescent="0.2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 s="18">
        <v>1420377366</v>
      </c>
      <c r="J2168" s="18">
        <f t="shared" si="488"/>
        <v>42008.552847222221</v>
      </c>
      <c r="K2168">
        <v>1415193365</v>
      </c>
      <c r="L2168" s="18">
        <f t="shared" si="486"/>
        <v>41948.552835648152</v>
      </c>
      <c r="M2168" t="b">
        <v>0</v>
      </c>
      <c r="N2168">
        <v>31</v>
      </c>
      <c r="O2168" t="b">
        <v>1</v>
      </c>
      <c r="P2168" t="s">
        <v>8269</v>
      </c>
      <c r="Q2168" s="12">
        <f t="shared" si="489"/>
        <v>133</v>
      </c>
      <c r="R2168">
        <f t="shared" si="498"/>
        <v>42.9</v>
      </c>
      <c r="S2168" s="14" t="s">
        <v>8307</v>
      </c>
      <c r="T2168" t="s">
        <v>8308</v>
      </c>
    </row>
    <row r="2169" spans="1:20" ht="45" x14ac:dyDescent="0.2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 s="18">
        <f t="shared" si="488"/>
        <v>42218.813530092593</v>
      </c>
      <c r="K2169">
        <v>1436383888</v>
      </c>
      <c r="L2169" s="18">
        <f t="shared" si="486"/>
        <v>42193.813518518524</v>
      </c>
      <c r="M2169" t="b">
        <v>0</v>
      </c>
      <c r="N2169">
        <v>28</v>
      </c>
      <c r="O2169" t="b">
        <v>1</v>
      </c>
      <c r="P2169" t="s">
        <v>8303</v>
      </c>
      <c r="Q2169" s="12">
        <f t="shared" si="489"/>
        <v>106</v>
      </c>
      <c r="R2169">
        <f t="shared" si="487"/>
        <v>47.43</v>
      </c>
      <c r="S2169" s="14" t="s">
        <v>8307</v>
      </c>
      <c r="T2169" t="s">
        <v>8341</v>
      </c>
    </row>
    <row r="2170" spans="1:20" ht="45" x14ac:dyDescent="0.2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 s="18">
        <f t="shared" si="488"/>
        <v>42462.993900462963</v>
      </c>
      <c r="K2170">
        <v>1454460672</v>
      </c>
      <c r="L2170" s="18">
        <f t="shared" si="486"/>
        <v>42403.035555555558</v>
      </c>
      <c r="M2170" t="b">
        <v>0</v>
      </c>
      <c r="N2170">
        <v>11</v>
      </c>
      <c r="O2170" t="b">
        <v>1</v>
      </c>
      <c r="P2170" t="s">
        <v>8303</v>
      </c>
      <c r="Q2170" s="12">
        <f t="shared" si="489"/>
        <v>133</v>
      </c>
      <c r="R2170">
        <f t="shared" si="487"/>
        <v>120.55</v>
      </c>
      <c r="S2170" s="14" t="s">
        <v>8307</v>
      </c>
      <c r="T2170" t="s">
        <v>8341</v>
      </c>
    </row>
    <row r="2171" spans="1:20" ht="60" x14ac:dyDescent="0.2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 s="18">
        <f t="shared" si="488"/>
        <v>42494.958912037036</v>
      </c>
      <c r="K2171">
        <v>1459810849</v>
      </c>
      <c r="L2171" s="18">
        <f t="shared" si="486"/>
        <v>42464.958900462967</v>
      </c>
      <c r="M2171" t="b">
        <v>0</v>
      </c>
      <c r="N2171">
        <v>20</v>
      </c>
      <c r="O2171" t="b">
        <v>0</v>
      </c>
      <c r="P2171" t="s">
        <v>8301</v>
      </c>
      <c r="Q2171" s="12">
        <f t="shared" si="489"/>
        <v>17</v>
      </c>
      <c r="R2171">
        <f t="shared" si="487"/>
        <v>66.099999999999994</v>
      </c>
      <c r="S2171" s="14" t="s">
        <v>8307</v>
      </c>
      <c r="T2171" t="s">
        <v>8331</v>
      </c>
    </row>
    <row r="2172" spans="1:20" ht="60" x14ac:dyDescent="0.2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 s="18">
        <f t="shared" si="488"/>
        <v>41017.890740740739</v>
      </c>
      <c r="K2172">
        <v>1332192159</v>
      </c>
      <c r="L2172" s="18">
        <f t="shared" si="486"/>
        <v>40987.890729166669</v>
      </c>
      <c r="M2172" t="b">
        <v>0</v>
      </c>
      <c r="N2172">
        <v>34</v>
      </c>
      <c r="O2172" t="b">
        <v>1</v>
      </c>
      <c r="P2172" t="s">
        <v>8290</v>
      </c>
      <c r="Q2172" s="12">
        <f t="shared" si="489"/>
        <v>120</v>
      </c>
      <c r="R2172">
        <f t="shared" si="487"/>
        <v>38.79</v>
      </c>
      <c r="S2172" s="14" t="s">
        <v>8333</v>
      </c>
      <c r="T2172" t="s">
        <v>8344</v>
      </c>
    </row>
    <row r="2173" spans="1:20" ht="45" x14ac:dyDescent="0.2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 s="18">
        <v>1423724400</v>
      </c>
      <c r="J2173" s="18">
        <f t="shared" si="488"/>
        <v>42047.291666666672</v>
      </c>
      <c r="K2173">
        <v>1421274953</v>
      </c>
      <c r="L2173" s="18">
        <f t="shared" si="486"/>
        <v>42018.94158564815</v>
      </c>
      <c r="M2173" t="b">
        <v>0</v>
      </c>
      <c r="N2173">
        <v>28</v>
      </c>
      <c r="O2173" t="b">
        <v>1</v>
      </c>
      <c r="P2173" t="s">
        <v>8269</v>
      </c>
      <c r="Q2173" s="12">
        <f t="shared" si="489"/>
        <v>105</v>
      </c>
      <c r="R2173">
        <f t="shared" ref="R2173:R2175" si="499">IFERROR(ROUND(E2173/N2173,2),0)</f>
        <v>47</v>
      </c>
      <c r="S2173" s="14" t="s">
        <v>8307</v>
      </c>
      <c r="T2173" t="s">
        <v>8308</v>
      </c>
    </row>
    <row r="2174" spans="1:20" ht="60" x14ac:dyDescent="0.2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 s="18">
        <v>1443973546</v>
      </c>
      <c r="J2174" s="18">
        <f t="shared" si="488"/>
        <v>42281.656782407408</v>
      </c>
      <c r="K2174">
        <v>1438789545</v>
      </c>
      <c r="L2174" s="18">
        <f t="shared" si="486"/>
        <v>42221.656770833331</v>
      </c>
      <c r="M2174" t="b">
        <v>0</v>
      </c>
      <c r="N2174">
        <v>23</v>
      </c>
      <c r="O2174" t="b">
        <v>0</v>
      </c>
      <c r="P2174" t="s">
        <v>8269</v>
      </c>
      <c r="Q2174" s="12">
        <f t="shared" si="489"/>
        <v>44</v>
      </c>
      <c r="R2174">
        <f t="shared" si="499"/>
        <v>57.17</v>
      </c>
      <c r="S2174" s="14" t="s">
        <v>8307</v>
      </c>
      <c r="T2174" t="s">
        <v>8308</v>
      </c>
    </row>
    <row r="2175" spans="1:20" ht="45" x14ac:dyDescent="0.2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 s="18">
        <v>1462334340</v>
      </c>
      <c r="J2175" s="18">
        <f t="shared" si="488"/>
        <v>42494.165972222225</v>
      </c>
      <c r="K2175">
        <v>1459711916</v>
      </c>
      <c r="L2175" s="18">
        <f t="shared" si="486"/>
        <v>42463.813842592594</v>
      </c>
      <c r="M2175" t="b">
        <v>1</v>
      </c>
      <c r="N2175">
        <v>26</v>
      </c>
      <c r="O2175" t="b">
        <v>1</v>
      </c>
      <c r="P2175" t="s">
        <v>8269</v>
      </c>
      <c r="Q2175" s="12">
        <f t="shared" si="489"/>
        <v>131</v>
      </c>
      <c r="R2175">
        <f t="shared" si="499"/>
        <v>50.46</v>
      </c>
      <c r="S2175" s="14" t="s">
        <v>8307</v>
      </c>
      <c r="T2175" t="s">
        <v>8308</v>
      </c>
    </row>
    <row r="2176" spans="1:20" ht="60" x14ac:dyDescent="0.2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 s="18">
        <f t="shared" si="488"/>
        <v>42726.37572916667</v>
      </c>
      <c r="K2176">
        <v>1479805262</v>
      </c>
      <c r="L2176" s="18">
        <f t="shared" si="486"/>
        <v>42696.375717592593</v>
      </c>
      <c r="M2176" t="b">
        <v>0</v>
      </c>
      <c r="N2176">
        <v>201</v>
      </c>
      <c r="O2176" t="b">
        <v>0</v>
      </c>
      <c r="P2176" t="s">
        <v>8271</v>
      </c>
      <c r="Q2176" s="12">
        <f t="shared" si="489"/>
        <v>7</v>
      </c>
      <c r="R2176">
        <f t="shared" si="487"/>
        <v>6.5</v>
      </c>
      <c r="S2176" s="14" t="s">
        <v>8316</v>
      </c>
      <c r="T2176" t="s">
        <v>8318</v>
      </c>
    </row>
    <row r="2177" spans="1:20" ht="60" x14ac:dyDescent="0.2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 s="18">
        <v>1469213732</v>
      </c>
      <c r="J2177" s="18">
        <f t="shared" si="488"/>
        <v>42573.788564814815</v>
      </c>
      <c r="K2177">
        <v>1466621731</v>
      </c>
      <c r="L2177" s="18">
        <f t="shared" si="486"/>
        <v>42543.788553240738</v>
      </c>
      <c r="M2177" t="b">
        <v>0</v>
      </c>
      <c r="N2177">
        <v>6</v>
      </c>
      <c r="O2177" t="b">
        <v>0</v>
      </c>
      <c r="P2177" t="s">
        <v>8269</v>
      </c>
      <c r="Q2177" s="12">
        <f t="shared" si="489"/>
        <v>1</v>
      </c>
      <c r="R2177">
        <f t="shared" ref="R2177" si="500">IFERROR(ROUND(E2177/N2177,2),0)</f>
        <v>217.5</v>
      </c>
      <c r="S2177" s="14" t="s">
        <v>8307</v>
      </c>
      <c r="T2177" t="s">
        <v>8308</v>
      </c>
    </row>
    <row r="2178" spans="1:20" ht="45" x14ac:dyDescent="0.2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 s="18">
        <f t="shared" si="488"/>
        <v>42051.139733796299</v>
      </c>
      <c r="K2178">
        <v>1421464872</v>
      </c>
      <c r="L2178" s="18">
        <f t="shared" si="486"/>
        <v>42021.139722222222</v>
      </c>
      <c r="M2178" t="b">
        <v>0</v>
      </c>
      <c r="N2178">
        <v>11</v>
      </c>
      <c r="O2178" t="b">
        <v>0</v>
      </c>
      <c r="P2178" t="s">
        <v>8291</v>
      </c>
      <c r="Q2178" s="12">
        <f t="shared" si="489"/>
        <v>65</v>
      </c>
      <c r="R2178">
        <f t="shared" si="487"/>
        <v>118.36</v>
      </c>
      <c r="S2178" s="14" t="s">
        <v>8333</v>
      </c>
      <c r="T2178" t="s">
        <v>8336</v>
      </c>
    </row>
    <row r="2179" spans="1:20" ht="60" x14ac:dyDescent="0.2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 s="18">
        <f t="shared" si="488"/>
        <v>41848.041666666664</v>
      </c>
      <c r="K2179">
        <v>1404769537</v>
      </c>
      <c r="L2179" s="18">
        <f t="shared" ref="L2179:L2242" si="501">(K2179/86400)+25569</f>
        <v>41827.906678240739</v>
      </c>
      <c r="M2179" t="b">
        <v>0</v>
      </c>
      <c r="N2179">
        <v>26</v>
      </c>
      <c r="O2179" t="b">
        <v>1</v>
      </c>
      <c r="P2179" t="s">
        <v>8274</v>
      </c>
      <c r="Q2179" s="12">
        <f t="shared" si="489"/>
        <v>100</v>
      </c>
      <c r="R2179">
        <f t="shared" ref="R2179:R2242" si="502">ROUND(E2179/N2179,2)</f>
        <v>50.04</v>
      </c>
      <c r="S2179" s="14" t="s">
        <v>8333</v>
      </c>
      <c r="T2179" t="s">
        <v>8337</v>
      </c>
    </row>
    <row r="2180" spans="1:20" ht="45" x14ac:dyDescent="0.2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 s="18">
        <f t="shared" ref="J2180:J2243" si="503">(I2180/86400)+25569</f>
        <v>42283.632199074069</v>
      </c>
      <c r="K2180">
        <v>1441120221</v>
      </c>
      <c r="L2180" s="18">
        <f t="shared" si="501"/>
        <v>42248.632187499999</v>
      </c>
      <c r="M2180" t="b">
        <v>0</v>
      </c>
      <c r="N2180">
        <v>17</v>
      </c>
      <c r="O2180" t="b">
        <v>0</v>
      </c>
      <c r="P2180" t="s">
        <v>8266</v>
      </c>
      <c r="Q2180" s="12">
        <f t="shared" ref="Q2180:Q2243" si="504">ROUND(E2180/D2180*100,0)</f>
        <v>16</v>
      </c>
      <c r="R2180">
        <f t="shared" si="502"/>
        <v>76.47</v>
      </c>
      <c r="S2180" s="14" t="s">
        <v>8329</v>
      </c>
      <c r="T2180" t="s">
        <v>8332</v>
      </c>
    </row>
    <row r="2181" spans="1:20" ht="60" x14ac:dyDescent="0.2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 s="18">
        <v>1354845600</v>
      </c>
      <c r="J2181" s="18">
        <f t="shared" si="503"/>
        <v>41250.083333333336</v>
      </c>
      <c r="K2181">
        <v>1352766299</v>
      </c>
      <c r="L2181" s="18">
        <f t="shared" si="501"/>
        <v>41226.01734953704</v>
      </c>
      <c r="M2181" t="b">
        <v>1</v>
      </c>
      <c r="N2181">
        <v>25</v>
      </c>
      <c r="O2181" t="b">
        <v>1</v>
      </c>
      <c r="P2181" t="s">
        <v>8269</v>
      </c>
      <c r="Q2181" s="12">
        <f t="shared" si="504"/>
        <v>104</v>
      </c>
      <c r="R2181">
        <f t="shared" ref="R2181" si="505">IFERROR(ROUND(E2181/N2181,2),0)</f>
        <v>52</v>
      </c>
      <c r="S2181" s="14" t="s">
        <v>8307</v>
      </c>
      <c r="T2181" t="s">
        <v>8308</v>
      </c>
    </row>
    <row r="2182" spans="1:20" ht="60" x14ac:dyDescent="0.2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 s="18">
        <f t="shared" si="503"/>
        <v>41880.777905092589</v>
      </c>
      <c r="K2182">
        <v>1407177610</v>
      </c>
      <c r="L2182" s="18">
        <f t="shared" si="501"/>
        <v>41855.77789351852</v>
      </c>
      <c r="M2182" t="b">
        <v>0</v>
      </c>
      <c r="N2182">
        <v>26</v>
      </c>
      <c r="O2182" t="b">
        <v>0</v>
      </c>
      <c r="P2182" t="s">
        <v>8266</v>
      </c>
      <c r="Q2182" s="12">
        <f t="shared" si="504"/>
        <v>6</v>
      </c>
      <c r="R2182">
        <f t="shared" si="502"/>
        <v>49.88</v>
      </c>
      <c r="S2182" s="14" t="s">
        <v>8329</v>
      </c>
      <c r="T2182" t="s">
        <v>8332</v>
      </c>
    </row>
    <row r="2183" spans="1:20" ht="45" x14ac:dyDescent="0.2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 s="18">
        <f t="shared" si="503"/>
        <v>42601.102314814816</v>
      </c>
      <c r="K2183">
        <v>1467253639</v>
      </c>
      <c r="L2183" s="18">
        <f t="shared" si="501"/>
        <v>42551.102303240739</v>
      </c>
      <c r="M2183" t="b">
        <v>0</v>
      </c>
      <c r="N2183">
        <v>20</v>
      </c>
      <c r="O2183" t="b">
        <v>0</v>
      </c>
      <c r="P2183" t="s">
        <v>8301</v>
      </c>
      <c r="Q2183" s="12">
        <f t="shared" si="504"/>
        <v>9</v>
      </c>
      <c r="R2183">
        <f t="shared" si="502"/>
        <v>64.8</v>
      </c>
      <c r="S2183" s="14" t="s">
        <v>8307</v>
      </c>
      <c r="T2183" t="s">
        <v>8331</v>
      </c>
    </row>
    <row r="2184" spans="1:20" ht="60" x14ac:dyDescent="0.2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 s="18">
        <v>1471071540</v>
      </c>
      <c r="J2184" s="18">
        <f t="shared" si="503"/>
        <v>42595.290972222225</v>
      </c>
      <c r="K2184">
        <v>1467720387</v>
      </c>
      <c r="L2184" s="18">
        <f t="shared" si="501"/>
        <v>42556.504479166666</v>
      </c>
      <c r="M2184" t="b">
        <v>0</v>
      </c>
      <c r="N2184">
        <v>30</v>
      </c>
      <c r="O2184" t="b">
        <v>1</v>
      </c>
      <c r="P2184" t="s">
        <v>8269</v>
      </c>
      <c r="Q2184" s="12">
        <f t="shared" si="504"/>
        <v>123</v>
      </c>
      <c r="R2184">
        <f t="shared" ref="R2184" si="506">IFERROR(ROUND(E2184/N2184,2),0)</f>
        <v>43.2</v>
      </c>
      <c r="S2184" s="14" t="s">
        <v>8307</v>
      </c>
      <c r="T2184" t="s">
        <v>8308</v>
      </c>
    </row>
    <row r="2185" spans="1:20" ht="45" x14ac:dyDescent="0.2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 s="18">
        <f t="shared" si="503"/>
        <v>42155.153043981481</v>
      </c>
      <c r="K2185">
        <v>1429155622</v>
      </c>
      <c r="L2185" s="18">
        <f t="shared" si="501"/>
        <v>42110.153032407412</v>
      </c>
      <c r="M2185" t="b">
        <v>0</v>
      </c>
      <c r="N2185">
        <v>28</v>
      </c>
      <c r="O2185" t="b">
        <v>0</v>
      </c>
      <c r="P2185" t="s">
        <v>8265</v>
      </c>
      <c r="Q2185" s="12">
        <f t="shared" si="504"/>
        <v>11</v>
      </c>
      <c r="R2185">
        <f t="shared" si="502"/>
        <v>46.18</v>
      </c>
      <c r="S2185" s="14" t="s">
        <v>8329</v>
      </c>
      <c r="T2185" t="s">
        <v>8343</v>
      </c>
    </row>
    <row r="2186" spans="1:20" ht="60" x14ac:dyDescent="0.2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 s="18">
        <f t="shared" si="503"/>
        <v>42797.459398148145</v>
      </c>
      <c r="K2186">
        <v>1487329291</v>
      </c>
      <c r="L2186" s="18">
        <f t="shared" si="501"/>
        <v>42783.459386574075</v>
      </c>
      <c r="M2186" t="b">
        <v>0</v>
      </c>
      <c r="N2186">
        <v>25</v>
      </c>
      <c r="O2186" t="b">
        <v>1</v>
      </c>
      <c r="P2186" t="s">
        <v>8301</v>
      </c>
      <c r="Q2186" s="12">
        <f t="shared" si="504"/>
        <v>143</v>
      </c>
      <c r="R2186">
        <f t="shared" si="502"/>
        <v>51.6</v>
      </c>
      <c r="S2186" s="14" t="s">
        <v>8307</v>
      </c>
      <c r="T2186" t="s">
        <v>8331</v>
      </c>
    </row>
    <row r="2187" spans="1:20" ht="30" x14ac:dyDescent="0.2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 s="18">
        <f t="shared" si="503"/>
        <v>41309.496840277774</v>
      </c>
      <c r="K2187">
        <v>1357127726</v>
      </c>
      <c r="L2187" s="18">
        <f t="shared" si="501"/>
        <v>41276.496828703705</v>
      </c>
      <c r="M2187" t="b">
        <v>0</v>
      </c>
      <c r="N2187">
        <v>45</v>
      </c>
      <c r="O2187" t="b">
        <v>0</v>
      </c>
      <c r="P2187" t="s">
        <v>8276</v>
      </c>
      <c r="Q2187" s="12">
        <f t="shared" si="504"/>
        <v>41</v>
      </c>
      <c r="R2187">
        <f t="shared" si="502"/>
        <v>28.58</v>
      </c>
      <c r="S2187" s="14" t="s">
        <v>8333</v>
      </c>
      <c r="T2187" t="s">
        <v>8356</v>
      </c>
    </row>
    <row r="2188" spans="1:20" ht="30" x14ac:dyDescent="0.2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 s="18">
        <f t="shared" si="503"/>
        <v>41133.691493055558</v>
      </c>
      <c r="K2188">
        <v>1340901344</v>
      </c>
      <c r="L2188" s="18">
        <f t="shared" si="501"/>
        <v>41088.691481481481</v>
      </c>
      <c r="M2188" t="b">
        <v>0</v>
      </c>
      <c r="N2188">
        <v>41</v>
      </c>
      <c r="O2188" t="b">
        <v>1</v>
      </c>
      <c r="P2188" t="s">
        <v>8277</v>
      </c>
      <c r="Q2188" s="12">
        <f t="shared" si="504"/>
        <v>171</v>
      </c>
      <c r="R2188">
        <f t="shared" si="502"/>
        <v>31.34</v>
      </c>
      <c r="S2188" s="14" t="s">
        <v>8333</v>
      </c>
      <c r="T2188" t="s">
        <v>8334</v>
      </c>
    </row>
    <row r="2189" spans="1:20" ht="45" x14ac:dyDescent="0.2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 s="18">
        <f t="shared" si="503"/>
        <v>42173.981446759259</v>
      </c>
      <c r="K2189">
        <v>1429486396</v>
      </c>
      <c r="L2189" s="18">
        <f t="shared" si="501"/>
        <v>42113.981435185182</v>
      </c>
      <c r="M2189" t="b">
        <v>0</v>
      </c>
      <c r="N2189">
        <v>7</v>
      </c>
      <c r="O2189" t="b">
        <v>1</v>
      </c>
      <c r="P2189" t="s">
        <v>8267</v>
      </c>
      <c r="Q2189" s="12">
        <f t="shared" si="504"/>
        <v>128</v>
      </c>
      <c r="R2189">
        <f t="shared" si="502"/>
        <v>183.29</v>
      </c>
      <c r="S2189" s="14" t="s">
        <v>8329</v>
      </c>
      <c r="T2189" t="s">
        <v>8330</v>
      </c>
    </row>
    <row r="2190" spans="1:20" ht="60" x14ac:dyDescent="0.2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 s="18">
        <f t="shared" si="503"/>
        <v>41925.207638888889</v>
      </c>
      <c r="K2190">
        <v>1412091422</v>
      </c>
      <c r="L2190" s="18">
        <f t="shared" si="501"/>
        <v>41912.650717592594</v>
      </c>
      <c r="M2190" t="b">
        <v>0</v>
      </c>
      <c r="N2190">
        <v>34</v>
      </c>
      <c r="O2190" t="b">
        <v>1</v>
      </c>
      <c r="P2190" t="s">
        <v>8303</v>
      </c>
      <c r="Q2190" s="12">
        <f t="shared" si="504"/>
        <v>128</v>
      </c>
      <c r="R2190">
        <f t="shared" si="502"/>
        <v>37.65</v>
      </c>
      <c r="S2190" s="14" t="s">
        <v>8307</v>
      </c>
      <c r="T2190" t="s">
        <v>8341</v>
      </c>
    </row>
    <row r="2191" spans="1:20" x14ac:dyDescent="0.2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 s="18">
        <v>1467301334</v>
      </c>
      <c r="J2191" s="18">
        <f t="shared" si="503"/>
        <v>42551.654328703706</v>
      </c>
      <c r="K2191">
        <v>1464709333</v>
      </c>
      <c r="L2191" s="18">
        <f t="shared" si="501"/>
        <v>42521.654317129629</v>
      </c>
      <c r="M2191" t="b">
        <v>0</v>
      </c>
      <c r="N2191">
        <v>26</v>
      </c>
      <c r="O2191" t="b">
        <v>1</v>
      </c>
      <c r="P2191" t="s">
        <v>8269</v>
      </c>
      <c r="Q2191" s="12">
        <f t="shared" si="504"/>
        <v>128</v>
      </c>
      <c r="R2191">
        <f t="shared" ref="R2191" si="507">IFERROR(ROUND(E2191/N2191,2),0)</f>
        <v>49.23</v>
      </c>
      <c r="S2191" s="14" t="s">
        <v>8307</v>
      </c>
      <c r="T2191" t="s">
        <v>8308</v>
      </c>
    </row>
    <row r="2192" spans="1:20" ht="30" x14ac:dyDescent="0.2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 s="18">
        <f t="shared" si="503"/>
        <v>42480.88282407407</v>
      </c>
      <c r="K2192">
        <v>1458594675</v>
      </c>
      <c r="L2192" s="18">
        <f t="shared" si="501"/>
        <v>42450.8828125</v>
      </c>
      <c r="M2192" t="b">
        <v>0</v>
      </c>
      <c r="N2192">
        <v>10</v>
      </c>
      <c r="O2192" t="b">
        <v>0</v>
      </c>
      <c r="P2192" t="s">
        <v>8303</v>
      </c>
      <c r="Q2192" s="12">
        <f t="shared" si="504"/>
        <v>36</v>
      </c>
      <c r="R2192">
        <f t="shared" si="502"/>
        <v>127.6</v>
      </c>
      <c r="S2192" s="14" t="s">
        <v>8307</v>
      </c>
      <c r="T2192" t="s">
        <v>8341</v>
      </c>
    </row>
    <row r="2193" spans="1:20" ht="60" x14ac:dyDescent="0.2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 s="18">
        <v>1460574924</v>
      </c>
      <c r="J2193" s="18">
        <f t="shared" si="503"/>
        <v>42473.802361111113</v>
      </c>
      <c r="K2193">
        <v>1457982923</v>
      </c>
      <c r="L2193" s="18">
        <f t="shared" si="501"/>
        <v>42443.802349537036</v>
      </c>
      <c r="M2193" t="b">
        <v>0</v>
      </c>
      <c r="N2193">
        <v>27</v>
      </c>
      <c r="O2193" t="b">
        <v>1</v>
      </c>
      <c r="P2193" t="s">
        <v>8269</v>
      </c>
      <c r="Q2193" s="12">
        <f t="shared" si="504"/>
        <v>128</v>
      </c>
      <c r="R2193">
        <f t="shared" ref="R2193" si="508">IFERROR(ROUND(E2193/N2193,2),0)</f>
        <v>47.22</v>
      </c>
      <c r="S2193" s="14" t="s">
        <v>8307</v>
      </c>
      <c r="T2193" t="s">
        <v>8308</v>
      </c>
    </row>
    <row r="2194" spans="1:20" ht="60" x14ac:dyDescent="0.2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 s="18">
        <f t="shared" si="503"/>
        <v>40694.75277777778</v>
      </c>
      <c r="K2194">
        <v>1305568200</v>
      </c>
      <c r="L2194" s="18">
        <f t="shared" si="501"/>
        <v>40679.743055555555</v>
      </c>
      <c r="M2194" t="b">
        <v>0</v>
      </c>
      <c r="N2194">
        <v>28</v>
      </c>
      <c r="O2194" t="b">
        <v>1</v>
      </c>
      <c r="P2194" t="s">
        <v>8274</v>
      </c>
      <c r="Q2194" s="12">
        <f t="shared" si="504"/>
        <v>127</v>
      </c>
      <c r="R2194">
        <f t="shared" si="502"/>
        <v>45.46</v>
      </c>
      <c r="S2194" s="14" t="s">
        <v>8333</v>
      </c>
      <c r="T2194" t="s">
        <v>8337</v>
      </c>
    </row>
    <row r="2195" spans="1:20" ht="60" x14ac:dyDescent="0.2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 s="18">
        <f t="shared" si="503"/>
        <v>41788.743055555555</v>
      </c>
      <c r="K2195">
        <v>1399563389</v>
      </c>
      <c r="L2195" s="18">
        <f t="shared" si="501"/>
        <v>41767.650335648148</v>
      </c>
      <c r="M2195" t="b">
        <v>1</v>
      </c>
      <c r="N2195">
        <v>94</v>
      </c>
      <c r="O2195" t="b">
        <v>1</v>
      </c>
      <c r="P2195" t="s">
        <v>8296</v>
      </c>
      <c r="Q2195" s="12">
        <f t="shared" si="504"/>
        <v>212</v>
      </c>
      <c r="R2195">
        <f t="shared" si="502"/>
        <v>13.54</v>
      </c>
      <c r="S2195" s="14" t="s">
        <v>8327</v>
      </c>
      <c r="T2195" t="s">
        <v>8328</v>
      </c>
    </row>
    <row r="2196" spans="1:20" ht="60" x14ac:dyDescent="0.2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 s="18">
        <f t="shared" si="503"/>
        <v>42258.044664351852</v>
      </c>
      <c r="K2196">
        <v>1439341458</v>
      </c>
      <c r="L2196" s="18">
        <f t="shared" si="501"/>
        <v>42228.044652777782</v>
      </c>
      <c r="M2196" t="b">
        <v>0</v>
      </c>
      <c r="N2196">
        <v>25</v>
      </c>
      <c r="O2196" t="b">
        <v>1</v>
      </c>
      <c r="P2196" t="s">
        <v>8301</v>
      </c>
      <c r="Q2196" s="12">
        <f t="shared" si="504"/>
        <v>127</v>
      </c>
      <c r="R2196">
        <f t="shared" si="502"/>
        <v>50.88</v>
      </c>
      <c r="S2196" s="14" t="s">
        <v>8307</v>
      </c>
      <c r="T2196" t="s">
        <v>8331</v>
      </c>
    </row>
    <row r="2197" spans="1:20" ht="30" x14ac:dyDescent="0.2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 s="18">
        <f t="shared" si="503"/>
        <v>41462.558819444443</v>
      </c>
      <c r="K2197">
        <v>1368019481</v>
      </c>
      <c r="L2197" s="18">
        <f t="shared" si="501"/>
        <v>41402.558807870373</v>
      </c>
      <c r="M2197" t="b">
        <v>0</v>
      </c>
      <c r="N2197">
        <v>26</v>
      </c>
      <c r="O2197" t="b">
        <v>1</v>
      </c>
      <c r="P2197" t="s">
        <v>8277</v>
      </c>
      <c r="Q2197" s="12">
        <f t="shared" si="504"/>
        <v>127</v>
      </c>
      <c r="R2197">
        <f t="shared" si="502"/>
        <v>48.85</v>
      </c>
      <c r="S2197" s="14" t="s">
        <v>8333</v>
      </c>
      <c r="T2197" t="s">
        <v>8334</v>
      </c>
    </row>
    <row r="2198" spans="1:20" ht="45" x14ac:dyDescent="0.2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 s="18">
        <f t="shared" si="503"/>
        <v>41175.719305555554</v>
      </c>
      <c r="K2198">
        <v>1345828547</v>
      </c>
      <c r="L2198" s="18">
        <f t="shared" si="501"/>
        <v>41145.719293981485</v>
      </c>
      <c r="M2198" t="b">
        <v>0</v>
      </c>
      <c r="N2198">
        <v>48</v>
      </c>
      <c r="O2198" t="b">
        <v>1</v>
      </c>
      <c r="P2198" t="s">
        <v>8277</v>
      </c>
      <c r="Q2198" s="12">
        <f t="shared" si="504"/>
        <v>180</v>
      </c>
      <c r="R2198">
        <f t="shared" si="502"/>
        <v>26.27</v>
      </c>
      <c r="S2198" s="14" t="s">
        <v>8333</v>
      </c>
      <c r="T2198" t="s">
        <v>8334</v>
      </c>
    </row>
    <row r="2199" spans="1:20" ht="60" x14ac:dyDescent="0.2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 s="18">
        <v>1441042275</v>
      </c>
      <c r="J2199" s="18">
        <f t="shared" si="503"/>
        <v>42247.730034722219</v>
      </c>
      <c r="K2199">
        <v>1438882274</v>
      </c>
      <c r="L2199" s="18">
        <f t="shared" si="501"/>
        <v>42222.730023148149</v>
      </c>
      <c r="M2199" t="b">
        <v>0</v>
      </c>
      <c r="N2199">
        <v>32</v>
      </c>
      <c r="O2199" t="b">
        <v>1</v>
      </c>
      <c r="P2199" t="s">
        <v>8269</v>
      </c>
      <c r="Q2199" s="12">
        <f t="shared" si="504"/>
        <v>105</v>
      </c>
      <c r="R2199">
        <f t="shared" ref="R2199:R2202" si="509">IFERROR(ROUND(E2199/N2199,2),0)</f>
        <v>39.380000000000003</v>
      </c>
      <c r="S2199" s="14" t="s">
        <v>8307</v>
      </c>
      <c r="T2199" t="s">
        <v>8308</v>
      </c>
    </row>
    <row r="2200" spans="1:20" ht="30" x14ac:dyDescent="0.2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 s="18">
        <v>1411084800</v>
      </c>
      <c r="J2200" s="18">
        <f t="shared" si="503"/>
        <v>41901</v>
      </c>
      <c r="K2200">
        <v>1410304178</v>
      </c>
      <c r="L2200" s="18">
        <f t="shared" si="501"/>
        <v>41891.96502314815</v>
      </c>
      <c r="M2200" t="b">
        <v>0</v>
      </c>
      <c r="N2200">
        <v>17</v>
      </c>
      <c r="O2200" t="b">
        <v>1</v>
      </c>
      <c r="P2200" t="s">
        <v>8269</v>
      </c>
      <c r="Q2200" s="12">
        <f t="shared" si="504"/>
        <v>126</v>
      </c>
      <c r="R2200">
        <f t="shared" si="509"/>
        <v>74.12</v>
      </c>
      <c r="S2200" s="14" t="s">
        <v>8307</v>
      </c>
      <c r="T2200" t="s">
        <v>8308</v>
      </c>
    </row>
    <row r="2201" spans="1:20" ht="60" x14ac:dyDescent="0.2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 s="18">
        <v>1474793208</v>
      </c>
      <c r="J2201" s="18">
        <f t="shared" si="503"/>
        <v>42638.36583333333</v>
      </c>
      <c r="K2201">
        <v>1472201207</v>
      </c>
      <c r="L2201" s="18">
        <f t="shared" si="501"/>
        <v>42608.36582175926</v>
      </c>
      <c r="M2201" t="b">
        <v>0</v>
      </c>
      <c r="N2201">
        <v>49</v>
      </c>
      <c r="O2201" t="b">
        <v>1</v>
      </c>
      <c r="P2201" t="s">
        <v>8269</v>
      </c>
      <c r="Q2201" s="12">
        <f t="shared" si="504"/>
        <v>126</v>
      </c>
      <c r="R2201">
        <f t="shared" si="509"/>
        <v>25.69</v>
      </c>
      <c r="S2201" s="14" t="s">
        <v>8307</v>
      </c>
      <c r="T2201" t="s">
        <v>8308</v>
      </c>
    </row>
    <row r="2202" spans="1:20" ht="60" x14ac:dyDescent="0.2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 s="18">
        <v>1455936335</v>
      </c>
      <c r="J2202" s="18">
        <f t="shared" si="503"/>
        <v>42420.114988425921</v>
      </c>
      <c r="K2202">
        <v>1452048334</v>
      </c>
      <c r="L2202" s="18">
        <f t="shared" si="501"/>
        <v>42375.114976851852</v>
      </c>
      <c r="M2202" t="b">
        <v>0</v>
      </c>
      <c r="N2202">
        <v>9</v>
      </c>
      <c r="O2202" t="b">
        <v>1</v>
      </c>
      <c r="P2202" t="s">
        <v>8269</v>
      </c>
      <c r="Q2202" s="12">
        <f t="shared" si="504"/>
        <v>105</v>
      </c>
      <c r="R2202">
        <f t="shared" si="509"/>
        <v>139.56</v>
      </c>
      <c r="S2202" s="14" t="s">
        <v>8307</v>
      </c>
      <c r="T2202" t="s">
        <v>8308</v>
      </c>
    </row>
    <row r="2203" spans="1:20" ht="45" x14ac:dyDescent="0.2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 s="18">
        <f t="shared" si="503"/>
        <v>41030.708368055552</v>
      </c>
      <c r="K2203">
        <v>1330711202</v>
      </c>
      <c r="L2203" s="18">
        <f t="shared" si="501"/>
        <v>40970.750023148146</v>
      </c>
      <c r="M2203" t="b">
        <v>0</v>
      </c>
      <c r="N2203">
        <v>19</v>
      </c>
      <c r="O2203" t="b">
        <v>1</v>
      </c>
      <c r="P2203" t="s">
        <v>8277</v>
      </c>
      <c r="Q2203" s="12">
        <f t="shared" si="504"/>
        <v>114</v>
      </c>
      <c r="R2203">
        <f t="shared" si="502"/>
        <v>65.84</v>
      </c>
      <c r="S2203" s="14" t="s">
        <v>8333</v>
      </c>
      <c r="T2203" t="s">
        <v>8334</v>
      </c>
    </row>
    <row r="2204" spans="1:20" ht="45" x14ac:dyDescent="0.2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 s="18">
        <f t="shared" si="503"/>
        <v>40810.710104166668</v>
      </c>
      <c r="K2204">
        <v>1311699752</v>
      </c>
      <c r="L2204" s="18">
        <f t="shared" si="501"/>
        <v>40750.710092592592</v>
      </c>
      <c r="M2204" t="b">
        <v>0</v>
      </c>
      <c r="N2204">
        <v>11</v>
      </c>
      <c r="O2204" t="b">
        <v>0</v>
      </c>
      <c r="P2204" t="s">
        <v>8268</v>
      </c>
      <c r="Q2204" s="12">
        <f t="shared" si="504"/>
        <v>2</v>
      </c>
      <c r="R2204">
        <f t="shared" si="502"/>
        <v>113.64</v>
      </c>
      <c r="S2204" s="14" t="s">
        <v>8329</v>
      </c>
      <c r="T2204" t="s">
        <v>8345</v>
      </c>
    </row>
    <row r="2205" spans="1:20" ht="45" x14ac:dyDescent="0.25">
      <c r="A2205">
        <v>3613</v>
      </c>
      <c r="B2205" s="9" t="s">
        <v>3612</v>
      </c>
      <c r="C2205" s="3" t="s">
        <v>7723</v>
      </c>
      <c r="D2205" s="5">
        <v>1250</v>
      </c>
      <c r="E2205" s="7">
        <v>1250</v>
      </c>
      <c r="F2205" t="s">
        <v>8218</v>
      </c>
      <c r="G2205" t="s">
        <v>8223</v>
      </c>
      <c r="H2205" t="s">
        <v>8245</v>
      </c>
      <c r="I2205" s="18">
        <v>1403964574</v>
      </c>
      <c r="J2205" s="18">
        <f t="shared" si="503"/>
        <v>41818.58997685185</v>
      </c>
      <c r="K2205">
        <v>1401372573</v>
      </c>
      <c r="L2205" s="18">
        <f t="shared" si="501"/>
        <v>41788.589965277773</v>
      </c>
      <c r="M2205" t="b">
        <v>0</v>
      </c>
      <c r="N2205">
        <v>20</v>
      </c>
      <c r="O2205" t="b">
        <v>1</v>
      </c>
      <c r="P2205" t="s">
        <v>8269</v>
      </c>
      <c r="Q2205" s="12">
        <f t="shared" si="504"/>
        <v>100</v>
      </c>
      <c r="R2205">
        <f t="shared" ref="R2205:R2207" si="510">IFERROR(ROUND(E2205/N2205,2),0)</f>
        <v>62.5</v>
      </c>
      <c r="S2205" s="14" t="s">
        <v>8307</v>
      </c>
      <c r="T2205" t="s">
        <v>8308</v>
      </c>
    </row>
    <row r="2206" spans="1:20" ht="45" x14ac:dyDescent="0.25">
      <c r="A2206">
        <v>3226</v>
      </c>
      <c r="B2206" s="9" t="s">
        <v>3226</v>
      </c>
      <c r="C2206" s="3" t="s">
        <v>7336</v>
      </c>
      <c r="D2206" s="5">
        <v>1200</v>
      </c>
      <c r="E2206" s="7">
        <v>1250</v>
      </c>
      <c r="F2206" t="s">
        <v>8218</v>
      </c>
      <c r="G2206" t="s">
        <v>8224</v>
      </c>
      <c r="H2206" t="s">
        <v>8246</v>
      </c>
      <c r="I2206" s="18">
        <v>1446213612</v>
      </c>
      <c r="J2206" s="18">
        <f t="shared" si="503"/>
        <v>42307.583472222221</v>
      </c>
      <c r="K2206">
        <v>1443621611</v>
      </c>
      <c r="L2206" s="18">
        <f t="shared" si="501"/>
        <v>42277.583460648151</v>
      </c>
      <c r="M2206" t="b">
        <v>1</v>
      </c>
      <c r="N2206">
        <v>21</v>
      </c>
      <c r="O2206" t="b">
        <v>1</v>
      </c>
      <c r="P2206" t="s">
        <v>8269</v>
      </c>
      <c r="Q2206" s="12">
        <f t="shared" si="504"/>
        <v>104</v>
      </c>
      <c r="R2206">
        <f t="shared" si="510"/>
        <v>59.52</v>
      </c>
      <c r="S2206" s="14" t="s">
        <v>8307</v>
      </c>
      <c r="T2206" t="s">
        <v>8308</v>
      </c>
    </row>
    <row r="2207" spans="1:20" ht="45" x14ac:dyDescent="0.2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 s="18">
        <v>1453411109</v>
      </c>
      <c r="J2207" s="18">
        <f t="shared" si="503"/>
        <v>42390.887835648144</v>
      </c>
      <c r="K2207">
        <v>1450819108</v>
      </c>
      <c r="L2207" s="18">
        <f t="shared" si="501"/>
        <v>42360.887824074074</v>
      </c>
      <c r="M2207" t="b">
        <v>0</v>
      </c>
      <c r="N2207">
        <v>24</v>
      </c>
      <c r="O2207" t="b">
        <v>1</v>
      </c>
      <c r="P2207" t="s">
        <v>8269</v>
      </c>
      <c r="Q2207" s="12">
        <f t="shared" si="504"/>
        <v>156</v>
      </c>
      <c r="R2207">
        <f t="shared" si="510"/>
        <v>51.92</v>
      </c>
      <c r="S2207" s="14" t="s">
        <v>8307</v>
      </c>
      <c r="T2207" t="s">
        <v>8308</v>
      </c>
    </row>
    <row r="2208" spans="1:20" ht="45" x14ac:dyDescent="0.2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 s="18">
        <f t="shared" si="503"/>
        <v>42538.958333333328</v>
      </c>
      <c r="K2208">
        <v>1463469061</v>
      </c>
      <c r="L2208" s="18">
        <f t="shared" si="501"/>
        <v>42507.299317129626</v>
      </c>
      <c r="M2208" t="b">
        <v>0</v>
      </c>
      <c r="N2208">
        <v>25</v>
      </c>
      <c r="O2208" t="b">
        <v>0</v>
      </c>
      <c r="P2208" t="s">
        <v>8270</v>
      </c>
      <c r="Q2208" s="12">
        <f t="shared" si="504"/>
        <v>12</v>
      </c>
      <c r="R2208">
        <f t="shared" si="502"/>
        <v>49.8</v>
      </c>
      <c r="S2208" s="14" t="s">
        <v>8316</v>
      </c>
      <c r="T2208" t="s">
        <v>8348</v>
      </c>
    </row>
    <row r="2209" spans="1:20" ht="45" x14ac:dyDescent="0.2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 s="18">
        <v>1424556325</v>
      </c>
      <c r="J2209" s="18">
        <f t="shared" si="503"/>
        <v>42056.920428240745</v>
      </c>
      <c r="K2209">
        <v>1421964324</v>
      </c>
      <c r="L2209" s="18">
        <f t="shared" si="501"/>
        <v>42026.920416666668</v>
      </c>
      <c r="M2209" t="b">
        <v>0</v>
      </c>
      <c r="N2209">
        <v>46</v>
      </c>
      <c r="O2209" t="b">
        <v>1</v>
      </c>
      <c r="P2209" t="s">
        <v>8269</v>
      </c>
      <c r="Q2209" s="12">
        <f t="shared" si="504"/>
        <v>104</v>
      </c>
      <c r="R2209">
        <f t="shared" ref="R2209" si="511">IFERROR(ROUND(E2209/N2209,2),0)</f>
        <v>27.07</v>
      </c>
      <c r="S2209" s="14" t="s">
        <v>8307</v>
      </c>
      <c r="T2209" t="s">
        <v>8308</v>
      </c>
    </row>
    <row r="2210" spans="1:20" ht="60" x14ac:dyDescent="0.2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 s="18">
        <f t="shared" si="503"/>
        <v>42712.67768518519</v>
      </c>
      <c r="K2210">
        <v>1478621751</v>
      </c>
      <c r="L2210" s="18">
        <f t="shared" si="501"/>
        <v>42682.677673611106</v>
      </c>
      <c r="M2210" t="b">
        <v>0</v>
      </c>
      <c r="N2210">
        <v>14</v>
      </c>
      <c r="O2210" t="b">
        <v>0</v>
      </c>
      <c r="P2210" t="s">
        <v>8303</v>
      </c>
      <c r="Q2210" s="12">
        <f t="shared" si="504"/>
        <v>5</v>
      </c>
      <c r="R2210">
        <f t="shared" si="502"/>
        <v>88.64</v>
      </c>
      <c r="S2210" s="14" t="s">
        <v>8307</v>
      </c>
      <c r="T2210" t="s">
        <v>8341</v>
      </c>
    </row>
    <row r="2211" spans="1:20" ht="60" x14ac:dyDescent="0.2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 s="18">
        <f t="shared" si="503"/>
        <v>42205.816365740742</v>
      </c>
      <c r="K2211">
        <v>1434828933</v>
      </c>
      <c r="L2211" s="18">
        <f t="shared" si="501"/>
        <v>42175.816354166665</v>
      </c>
      <c r="M2211" t="b">
        <v>0</v>
      </c>
      <c r="N2211">
        <v>22</v>
      </c>
      <c r="O2211" t="b">
        <v>1</v>
      </c>
      <c r="P2211" t="s">
        <v>8263</v>
      </c>
      <c r="Q2211" s="12">
        <f t="shared" si="504"/>
        <v>145</v>
      </c>
      <c r="R2211">
        <f t="shared" si="502"/>
        <v>56.14</v>
      </c>
      <c r="S2211" s="14" t="s">
        <v>8329</v>
      </c>
      <c r="T2211" t="s">
        <v>8338</v>
      </c>
    </row>
    <row r="2212" spans="1:20" ht="45" x14ac:dyDescent="0.25">
      <c r="A2212">
        <v>3981</v>
      </c>
      <c r="B2212" s="9" t="s">
        <v>3358</v>
      </c>
      <c r="C2212" s="3" t="s">
        <v>7469</v>
      </c>
      <c r="D2212" s="5">
        <v>30000</v>
      </c>
      <c r="E2212" s="7">
        <v>1225</v>
      </c>
      <c r="F2212" t="s">
        <v>8220</v>
      </c>
      <c r="G2212" t="s">
        <v>8223</v>
      </c>
      <c r="H2212" t="s">
        <v>8245</v>
      </c>
      <c r="I2212" s="18">
        <v>1468729149</v>
      </c>
      <c r="J2212" s="18">
        <f t="shared" si="503"/>
        <v>42568.179965277777</v>
      </c>
      <c r="K2212">
        <v>1463545148</v>
      </c>
      <c r="L2212" s="18">
        <f t="shared" si="501"/>
        <v>42508.1799537037</v>
      </c>
      <c r="M2212" t="b">
        <v>0</v>
      </c>
      <c r="N2212">
        <v>7</v>
      </c>
      <c r="O2212" t="b">
        <v>0</v>
      </c>
      <c r="P2212" t="s">
        <v>8269</v>
      </c>
      <c r="Q2212" s="12">
        <f t="shared" si="504"/>
        <v>4</v>
      </c>
      <c r="R2212">
        <f t="shared" ref="R2212" si="512">IFERROR(ROUND(E2212/N2212,2),0)</f>
        <v>175</v>
      </c>
      <c r="S2212" s="14" t="s">
        <v>8307</v>
      </c>
      <c r="T2212" t="s">
        <v>8308</v>
      </c>
    </row>
    <row r="2213" spans="1:20" ht="45" x14ac:dyDescent="0.25">
      <c r="A2213">
        <v>1886</v>
      </c>
      <c r="B2213" s="9" t="s">
        <v>1887</v>
      </c>
      <c r="C2213" s="3" t="s">
        <v>5996</v>
      </c>
      <c r="D2213" s="5">
        <v>1200</v>
      </c>
      <c r="E2213" s="7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 s="18">
        <f t="shared" si="503"/>
        <v>41955.94835648148</v>
      </c>
      <c r="K2213">
        <v>1413236737</v>
      </c>
      <c r="L2213" s="18">
        <f t="shared" si="501"/>
        <v>41925.906678240739</v>
      </c>
      <c r="M2213" t="b">
        <v>0</v>
      </c>
      <c r="N2213">
        <v>29</v>
      </c>
      <c r="O2213" t="b">
        <v>1</v>
      </c>
      <c r="P2213" t="s">
        <v>8277</v>
      </c>
      <c r="Q2213" s="12">
        <f t="shared" si="504"/>
        <v>102</v>
      </c>
      <c r="R2213">
        <f t="shared" si="502"/>
        <v>42.24</v>
      </c>
      <c r="S2213" s="14" t="s">
        <v>8333</v>
      </c>
      <c r="T2213" t="s">
        <v>8334</v>
      </c>
    </row>
    <row r="2214" spans="1:20" ht="60" x14ac:dyDescent="0.25">
      <c r="A2214">
        <v>3591</v>
      </c>
      <c r="B2214" s="9" t="s">
        <v>3590</v>
      </c>
      <c r="C2214" s="3" t="s">
        <v>7701</v>
      </c>
      <c r="D2214" s="5">
        <v>700</v>
      </c>
      <c r="E2214" s="7">
        <v>1225</v>
      </c>
      <c r="F2214" t="s">
        <v>8218</v>
      </c>
      <c r="G2214" t="s">
        <v>8223</v>
      </c>
      <c r="H2214" t="s">
        <v>8245</v>
      </c>
      <c r="I2214" s="18">
        <v>1422075540</v>
      </c>
      <c r="J2214" s="18">
        <f t="shared" si="503"/>
        <v>42028.207638888889</v>
      </c>
      <c r="K2214">
        <v>1419979543</v>
      </c>
      <c r="L2214" s="18">
        <f t="shared" si="501"/>
        <v>42003.948414351849</v>
      </c>
      <c r="M2214" t="b">
        <v>0</v>
      </c>
      <c r="N2214">
        <v>18</v>
      </c>
      <c r="O2214" t="b">
        <v>1</v>
      </c>
      <c r="P2214" t="s">
        <v>8269</v>
      </c>
      <c r="Q2214" s="12">
        <f t="shared" si="504"/>
        <v>175</v>
      </c>
      <c r="R2214">
        <f t="shared" ref="R2214" si="513">IFERROR(ROUND(E2214/N2214,2),0)</f>
        <v>68.06</v>
      </c>
      <c r="S2214" s="14" t="s">
        <v>8307</v>
      </c>
      <c r="T2214" t="s">
        <v>8308</v>
      </c>
    </row>
    <row r="2215" spans="1:20" ht="45" x14ac:dyDescent="0.2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 s="18">
        <f t="shared" si="503"/>
        <v>42282.277615740742</v>
      </c>
      <c r="K2215">
        <v>1441435185</v>
      </c>
      <c r="L2215" s="18">
        <f t="shared" si="501"/>
        <v>42252.277604166666</v>
      </c>
      <c r="M2215" t="b">
        <v>0</v>
      </c>
      <c r="N2215">
        <v>4</v>
      </c>
      <c r="O2215" t="b">
        <v>0</v>
      </c>
      <c r="P2215" t="s">
        <v>8282</v>
      </c>
      <c r="Q2215" s="12">
        <f t="shared" si="504"/>
        <v>0</v>
      </c>
      <c r="R2215">
        <f t="shared" si="502"/>
        <v>306</v>
      </c>
      <c r="S2215" s="14" t="s">
        <v>8327</v>
      </c>
      <c r="T2215" t="s">
        <v>8351</v>
      </c>
    </row>
    <row r="2216" spans="1:20" ht="60" x14ac:dyDescent="0.2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 s="18">
        <v>1304395140</v>
      </c>
      <c r="J2216" s="18">
        <f t="shared" si="503"/>
        <v>40666.165972222225</v>
      </c>
      <c r="K2216">
        <v>1302493759</v>
      </c>
      <c r="L2216" s="18">
        <f t="shared" si="501"/>
        <v>40644.159247685187</v>
      </c>
      <c r="M2216" t="b">
        <v>1</v>
      </c>
      <c r="N2216">
        <v>21</v>
      </c>
      <c r="O2216" t="b">
        <v>1</v>
      </c>
      <c r="P2216" t="s">
        <v>8269</v>
      </c>
      <c r="Q2216" s="12">
        <f t="shared" si="504"/>
        <v>163</v>
      </c>
      <c r="R2216">
        <f t="shared" ref="R2216:R2218" si="514">IFERROR(ROUND(E2216/N2216,2),0)</f>
        <v>58.1</v>
      </c>
      <c r="S2216" s="14" t="s">
        <v>8307</v>
      </c>
      <c r="T2216" t="s">
        <v>8308</v>
      </c>
    </row>
    <row r="2217" spans="1:20" ht="60" x14ac:dyDescent="0.2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 s="18">
        <v>1425193140</v>
      </c>
      <c r="J2217" s="18">
        <f t="shared" si="503"/>
        <v>42064.290972222225</v>
      </c>
      <c r="K2217">
        <v>1422769905</v>
      </c>
      <c r="L2217" s="18">
        <f t="shared" si="501"/>
        <v>42036.244270833333</v>
      </c>
      <c r="M2217" t="b">
        <v>0</v>
      </c>
      <c r="N2217">
        <v>20</v>
      </c>
      <c r="O2217" t="b">
        <v>1</v>
      </c>
      <c r="P2217" t="s">
        <v>8269</v>
      </c>
      <c r="Q2217" s="12">
        <f t="shared" si="504"/>
        <v>122</v>
      </c>
      <c r="R2217">
        <f t="shared" si="514"/>
        <v>60.9</v>
      </c>
      <c r="S2217" s="14" t="s">
        <v>8307</v>
      </c>
      <c r="T2217" t="s">
        <v>8308</v>
      </c>
    </row>
    <row r="2218" spans="1:20" ht="60" x14ac:dyDescent="0.2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 s="18">
        <v>1416211140</v>
      </c>
      <c r="J2218" s="18">
        <f t="shared" si="503"/>
        <v>41960.332638888889</v>
      </c>
      <c r="K2218">
        <v>1413016215</v>
      </c>
      <c r="L2218" s="18">
        <f t="shared" si="501"/>
        <v>41923.35434027778</v>
      </c>
      <c r="M2218" t="b">
        <v>0</v>
      </c>
      <c r="N2218">
        <v>28</v>
      </c>
      <c r="O2218" t="b">
        <v>1</v>
      </c>
      <c r="P2218" t="s">
        <v>8269</v>
      </c>
      <c r="Q2218" s="12">
        <f t="shared" si="504"/>
        <v>180</v>
      </c>
      <c r="R2218">
        <f t="shared" si="514"/>
        <v>43.5</v>
      </c>
      <c r="S2218" s="14" t="s">
        <v>8307</v>
      </c>
      <c r="T2218" t="s">
        <v>8308</v>
      </c>
    </row>
    <row r="2219" spans="1:20" ht="45" x14ac:dyDescent="0.25">
      <c r="A2219">
        <v>2587</v>
      </c>
      <c r="B2219" s="9" t="s">
        <v>2587</v>
      </c>
      <c r="C2219" s="3" t="s">
        <v>6697</v>
      </c>
      <c r="D2219" s="5">
        <v>50000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 s="18">
        <f t="shared" si="503"/>
        <v>42368.675381944442</v>
      </c>
      <c r="K2219">
        <v>1448899952</v>
      </c>
      <c r="L2219" s="18">
        <f t="shared" si="501"/>
        <v>42338.675370370373</v>
      </c>
      <c r="M2219" t="b">
        <v>0</v>
      </c>
      <c r="N2219">
        <v>6</v>
      </c>
      <c r="O2219" t="b">
        <v>0</v>
      </c>
      <c r="P2219" t="s">
        <v>8282</v>
      </c>
      <c r="Q2219" s="12">
        <f t="shared" si="504"/>
        <v>2</v>
      </c>
      <c r="R2219">
        <f t="shared" si="502"/>
        <v>202.83</v>
      </c>
      <c r="S2219" s="14" t="s">
        <v>8327</v>
      </c>
      <c r="T2219" t="s">
        <v>8351</v>
      </c>
    </row>
    <row r="2220" spans="1:20" ht="60" x14ac:dyDescent="0.25">
      <c r="A2220">
        <v>1868</v>
      </c>
      <c r="B2220" s="9" t="s">
        <v>1869</v>
      </c>
      <c r="C2220" s="3" t="s">
        <v>5978</v>
      </c>
      <c r="D2220" s="5">
        <v>25000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 s="18">
        <f t="shared" si="503"/>
        <v>42353.332638888889</v>
      </c>
      <c r="K2220">
        <v>1448044924</v>
      </c>
      <c r="L2220" s="18">
        <f t="shared" si="501"/>
        <v>42328.779212962967</v>
      </c>
      <c r="M2220" t="b">
        <v>0</v>
      </c>
      <c r="N2220">
        <v>17</v>
      </c>
      <c r="O2220" t="b">
        <v>0</v>
      </c>
      <c r="P2220" t="s">
        <v>8281</v>
      </c>
      <c r="Q2220" s="12">
        <f t="shared" si="504"/>
        <v>5</v>
      </c>
      <c r="R2220">
        <f t="shared" si="502"/>
        <v>71.59</v>
      </c>
      <c r="S2220" s="14" t="s">
        <v>8324</v>
      </c>
      <c r="T2220" t="s">
        <v>8350</v>
      </c>
    </row>
    <row r="2221" spans="1:20" ht="60" x14ac:dyDescent="0.2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 s="18">
        <v>1422937620</v>
      </c>
      <c r="J2221" s="18">
        <f t="shared" si="503"/>
        <v>42038.185416666667</v>
      </c>
      <c r="K2221">
        <v>1420606302</v>
      </c>
      <c r="L2221" s="18">
        <f t="shared" si="501"/>
        <v>42011.202569444446</v>
      </c>
      <c r="M2221" t="b">
        <v>0</v>
      </c>
      <c r="N2221">
        <v>27</v>
      </c>
      <c r="O2221" t="b">
        <v>1</v>
      </c>
      <c r="P2221" t="s">
        <v>8269</v>
      </c>
      <c r="Q2221" s="12">
        <f t="shared" si="504"/>
        <v>124</v>
      </c>
      <c r="R2221">
        <f t="shared" ref="R2221" si="515">IFERROR(ROUND(E2221/N2221,2),0)</f>
        <v>45.04</v>
      </c>
      <c r="S2221" s="14" t="s">
        <v>8307</v>
      </c>
      <c r="T2221" t="s">
        <v>8308</v>
      </c>
    </row>
    <row r="2222" spans="1:20" ht="45" x14ac:dyDescent="0.2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 s="18">
        <f t="shared" si="503"/>
        <v>41640.226388888885</v>
      </c>
      <c r="K2222">
        <v>1385754985</v>
      </c>
      <c r="L2222" s="18">
        <f t="shared" si="501"/>
        <v>41607.83084490741</v>
      </c>
      <c r="M2222" t="b">
        <v>0</v>
      </c>
      <c r="N2222">
        <v>23</v>
      </c>
      <c r="O2222" t="b">
        <v>1</v>
      </c>
      <c r="P2222" t="s">
        <v>8274</v>
      </c>
      <c r="Q2222" s="12">
        <f t="shared" si="504"/>
        <v>101</v>
      </c>
      <c r="R2222">
        <f t="shared" si="502"/>
        <v>52.83</v>
      </c>
      <c r="S2222" s="14" t="s">
        <v>8333</v>
      </c>
      <c r="T2222" t="s">
        <v>8337</v>
      </c>
    </row>
    <row r="2223" spans="1:20" ht="45" x14ac:dyDescent="0.2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 s="18">
        <f t="shared" si="503"/>
        <v>41678.396192129629</v>
      </c>
      <c r="K2223">
        <v>1389259830</v>
      </c>
      <c r="L2223" s="18">
        <f t="shared" si="501"/>
        <v>41648.396180555559</v>
      </c>
      <c r="M2223" t="b">
        <v>0</v>
      </c>
      <c r="N2223">
        <v>25</v>
      </c>
      <c r="O2223" t="b">
        <v>1</v>
      </c>
      <c r="P2223" t="s">
        <v>8267</v>
      </c>
      <c r="Q2223" s="12">
        <f t="shared" si="504"/>
        <v>120</v>
      </c>
      <c r="R2223">
        <f t="shared" si="502"/>
        <v>48.09</v>
      </c>
      <c r="S2223" s="14" t="s">
        <v>8329</v>
      </c>
      <c r="T2223" t="s">
        <v>8330</v>
      </c>
    </row>
    <row r="2224" spans="1:20" ht="60" x14ac:dyDescent="0.2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 s="18">
        <f t="shared" si="503"/>
        <v>40148.207638888889</v>
      </c>
      <c r="K2224">
        <v>1254450705</v>
      </c>
      <c r="L2224" s="18">
        <f t="shared" si="501"/>
        <v>40088.105381944442</v>
      </c>
      <c r="M2224" t="b">
        <v>0</v>
      </c>
      <c r="N2224">
        <v>11</v>
      </c>
      <c r="O2224" t="b">
        <v>0</v>
      </c>
      <c r="P2224" t="s">
        <v>8276</v>
      </c>
      <c r="Q2224" s="12">
        <f t="shared" si="504"/>
        <v>24</v>
      </c>
      <c r="R2224">
        <f t="shared" si="502"/>
        <v>109.18</v>
      </c>
      <c r="S2224" s="14" t="s">
        <v>8333</v>
      </c>
      <c r="T2224" t="s">
        <v>8356</v>
      </c>
    </row>
    <row r="2225" spans="1:20" ht="45" x14ac:dyDescent="0.2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 s="18">
        <f t="shared" si="503"/>
        <v>42333.623043981483</v>
      </c>
      <c r="K2225">
        <v>1444831030</v>
      </c>
      <c r="L2225" s="18">
        <f t="shared" si="501"/>
        <v>42291.581365740742</v>
      </c>
      <c r="M2225" t="b">
        <v>0</v>
      </c>
      <c r="N2225">
        <v>24</v>
      </c>
      <c r="O2225" t="b">
        <v>1</v>
      </c>
      <c r="P2225" t="s">
        <v>8275</v>
      </c>
      <c r="Q2225" s="12">
        <f t="shared" si="504"/>
        <v>100</v>
      </c>
      <c r="R2225">
        <f t="shared" si="502"/>
        <v>50</v>
      </c>
      <c r="S2225" s="14" t="s">
        <v>8333</v>
      </c>
      <c r="T2225" t="s">
        <v>8342</v>
      </c>
    </row>
    <row r="2226" spans="1:20" ht="45" x14ac:dyDescent="0.25">
      <c r="A2226">
        <v>1642</v>
      </c>
      <c r="B2226" s="9" t="s">
        <v>1643</v>
      </c>
      <c r="C2226" s="3" t="s">
        <v>5752</v>
      </c>
      <c r="D2226" s="5">
        <v>1200</v>
      </c>
      <c r="E2226" s="7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 s="18">
        <f t="shared" si="503"/>
        <v>40708.024618055555</v>
      </c>
      <c r="K2226">
        <v>1306283726</v>
      </c>
      <c r="L2226" s="18">
        <f t="shared" si="501"/>
        <v>40688.024606481486</v>
      </c>
      <c r="M2226" t="b">
        <v>0</v>
      </c>
      <c r="N2226">
        <v>28</v>
      </c>
      <c r="O2226" t="b">
        <v>1</v>
      </c>
      <c r="P2226" t="s">
        <v>8290</v>
      </c>
      <c r="Q2226" s="12">
        <f t="shared" si="504"/>
        <v>100</v>
      </c>
      <c r="R2226">
        <f t="shared" si="502"/>
        <v>42.86</v>
      </c>
      <c r="S2226" s="14" t="s">
        <v>8333</v>
      </c>
      <c r="T2226" t="s">
        <v>8344</v>
      </c>
    </row>
    <row r="2227" spans="1:20" ht="30" x14ac:dyDescent="0.25">
      <c r="A2227">
        <v>3666</v>
      </c>
      <c r="B2227" s="9" t="s">
        <v>3663</v>
      </c>
      <c r="C2227" s="3" t="s">
        <v>7776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 s="18">
        <v>1406185200</v>
      </c>
      <c r="J2227" s="18">
        <f t="shared" si="503"/>
        <v>41844.291666666664</v>
      </c>
      <c r="K2227">
        <v>1404337381</v>
      </c>
      <c r="L2227" s="18">
        <f t="shared" si="501"/>
        <v>41822.904872685183</v>
      </c>
      <c r="M2227" t="b">
        <v>0</v>
      </c>
      <c r="N2227">
        <v>38</v>
      </c>
      <c r="O2227" t="b">
        <v>1</v>
      </c>
      <c r="P2227" t="s">
        <v>8269</v>
      </c>
      <c r="Q2227" s="12">
        <f t="shared" si="504"/>
        <v>100</v>
      </c>
      <c r="R2227">
        <f t="shared" ref="R2227:R2228" si="516">IFERROR(ROUND(E2227/N2227,2),0)</f>
        <v>31.58</v>
      </c>
      <c r="S2227" s="14" t="s">
        <v>8307</v>
      </c>
      <c r="T2227" t="s">
        <v>8308</v>
      </c>
    </row>
    <row r="2228" spans="1:20" ht="45" x14ac:dyDescent="0.25">
      <c r="A2228">
        <v>2782</v>
      </c>
      <c r="B2228" s="9" t="s">
        <v>2782</v>
      </c>
      <c r="C2228" s="3" t="s">
        <v>6892</v>
      </c>
      <c r="D2228" s="5">
        <v>1000</v>
      </c>
      <c r="E2228" s="7">
        <v>1200</v>
      </c>
      <c r="F2228" t="s">
        <v>8218</v>
      </c>
      <c r="G2228" t="s">
        <v>8223</v>
      </c>
      <c r="H2228" t="s">
        <v>8245</v>
      </c>
      <c r="I2228" s="18">
        <v>1424149140</v>
      </c>
      <c r="J2228" s="18">
        <f t="shared" si="503"/>
        <v>42052.207638888889</v>
      </c>
      <c r="K2228">
        <v>1421964717</v>
      </c>
      <c r="L2228" s="18">
        <f t="shared" si="501"/>
        <v>42026.92496527778</v>
      </c>
      <c r="M2228" t="b">
        <v>0</v>
      </c>
      <c r="N2228">
        <v>18</v>
      </c>
      <c r="O2228" t="b">
        <v>1</v>
      </c>
      <c r="P2228" t="s">
        <v>8269</v>
      </c>
      <c r="Q2228" s="12">
        <f t="shared" si="504"/>
        <v>120</v>
      </c>
      <c r="R2228">
        <f t="shared" si="516"/>
        <v>66.67</v>
      </c>
      <c r="S2228" s="14" t="s">
        <v>8307</v>
      </c>
      <c r="T2228" t="s">
        <v>8308</v>
      </c>
    </row>
    <row r="2229" spans="1:20" ht="60" x14ac:dyDescent="0.25">
      <c r="A2229">
        <v>1899</v>
      </c>
      <c r="B2229" s="9" t="s">
        <v>1900</v>
      </c>
      <c r="C2229" s="3" t="s">
        <v>6009</v>
      </c>
      <c r="D2229" s="5">
        <v>900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 s="18">
        <f t="shared" si="503"/>
        <v>42088.90006944444</v>
      </c>
      <c r="K2229">
        <v>1424730965</v>
      </c>
      <c r="L2229" s="18">
        <f t="shared" si="501"/>
        <v>42058.941724537042</v>
      </c>
      <c r="M2229" t="b">
        <v>0</v>
      </c>
      <c r="N2229">
        <v>42</v>
      </c>
      <c r="O2229" t="b">
        <v>1</v>
      </c>
      <c r="P2229" t="s">
        <v>8277</v>
      </c>
      <c r="Q2229" s="12">
        <f t="shared" si="504"/>
        <v>133</v>
      </c>
      <c r="R2229">
        <f t="shared" si="502"/>
        <v>28.57</v>
      </c>
      <c r="S2229" s="14" t="s">
        <v>8333</v>
      </c>
      <c r="T2229" t="s">
        <v>8334</v>
      </c>
    </row>
    <row r="2230" spans="1:20" ht="60" x14ac:dyDescent="0.25">
      <c r="A2230">
        <v>1296</v>
      </c>
      <c r="B2230" s="9" t="s">
        <v>1297</v>
      </c>
      <c r="C2230" s="3" t="s">
        <v>5406</v>
      </c>
      <c r="D2230" s="5">
        <v>850</v>
      </c>
      <c r="E2230" s="7">
        <v>1200</v>
      </c>
      <c r="F2230" t="s">
        <v>8218</v>
      </c>
      <c r="G2230" t="s">
        <v>8224</v>
      </c>
      <c r="H2230" t="s">
        <v>8246</v>
      </c>
      <c r="I2230" s="18">
        <v>1457914373</v>
      </c>
      <c r="J2230" s="18">
        <f t="shared" si="503"/>
        <v>42443.008946759262</v>
      </c>
      <c r="K2230">
        <v>1456189972</v>
      </c>
      <c r="L2230" s="18">
        <f t="shared" si="501"/>
        <v>42423.05060185185</v>
      </c>
      <c r="M2230" t="b">
        <v>0</v>
      </c>
      <c r="N2230">
        <v>23</v>
      </c>
      <c r="O2230" t="b">
        <v>1</v>
      </c>
      <c r="P2230" t="s">
        <v>8269</v>
      </c>
      <c r="Q2230" s="12">
        <f t="shared" si="504"/>
        <v>141</v>
      </c>
      <c r="R2230">
        <f t="shared" ref="R2230:R2233" si="517">IFERROR(ROUND(E2230/N2230,2),0)</f>
        <v>52.17</v>
      </c>
      <c r="S2230" s="14" t="s">
        <v>8307</v>
      </c>
      <c r="T2230" t="s">
        <v>8308</v>
      </c>
    </row>
    <row r="2231" spans="1:20" ht="45" x14ac:dyDescent="0.25">
      <c r="A2231">
        <v>3343</v>
      </c>
      <c r="B2231" s="9" t="s">
        <v>3343</v>
      </c>
      <c r="C2231" s="3" t="s">
        <v>7453</v>
      </c>
      <c r="D2231" s="5">
        <v>700</v>
      </c>
      <c r="E2231" s="7">
        <v>1200</v>
      </c>
      <c r="F2231" t="s">
        <v>8218</v>
      </c>
      <c r="G2231" t="s">
        <v>8224</v>
      </c>
      <c r="H2231" t="s">
        <v>8246</v>
      </c>
      <c r="I2231" s="18">
        <v>1460553480</v>
      </c>
      <c r="J2231" s="18">
        <f t="shared" si="503"/>
        <v>42473.554166666669</v>
      </c>
      <c r="K2231">
        <v>1458770383</v>
      </c>
      <c r="L2231" s="18">
        <f t="shared" si="501"/>
        <v>42452.916469907403</v>
      </c>
      <c r="M2231" t="b">
        <v>0</v>
      </c>
      <c r="N2231">
        <v>23</v>
      </c>
      <c r="O2231" t="b">
        <v>1</v>
      </c>
      <c r="P2231" t="s">
        <v>8269</v>
      </c>
      <c r="Q2231" s="12">
        <f t="shared" si="504"/>
        <v>171</v>
      </c>
      <c r="R2231">
        <f t="shared" si="517"/>
        <v>52.17</v>
      </c>
      <c r="S2231" s="14" t="s">
        <v>8307</v>
      </c>
      <c r="T2231" t="s">
        <v>8308</v>
      </c>
    </row>
    <row r="2232" spans="1:20" ht="60" x14ac:dyDescent="0.2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 s="18">
        <v>1405658752</v>
      </c>
      <c r="J2232" s="18">
        <f t="shared" si="503"/>
        <v>41838.198518518519</v>
      </c>
      <c r="K2232">
        <v>1403066751</v>
      </c>
      <c r="L2232" s="18">
        <f t="shared" si="501"/>
        <v>41808.198506944442</v>
      </c>
      <c r="M2232" t="b">
        <v>0</v>
      </c>
      <c r="N2232">
        <v>38</v>
      </c>
      <c r="O2232" t="b">
        <v>1</v>
      </c>
      <c r="P2232" t="s">
        <v>8269</v>
      </c>
      <c r="Q2232" s="12">
        <f t="shared" si="504"/>
        <v>120</v>
      </c>
      <c r="R2232">
        <f t="shared" si="517"/>
        <v>31.5</v>
      </c>
      <c r="S2232" s="14" t="s">
        <v>8307</v>
      </c>
      <c r="T2232" t="s">
        <v>8308</v>
      </c>
    </row>
    <row r="2233" spans="1:20" ht="45" x14ac:dyDescent="0.2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 s="18">
        <v>1425057075</v>
      </c>
      <c r="J2233" s="18">
        <f t="shared" si="503"/>
        <v>42062.716145833328</v>
      </c>
      <c r="K2233">
        <v>1422465074</v>
      </c>
      <c r="L2233" s="18">
        <f t="shared" si="501"/>
        <v>42032.716134259259</v>
      </c>
      <c r="M2233" t="b">
        <v>0</v>
      </c>
      <c r="N2233">
        <v>46</v>
      </c>
      <c r="O2233" t="b">
        <v>1</v>
      </c>
      <c r="P2233" t="s">
        <v>8269</v>
      </c>
      <c r="Q2233" s="12">
        <f t="shared" si="504"/>
        <v>239</v>
      </c>
      <c r="R2233">
        <f t="shared" si="517"/>
        <v>26.02</v>
      </c>
      <c r="S2233" s="14" t="s">
        <v>8307</v>
      </c>
      <c r="T2233" t="s">
        <v>8308</v>
      </c>
    </row>
    <row r="2234" spans="1:20" ht="60" x14ac:dyDescent="0.25">
      <c r="A2234">
        <v>3104</v>
      </c>
      <c r="B2234" s="9" t="s">
        <v>3104</v>
      </c>
      <c r="C2234" s="3" t="s">
        <v>7214</v>
      </c>
      <c r="D2234" s="5">
        <v>4000</v>
      </c>
      <c r="E2234" s="7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 s="18">
        <f t="shared" si="503"/>
        <v>42038.083333333328</v>
      </c>
      <c r="K2234">
        <v>1420235310</v>
      </c>
      <c r="L2234" s="18">
        <f t="shared" si="501"/>
        <v>42006.908680555556</v>
      </c>
      <c r="M2234" t="b">
        <v>0</v>
      </c>
      <c r="N2234">
        <v>5</v>
      </c>
      <c r="O2234" t="b">
        <v>0</v>
      </c>
      <c r="P2234" t="s">
        <v>8301</v>
      </c>
      <c r="Q2234" s="12">
        <f t="shared" si="504"/>
        <v>30</v>
      </c>
      <c r="R2234">
        <f t="shared" si="502"/>
        <v>237</v>
      </c>
      <c r="S2234" s="14" t="s">
        <v>8307</v>
      </c>
      <c r="T2234" t="s">
        <v>8331</v>
      </c>
    </row>
    <row r="2235" spans="1:20" ht="45" x14ac:dyDescent="0.25">
      <c r="A2235">
        <v>3596</v>
      </c>
      <c r="B2235" s="9" t="s">
        <v>3595</v>
      </c>
      <c r="C2235" s="3" t="s">
        <v>7706</v>
      </c>
      <c r="D2235" s="5">
        <v>1100</v>
      </c>
      <c r="E2235" s="7">
        <v>1185</v>
      </c>
      <c r="F2235" t="s">
        <v>8218</v>
      </c>
      <c r="G2235" t="s">
        <v>8228</v>
      </c>
      <c r="H2235" t="s">
        <v>8250</v>
      </c>
      <c r="I2235" s="18">
        <v>1409072982</v>
      </c>
      <c r="J2235" s="18">
        <f t="shared" si="503"/>
        <v>41877.715069444443</v>
      </c>
      <c r="K2235">
        <v>1407258581</v>
      </c>
      <c r="L2235" s="18">
        <f t="shared" si="501"/>
        <v>41856.715057870373</v>
      </c>
      <c r="M2235" t="b">
        <v>0</v>
      </c>
      <c r="N2235">
        <v>15</v>
      </c>
      <c r="O2235" t="b">
        <v>1</v>
      </c>
      <c r="P2235" t="s">
        <v>8269</v>
      </c>
      <c r="Q2235" s="12">
        <f t="shared" si="504"/>
        <v>108</v>
      </c>
      <c r="R2235">
        <f t="shared" ref="R2235" si="518">IFERROR(ROUND(E2235/N2235,2),0)</f>
        <v>79</v>
      </c>
      <c r="S2235" s="14" t="s">
        <v>8307</v>
      </c>
      <c r="T2235" t="s">
        <v>8308</v>
      </c>
    </row>
    <row r="2236" spans="1:20" ht="45" x14ac:dyDescent="0.25">
      <c r="A2236">
        <v>2467</v>
      </c>
      <c r="B2236" s="9" t="s">
        <v>2468</v>
      </c>
      <c r="C2236" s="3" t="s">
        <v>6577</v>
      </c>
      <c r="D2236" s="5">
        <v>1000</v>
      </c>
      <c r="E2236" s="7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 s="18">
        <f t="shared" si="503"/>
        <v>41039.708333333336</v>
      </c>
      <c r="K2236">
        <v>1335473930</v>
      </c>
      <c r="L2236" s="18">
        <f t="shared" si="501"/>
        <v>41025.874189814815</v>
      </c>
      <c r="M2236" t="b">
        <v>0</v>
      </c>
      <c r="N2236">
        <v>43</v>
      </c>
      <c r="O2236" t="b">
        <v>1</v>
      </c>
      <c r="P2236" t="s">
        <v>8277</v>
      </c>
      <c r="Q2236" s="12">
        <f t="shared" si="504"/>
        <v>119</v>
      </c>
      <c r="R2236">
        <f t="shared" si="502"/>
        <v>27.56</v>
      </c>
      <c r="S2236" s="14" t="s">
        <v>8333</v>
      </c>
      <c r="T2236" t="s">
        <v>8334</v>
      </c>
    </row>
    <row r="2237" spans="1:20" ht="45" x14ac:dyDescent="0.2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 s="18">
        <f t="shared" si="503"/>
        <v>42292.916666666672</v>
      </c>
      <c r="K2237">
        <v>1441723911</v>
      </c>
      <c r="L2237" s="18">
        <f t="shared" si="501"/>
        <v>42255.619340277779</v>
      </c>
      <c r="M2237" t="b">
        <v>0</v>
      </c>
      <c r="N2237">
        <v>21</v>
      </c>
      <c r="O2237" t="b">
        <v>0</v>
      </c>
      <c r="P2237" t="s">
        <v>8301</v>
      </c>
      <c r="Q2237" s="12">
        <f t="shared" si="504"/>
        <v>1</v>
      </c>
      <c r="R2237">
        <f t="shared" si="502"/>
        <v>56.34</v>
      </c>
      <c r="S2237" s="14" t="s">
        <v>8307</v>
      </c>
      <c r="T2237" t="s">
        <v>8331</v>
      </c>
    </row>
    <row r="2238" spans="1:20" ht="45" x14ac:dyDescent="0.2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 s="18">
        <f t="shared" si="503"/>
        <v>41283.367303240739</v>
      </c>
      <c r="K2238">
        <v>1354265334</v>
      </c>
      <c r="L2238" s="18">
        <f t="shared" si="501"/>
        <v>41243.367291666669</v>
      </c>
      <c r="M2238" t="b">
        <v>0</v>
      </c>
      <c r="N2238">
        <v>25</v>
      </c>
      <c r="O2238" t="b">
        <v>1</v>
      </c>
      <c r="P2238" t="s">
        <v>8274</v>
      </c>
      <c r="Q2238" s="12">
        <f t="shared" si="504"/>
        <v>118</v>
      </c>
      <c r="R2238">
        <f t="shared" si="502"/>
        <v>47.2</v>
      </c>
      <c r="S2238" s="14" t="s">
        <v>8333</v>
      </c>
      <c r="T2238" t="s">
        <v>8337</v>
      </c>
    </row>
    <row r="2239" spans="1:20" ht="30" x14ac:dyDescent="0.2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 s="18">
        <f t="shared" si="503"/>
        <v>41832.757719907408</v>
      </c>
      <c r="K2239">
        <v>1402596666</v>
      </c>
      <c r="L2239" s="18">
        <f t="shared" si="501"/>
        <v>41802.757708333331</v>
      </c>
      <c r="M2239" t="b">
        <v>0</v>
      </c>
      <c r="N2239">
        <v>25</v>
      </c>
      <c r="O2239" t="b">
        <v>1</v>
      </c>
      <c r="P2239" t="s">
        <v>8290</v>
      </c>
      <c r="Q2239" s="12">
        <f t="shared" si="504"/>
        <v>118</v>
      </c>
      <c r="R2239">
        <f t="shared" si="502"/>
        <v>47</v>
      </c>
      <c r="S2239" s="14" t="s">
        <v>8333</v>
      </c>
      <c r="T2239" t="s">
        <v>8344</v>
      </c>
    </row>
    <row r="2240" spans="1:20" ht="60" x14ac:dyDescent="0.2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 s="18">
        <v>1420048208</v>
      </c>
      <c r="J2240" s="18">
        <f t="shared" si="503"/>
        <v>42004.743148148147</v>
      </c>
      <c r="K2240">
        <v>1417456207</v>
      </c>
      <c r="L2240" s="18">
        <f t="shared" si="501"/>
        <v>41974.743136574078</v>
      </c>
      <c r="M2240" t="b">
        <v>0</v>
      </c>
      <c r="N2240">
        <v>12</v>
      </c>
      <c r="O2240" t="b">
        <v>1</v>
      </c>
      <c r="P2240" t="s">
        <v>8269</v>
      </c>
      <c r="Q2240" s="12">
        <f t="shared" si="504"/>
        <v>131</v>
      </c>
      <c r="R2240">
        <f t="shared" ref="R2240" si="519">IFERROR(ROUND(E2240/N2240,2),0)</f>
        <v>97.92</v>
      </c>
      <c r="S2240" s="14" t="s">
        <v>8307</v>
      </c>
      <c r="T2240" t="s">
        <v>8308</v>
      </c>
    </row>
    <row r="2241" spans="1:20" ht="30" x14ac:dyDescent="0.2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 s="18">
        <f t="shared" si="503"/>
        <v>42181.189525462964</v>
      </c>
      <c r="K2241">
        <v>1432701174</v>
      </c>
      <c r="L2241" s="18">
        <f t="shared" si="501"/>
        <v>42151.189513888894</v>
      </c>
      <c r="M2241" t="b">
        <v>0</v>
      </c>
      <c r="N2241">
        <v>49</v>
      </c>
      <c r="O2241" t="b">
        <v>0</v>
      </c>
      <c r="P2241" t="s">
        <v>8280</v>
      </c>
      <c r="Q2241" s="12">
        <f t="shared" si="504"/>
        <v>8</v>
      </c>
      <c r="R2241">
        <f t="shared" si="502"/>
        <v>23.96</v>
      </c>
      <c r="S2241" s="14" t="s">
        <v>8324</v>
      </c>
      <c r="T2241" t="s">
        <v>8340</v>
      </c>
    </row>
    <row r="2242" spans="1:20" ht="45" x14ac:dyDescent="0.2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 s="18">
        <f t="shared" si="503"/>
        <v>42270.840289351851</v>
      </c>
      <c r="K2242">
        <v>1440447000</v>
      </c>
      <c r="L2242" s="18">
        <f t="shared" si="501"/>
        <v>42240.840277777781</v>
      </c>
      <c r="M2242" t="b">
        <v>0</v>
      </c>
      <c r="N2242">
        <v>14</v>
      </c>
      <c r="O2242" t="b">
        <v>0</v>
      </c>
      <c r="P2242" t="s">
        <v>8282</v>
      </c>
      <c r="Q2242" s="12">
        <f t="shared" si="504"/>
        <v>39</v>
      </c>
      <c r="R2242">
        <f t="shared" si="502"/>
        <v>83.57</v>
      </c>
      <c r="S2242" s="14" t="s">
        <v>8327</v>
      </c>
      <c r="T2242" t="s">
        <v>8351</v>
      </c>
    </row>
    <row r="2243" spans="1:20" ht="45" x14ac:dyDescent="0.2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 s="18">
        <v>1406502000</v>
      </c>
      <c r="J2243" s="18">
        <f t="shared" si="503"/>
        <v>41847.958333333336</v>
      </c>
      <c r="K2243">
        <v>1405583107</v>
      </c>
      <c r="L2243" s="18">
        <f t="shared" ref="L2243:L2306" si="520">(K2243/86400)+25569</f>
        <v>41837.322997685187</v>
      </c>
      <c r="M2243" t="b">
        <v>0</v>
      </c>
      <c r="N2243">
        <v>26</v>
      </c>
      <c r="O2243" t="b">
        <v>1</v>
      </c>
      <c r="P2243" t="s">
        <v>8269</v>
      </c>
      <c r="Q2243" s="12">
        <f t="shared" si="504"/>
        <v>117</v>
      </c>
      <c r="R2243">
        <f t="shared" ref="R2243" si="521">IFERROR(ROUND(E2243/N2243,2),0)</f>
        <v>44.92</v>
      </c>
      <c r="S2243" s="14" t="s">
        <v>8307</v>
      </c>
      <c r="T2243" t="s">
        <v>8308</v>
      </c>
    </row>
    <row r="2244" spans="1:20" ht="45" x14ac:dyDescent="0.2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 s="18">
        <f t="shared" ref="J2244:J2307" si="522">(I2244/86400)+25569</f>
        <v>42740.824618055558</v>
      </c>
      <c r="K2244">
        <v>1481053646</v>
      </c>
      <c r="L2244" s="18">
        <f t="shared" si="520"/>
        <v>42710.824606481481</v>
      </c>
      <c r="M2244" t="b">
        <v>0</v>
      </c>
      <c r="N2244">
        <v>28</v>
      </c>
      <c r="O2244" t="b">
        <v>1</v>
      </c>
      <c r="P2244" t="s">
        <v>8295</v>
      </c>
      <c r="Q2244" s="12">
        <f t="shared" ref="Q2244:Q2307" si="523">ROUND(E2244/D2244*100,0)</f>
        <v>1165</v>
      </c>
      <c r="R2244">
        <f t="shared" ref="R2244:R2305" si="524">ROUND(E2244/N2244,2)</f>
        <v>41.61</v>
      </c>
      <c r="S2244" s="14" t="s">
        <v>8324</v>
      </c>
      <c r="T2244" t="s">
        <v>8325</v>
      </c>
    </row>
    <row r="2245" spans="1:20" ht="60" x14ac:dyDescent="0.2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 s="18">
        <f t="shared" si="522"/>
        <v>42776.096585648149</v>
      </c>
      <c r="K2245">
        <v>1484101144</v>
      </c>
      <c r="L2245" s="18">
        <f t="shared" si="520"/>
        <v>42746.096574074079</v>
      </c>
      <c r="M2245" t="b">
        <v>0</v>
      </c>
      <c r="N2245">
        <v>31</v>
      </c>
      <c r="O2245" t="b">
        <v>0</v>
      </c>
      <c r="P2245" t="s">
        <v>8271</v>
      </c>
      <c r="Q2245" s="12">
        <f t="shared" si="523"/>
        <v>2</v>
      </c>
      <c r="R2245">
        <f t="shared" si="524"/>
        <v>37.450000000000003</v>
      </c>
      <c r="S2245" s="14" t="s">
        <v>8316</v>
      </c>
      <c r="T2245" t="s">
        <v>8318</v>
      </c>
    </row>
    <row r="2246" spans="1:20" ht="45" x14ac:dyDescent="0.2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 s="18">
        <v>1409514709</v>
      </c>
      <c r="J2246" s="18">
        <f t="shared" si="522"/>
        <v>41882.827650462961</v>
      </c>
      <c r="K2246">
        <v>1406058797</v>
      </c>
      <c r="L2246" s="18">
        <f t="shared" si="520"/>
        <v>41842.828668981485</v>
      </c>
      <c r="M2246" t="b">
        <v>0</v>
      </c>
      <c r="N2246">
        <v>14</v>
      </c>
      <c r="O2246" t="b">
        <v>0</v>
      </c>
      <c r="P2246" t="s">
        <v>8269</v>
      </c>
      <c r="Q2246" s="12">
        <f t="shared" si="523"/>
        <v>17</v>
      </c>
      <c r="R2246">
        <f t="shared" ref="R2246" si="525">IFERROR(ROUND(E2246/N2246,2),0)</f>
        <v>82.57</v>
      </c>
      <c r="S2246" s="14" t="s">
        <v>8307</v>
      </c>
      <c r="T2246" t="s">
        <v>8308</v>
      </c>
    </row>
    <row r="2247" spans="1:20" ht="45" x14ac:dyDescent="0.2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 s="18">
        <f t="shared" si="522"/>
        <v>42091.113263888888</v>
      </c>
      <c r="K2247">
        <v>1424922185</v>
      </c>
      <c r="L2247" s="18">
        <f t="shared" si="520"/>
        <v>42061.154918981483</v>
      </c>
      <c r="M2247" t="b">
        <v>0</v>
      </c>
      <c r="N2247">
        <v>19</v>
      </c>
      <c r="O2247" t="b">
        <v>0</v>
      </c>
      <c r="P2247" t="s">
        <v>8282</v>
      </c>
      <c r="Q2247" s="12">
        <f t="shared" si="523"/>
        <v>4</v>
      </c>
      <c r="R2247">
        <f t="shared" si="524"/>
        <v>60.79</v>
      </c>
      <c r="S2247" s="14" t="s">
        <v>8327</v>
      </c>
      <c r="T2247" t="s">
        <v>8351</v>
      </c>
    </row>
    <row r="2248" spans="1:20" ht="60" x14ac:dyDescent="0.2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 s="18">
        <v>1411987990</v>
      </c>
      <c r="J2248" s="18">
        <f t="shared" si="522"/>
        <v>41911.453587962962</v>
      </c>
      <c r="K2248">
        <v>1409395989</v>
      </c>
      <c r="L2248" s="18">
        <f t="shared" si="520"/>
        <v>41881.453576388885</v>
      </c>
      <c r="M2248" t="b">
        <v>0</v>
      </c>
      <c r="N2248">
        <v>23</v>
      </c>
      <c r="O2248" t="b">
        <v>1</v>
      </c>
      <c r="P2248" t="s">
        <v>8269</v>
      </c>
      <c r="Q2248" s="12">
        <f t="shared" si="523"/>
        <v>115</v>
      </c>
      <c r="R2248">
        <f t="shared" ref="R2248" si="526">IFERROR(ROUND(E2248/N2248,2),0)</f>
        <v>50</v>
      </c>
      <c r="S2248" s="14" t="s">
        <v>8307</v>
      </c>
      <c r="T2248" t="s">
        <v>8308</v>
      </c>
    </row>
    <row r="2249" spans="1:20" ht="60" x14ac:dyDescent="0.2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 s="18">
        <f t="shared" si="522"/>
        <v>42561.980694444443</v>
      </c>
      <c r="K2249">
        <v>1465601531</v>
      </c>
      <c r="L2249" s="18">
        <f t="shared" si="520"/>
        <v>42531.980682870373</v>
      </c>
      <c r="M2249" t="b">
        <v>0</v>
      </c>
      <c r="N2249">
        <v>10</v>
      </c>
      <c r="O2249" t="b">
        <v>1</v>
      </c>
      <c r="P2249" t="s">
        <v>8303</v>
      </c>
      <c r="Q2249" s="12">
        <f t="shared" si="523"/>
        <v>115</v>
      </c>
      <c r="R2249">
        <f t="shared" si="524"/>
        <v>115</v>
      </c>
      <c r="S2249" s="14" t="s">
        <v>8307</v>
      </c>
      <c r="T2249" t="s">
        <v>8341</v>
      </c>
    </row>
    <row r="2250" spans="1:20" ht="60" x14ac:dyDescent="0.2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 s="18">
        <f t="shared" si="522"/>
        <v>41972.624305555553</v>
      </c>
      <c r="K2250">
        <v>1413609291</v>
      </c>
      <c r="L2250" s="18">
        <f t="shared" si="520"/>
        <v>41930.218645833331</v>
      </c>
      <c r="M2250" t="b">
        <v>1</v>
      </c>
      <c r="N2250">
        <v>13</v>
      </c>
      <c r="O2250" t="b">
        <v>0</v>
      </c>
      <c r="P2250" t="s">
        <v>8283</v>
      </c>
      <c r="Q2250" s="12">
        <f t="shared" si="523"/>
        <v>46</v>
      </c>
      <c r="R2250">
        <f t="shared" si="524"/>
        <v>88.31</v>
      </c>
      <c r="S2250" s="14" t="s">
        <v>8321</v>
      </c>
      <c r="T2250" t="s">
        <v>8322</v>
      </c>
    </row>
    <row r="2251" spans="1:20" ht="60" x14ac:dyDescent="0.2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 s="18">
        <f t="shared" si="522"/>
        <v>42565.955925925926</v>
      </c>
      <c r="K2251">
        <v>1463352991</v>
      </c>
      <c r="L2251" s="18">
        <f t="shared" si="520"/>
        <v>42505.955914351856</v>
      </c>
      <c r="M2251" t="b">
        <v>0</v>
      </c>
      <c r="N2251">
        <v>27</v>
      </c>
      <c r="O2251" t="b">
        <v>1</v>
      </c>
      <c r="P2251" t="s">
        <v>8283</v>
      </c>
      <c r="Q2251" s="12">
        <f t="shared" si="523"/>
        <v>115</v>
      </c>
      <c r="R2251">
        <f t="shared" si="524"/>
        <v>42.48</v>
      </c>
      <c r="S2251" s="14" t="s">
        <v>8321</v>
      </c>
      <c r="T2251" t="s">
        <v>8322</v>
      </c>
    </row>
    <row r="2252" spans="1:20" ht="60" x14ac:dyDescent="0.25">
      <c r="A2252">
        <v>2704</v>
      </c>
      <c r="B2252" s="9" t="s">
        <v>2704</v>
      </c>
      <c r="C2252" s="3" t="s">
        <v>6814</v>
      </c>
      <c r="D2252" s="5">
        <v>19000</v>
      </c>
      <c r="E2252" s="7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 s="18">
        <f t="shared" si="522"/>
        <v>42830.820763888885</v>
      </c>
      <c r="K2252">
        <v>1487709713</v>
      </c>
      <c r="L2252" s="18">
        <f t="shared" si="520"/>
        <v>42787.86241898148</v>
      </c>
      <c r="M2252" t="b">
        <v>0</v>
      </c>
      <c r="N2252">
        <v>7</v>
      </c>
      <c r="O2252" t="b">
        <v>0</v>
      </c>
      <c r="P2252" t="s">
        <v>8301</v>
      </c>
      <c r="Q2252" s="12">
        <f t="shared" si="523"/>
        <v>6</v>
      </c>
      <c r="R2252">
        <f t="shared" si="524"/>
        <v>163.57</v>
      </c>
      <c r="S2252" s="14" t="s">
        <v>8307</v>
      </c>
      <c r="T2252" t="s">
        <v>8331</v>
      </c>
    </row>
    <row r="2253" spans="1:20" ht="45" x14ac:dyDescent="0.25">
      <c r="A2253">
        <v>3197</v>
      </c>
      <c r="B2253" s="9" t="s">
        <v>3197</v>
      </c>
      <c r="C2253" s="3" t="s">
        <v>7307</v>
      </c>
      <c r="D2253" s="5">
        <v>10000</v>
      </c>
      <c r="E2253" s="7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 s="18">
        <f t="shared" si="522"/>
        <v>42039.493263888886</v>
      </c>
      <c r="K2253">
        <v>1420458617</v>
      </c>
      <c r="L2253" s="18">
        <f t="shared" si="520"/>
        <v>42009.493252314816</v>
      </c>
      <c r="M2253" t="b">
        <v>0</v>
      </c>
      <c r="N2253">
        <v>4</v>
      </c>
      <c r="O2253" t="b">
        <v>0</v>
      </c>
      <c r="P2253" t="s">
        <v>8303</v>
      </c>
      <c r="Q2253" s="12">
        <f t="shared" si="523"/>
        <v>11</v>
      </c>
      <c r="R2253">
        <f t="shared" si="524"/>
        <v>286.25</v>
      </c>
      <c r="S2253" s="14" t="s">
        <v>8307</v>
      </c>
      <c r="T2253" t="s">
        <v>8341</v>
      </c>
    </row>
    <row r="2254" spans="1:20" ht="30" x14ac:dyDescent="0.25">
      <c r="A2254">
        <v>1894</v>
      </c>
      <c r="B2254" s="9" t="s">
        <v>1895</v>
      </c>
      <c r="C2254" s="3" t="s">
        <v>6004</v>
      </c>
      <c r="D2254" s="5">
        <v>1000</v>
      </c>
      <c r="E2254" s="7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 s="18">
        <f t="shared" si="522"/>
        <v>40951.90489583333</v>
      </c>
      <c r="K2254">
        <v>1326404582</v>
      </c>
      <c r="L2254" s="18">
        <f t="shared" si="520"/>
        <v>40920.90488425926</v>
      </c>
      <c r="M2254" t="b">
        <v>0</v>
      </c>
      <c r="N2254">
        <v>20</v>
      </c>
      <c r="O2254" t="b">
        <v>1</v>
      </c>
      <c r="P2254" t="s">
        <v>8277</v>
      </c>
      <c r="Q2254" s="12">
        <f t="shared" si="523"/>
        <v>115</v>
      </c>
      <c r="R2254">
        <f t="shared" si="524"/>
        <v>57.25</v>
      </c>
      <c r="S2254" s="14" t="s">
        <v>8333</v>
      </c>
      <c r="T2254" t="s">
        <v>8334</v>
      </c>
    </row>
    <row r="2255" spans="1:20" ht="60" x14ac:dyDescent="0.25">
      <c r="A2255">
        <v>2783</v>
      </c>
      <c r="B2255" s="9" t="s">
        <v>2783</v>
      </c>
      <c r="C2255" s="3" t="s">
        <v>6893</v>
      </c>
      <c r="D2255" s="5">
        <v>1000</v>
      </c>
      <c r="E2255" s="7">
        <v>1145</v>
      </c>
      <c r="F2255" t="s">
        <v>8218</v>
      </c>
      <c r="G2255" t="s">
        <v>8224</v>
      </c>
      <c r="H2255" t="s">
        <v>8246</v>
      </c>
      <c r="I2255" s="18">
        <v>1429793446</v>
      </c>
      <c r="J2255" s="18">
        <f t="shared" si="522"/>
        <v>42117.535254629634</v>
      </c>
      <c r="K2255">
        <v>1428583845</v>
      </c>
      <c r="L2255" s="18">
        <f t="shared" si="520"/>
        <v>42103.53524305555</v>
      </c>
      <c r="M2255" t="b">
        <v>0</v>
      </c>
      <c r="N2255">
        <v>61</v>
      </c>
      <c r="O2255" t="b">
        <v>1</v>
      </c>
      <c r="P2255" t="s">
        <v>8269</v>
      </c>
      <c r="Q2255" s="12">
        <f t="shared" si="523"/>
        <v>115</v>
      </c>
      <c r="R2255">
        <f t="shared" ref="R2255:R2257" si="527">IFERROR(ROUND(E2255/N2255,2),0)</f>
        <v>18.77</v>
      </c>
      <c r="S2255" s="14" t="s">
        <v>8307</v>
      </c>
      <c r="T2255" t="s">
        <v>8308</v>
      </c>
    </row>
    <row r="2256" spans="1:20" ht="45" x14ac:dyDescent="0.2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 s="18">
        <v>1409344985</v>
      </c>
      <c r="J2256" s="18">
        <f t="shared" si="522"/>
        <v>41880.863252314812</v>
      </c>
      <c r="K2256">
        <v>1406752984</v>
      </c>
      <c r="L2256" s="18">
        <f t="shared" si="520"/>
        <v>41850.863240740742</v>
      </c>
      <c r="M2256" t="b">
        <v>0</v>
      </c>
      <c r="N2256">
        <v>14</v>
      </c>
      <c r="O2256" t="b">
        <v>0</v>
      </c>
      <c r="P2256" t="s">
        <v>8269</v>
      </c>
      <c r="Q2256" s="12">
        <f t="shared" si="523"/>
        <v>38</v>
      </c>
      <c r="R2256">
        <f t="shared" si="527"/>
        <v>81.569999999999993</v>
      </c>
      <c r="S2256" s="14" t="s">
        <v>8307</v>
      </c>
      <c r="T2256" t="s">
        <v>8308</v>
      </c>
    </row>
    <row r="2257" spans="1:20" ht="60" x14ac:dyDescent="0.2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 s="18">
        <v>1411012740</v>
      </c>
      <c r="J2257" s="18">
        <f t="shared" si="522"/>
        <v>41900.165972222225</v>
      </c>
      <c r="K2257">
        <v>1409667826</v>
      </c>
      <c r="L2257" s="18">
        <f t="shared" si="520"/>
        <v>41884.59983796296</v>
      </c>
      <c r="M2257" t="b">
        <v>0</v>
      </c>
      <c r="N2257">
        <v>27</v>
      </c>
      <c r="O2257" t="b">
        <v>1</v>
      </c>
      <c r="P2257" t="s">
        <v>8269</v>
      </c>
      <c r="Q2257" s="12">
        <f t="shared" si="523"/>
        <v>119</v>
      </c>
      <c r="R2257">
        <f t="shared" si="527"/>
        <v>42.3</v>
      </c>
      <c r="S2257" s="14" t="s">
        <v>8307</v>
      </c>
      <c r="T2257" t="s">
        <v>8308</v>
      </c>
    </row>
    <row r="2258" spans="1:20" ht="45" x14ac:dyDescent="0.2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 s="18">
        <f t="shared" si="522"/>
        <v>41061.821631944447</v>
      </c>
      <c r="K2258">
        <v>1335987788</v>
      </c>
      <c r="L2258" s="18">
        <f t="shared" si="520"/>
        <v>41031.821620370371</v>
      </c>
      <c r="M2258" t="b">
        <v>0</v>
      </c>
      <c r="N2258">
        <v>27</v>
      </c>
      <c r="O2258" t="b">
        <v>1</v>
      </c>
      <c r="P2258" t="s">
        <v>8278</v>
      </c>
      <c r="Q2258" s="12">
        <f t="shared" si="523"/>
        <v>152</v>
      </c>
      <c r="R2258">
        <f t="shared" si="524"/>
        <v>42.22</v>
      </c>
      <c r="S2258" s="14" t="s">
        <v>8333</v>
      </c>
      <c r="T2258" t="s">
        <v>8335</v>
      </c>
    </row>
    <row r="2259" spans="1:20" ht="30" x14ac:dyDescent="0.2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 s="18">
        <f t="shared" si="522"/>
        <v>42651.613564814819</v>
      </c>
      <c r="K2259">
        <v>1472481811</v>
      </c>
      <c r="L2259" s="18">
        <f t="shared" si="520"/>
        <v>42611.613553240742</v>
      </c>
      <c r="M2259" t="b">
        <v>0</v>
      </c>
      <c r="N2259">
        <v>38</v>
      </c>
      <c r="O2259" t="b">
        <v>0</v>
      </c>
      <c r="P2259" t="s">
        <v>8271</v>
      </c>
      <c r="Q2259" s="12">
        <f t="shared" si="523"/>
        <v>11</v>
      </c>
      <c r="R2259">
        <f t="shared" si="524"/>
        <v>29.89</v>
      </c>
      <c r="S2259" s="14" t="s">
        <v>8316</v>
      </c>
      <c r="T2259" t="s">
        <v>8318</v>
      </c>
    </row>
    <row r="2260" spans="1:20" ht="60" x14ac:dyDescent="0.2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 s="18">
        <f t="shared" si="522"/>
        <v>42019.791990740741</v>
      </c>
      <c r="K2260">
        <v>1417460427</v>
      </c>
      <c r="L2260" s="18">
        <f t="shared" si="520"/>
        <v>41974.791979166665</v>
      </c>
      <c r="M2260" t="b">
        <v>0</v>
      </c>
      <c r="N2260">
        <v>11</v>
      </c>
      <c r="O2260" t="b">
        <v>0</v>
      </c>
      <c r="P2260" t="s">
        <v>8271</v>
      </c>
      <c r="Q2260" s="12">
        <f t="shared" si="523"/>
        <v>1</v>
      </c>
      <c r="R2260">
        <f t="shared" si="524"/>
        <v>102.73</v>
      </c>
      <c r="S2260" s="14" t="s">
        <v>8316</v>
      </c>
      <c r="T2260" t="s">
        <v>8318</v>
      </c>
    </row>
    <row r="2261" spans="1:20" ht="60" x14ac:dyDescent="0.25">
      <c r="A2261">
        <v>2206</v>
      </c>
      <c r="B2261" s="9" t="s">
        <v>2207</v>
      </c>
      <c r="C2261" s="3" t="s">
        <v>6316</v>
      </c>
      <c r="D2261" s="5">
        <v>1100</v>
      </c>
      <c r="E2261" s="7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 s="18">
        <f t="shared" si="522"/>
        <v>41015.257222222222</v>
      </c>
      <c r="K2261">
        <v>1333001423</v>
      </c>
      <c r="L2261" s="18">
        <f t="shared" si="520"/>
        <v>40997.257210648146</v>
      </c>
      <c r="M2261" t="b">
        <v>0</v>
      </c>
      <c r="N2261">
        <v>34</v>
      </c>
      <c r="O2261" t="b">
        <v>1</v>
      </c>
      <c r="P2261" t="s">
        <v>8278</v>
      </c>
      <c r="Q2261" s="12">
        <f t="shared" si="523"/>
        <v>103</v>
      </c>
      <c r="R2261">
        <f t="shared" si="524"/>
        <v>33.24</v>
      </c>
      <c r="S2261" s="14" t="s">
        <v>8333</v>
      </c>
      <c r="T2261" t="s">
        <v>8335</v>
      </c>
    </row>
    <row r="2262" spans="1:20" ht="30" x14ac:dyDescent="0.25">
      <c r="A2262">
        <v>1620</v>
      </c>
      <c r="B2262" s="9" t="s">
        <v>1621</v>
      </c>
      <c r="C2262" s="3" t="s">
        <v>5730</v>
      </c>
      <c r="D2262" s="5">
        <v>1000</v>
      </c>
      <c r="E2262" s="7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 s="18">
        <f t="shared" si="522"/>
        <v>41328.339583333334</v>
      </c>
      <c r="K2262">
        <v>1361002139</v>
      </c>
      <c r="L2262" s="18">
        <f t="shared" si="520"/>
        <v>41321.339571759258</v>
      </c>
      <c r="M2262" t="b">
        <v>0</v>
      </c>
      <c r="N2262">
        <v>17</v>
      </c>
      <c r="O2262" t="b">
        <v>1</v>
      </c>
      <c r="P2262" t="s">
        <v>8274</v>
      </c>
      <c r="Q2262" s="12">
        <f t="shared" si="523"/>
        <v>113</v>
      </c>
      <c r="R2262">
        <f t="shared" si="524"/>
        <v>66.47</v>
      </c>
      <c r="S2262" s="14" t="s">
        <v>8333</v>
      </c>
      <c r="T2262" t="s">
        <v>8337</v>
      </c>
    </row>
    <row r="2263" spans="1:20" ht="60" x14ac:dyDescent="0.2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 s="18">
        <v>1479592800</v>
      </c>
      <c r="J2263" s="18">
        <f t="shared" si="522"/>
        <v>42693.916666666672</v>
      </c>
      <c r="K2263">
        <v>1476760225</v>
      </c>
      <c r="L2263" s="18">
        <f t="shared" si="520"/>
        <v>42661.132233796292</v>
      </c>
      <c r="M2263" t="b">
        <v>0</v>
      </c>
      <c r="N2263">
        <v>17</v>
      </c>
      <c r="O2263" t="b">
        <v>1</v>
      </c>
      <c r="P2263" t="s">
        <v>8269</v>
      </c>
      <c r="Q2263" s="12">
        <f t="shared" si="523"/>
        <v>113</v>
      </c>
      <c r="R2263">
        <f t="shared" ref="R2263" si="528">IFERROR(ROUND(E2263/N2263,2),0)</f>
        <v>66.47</v>
      </c>
      <c r="S2263" s="14" t="s">
        <v>8307</v>
      </c>
      <c r="T2263" t="s">
        <v>8308</v>
      </c>
    </row>
    <row r="2264" spans="1:20" ht="45" x14ac:dyDescent="0.2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 s="18">
        <f t="shared" si="522"/>
        <v>42616.585358796292</v>
      </c>
      <c r="K2264">
        <v>1471096974</v>
      </c>
      <c r="L2264" s="18">
        <f t="shared" si="520"/>
        <v>42595.585347222222</v>
      </c>
      <c r="M2264" t="b">
        <v>0</v>
      </c>
      <c r="N2264">
        <v>20</v>
      </c>
      <c r="O2264" t="b">
        <v>0</v>
      </c>
      <c r="P2264" t="s">
        <v>8282</v>
      </c>
      <c r="Q2264" s="12">
        <f t="shared" si="523"/>
        <v>23</v>
      </c>
      <c r="R2264">
        <f t="shared" si="524"/>
        <v>56.3</v>
      </c>
      <c r="S2264" s="14" t="s">
        <v>8327</v>
      </c>
      <c r="T2264" t="s">
        <v>8351</v>
      </c>
    </row>
    <row r="2265" spans="1:20" ht="60" x14ac:dyDescent="0.2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 s="18">
        <v>1413234316</v>
      </c>
      <c r="J2265" s="18">
        <f t="shared" si="522"/>
        <v>41925.878657407404</v>
      </c>
      <c r="K2265">
        <v>1408050315</v>
      </c>
      <c r="L2265" s="18">
        <f t="shared" si="520"/>
        <v>41865.878645833334</v>
      </c>
      <c r="M2265" t="b">
        <v>0</v>
      </c>
      <c r="N2265">
        <v>13</v>
      </c>
      <c r="O2265" t="b">
        <v>0</v>
      </c>
      <c r="P2265" t="s">
        <v>8269</v>
      </c>
      <c r="Q2265" s="12">
        <f t="shared" si="523"/>
        <v>38</v>
      </c>
      <c r="R2265">
        <f t="shared" ref="R2265:R2266" si="529">IFERROR(ROUND(E2265/N2265,2),0)</f>
        <v>86.62</v>
      </c>
      <c r="S2265" s="14" t="s">
        <v>8307</v>
      </c>
      <c r="T2265" t="s">
        <v>8308</v>
      </c>
    </row>
    <row r="2266" spans="1:20" ht="60" x14ac:dyDescent="0.2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 s="18">
        <v>1427860740</v>
      </c>
      <c r="J2266" s="18">
        <f t="shared" si="522"/>
        <v>42095.165972222225</v>
      </c>
      <c r="K2266">
        <v>1426002683</v>
      </c>
      <c r="L2266" s="18">
        <f t="shared" si="520"/>
        <v>42073.660682870366</v>
      </c>
      <c r="M2266" t="b">
        <v>0</v>
      </c>
      <c r="N2266">
        <v>19</v>
      </c>
      <c r="O2266" t="b">
        <v>1</v>
      </c>
      <c r="P2266" t="s">
        <v>8269</v>
      </c>
      <c r="Q2266" s="12">
        <f t="shared" si="523"/>
        <v>102</v>
      </c>
      <c r="R2266">
        <f t="shared" si="529"/>
        <v>59.21</v>
      </c>
      <c r="S2266" s="14" t="s">
        <v>8307</v>
      </c>
      <c r="T2266" t="s">
        <v>8308</v>
      </c>
    </row>
    <row r="2267" spans="1:20" ht="45" x14ac:dyDescent="0.2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 s="18">
        <f t="shared" si="522"/>
        <v>41075.165972222225</v>
      </c>
      <c r="K2267">
        <v>1338346280</v>
      </c>
      <c r="L2267" s="18">
        <f t="shared" si="520"/>
        <v>41059.118981481479</v>
      </c>
      <c r="M2267" t="b">
        <v>0</v>
      </c>
      <c r="N2267">
        <v>29</v>
      </c>
      <c r="O2267" t="b">
        <v>1</v>
      </c>
      <c r="P2267" t="s">
        <v>8277</v>
      </c>
      <c r="Q2267" s="12">
        <f t="shared" si="523"/>
        <v>187</v>
      </c>
      <c r="R2267">
        <f t="shared" si="524"/>
        <v>38.74</v>
      </c>
      <c r="S2267" s="14" t="s">
        <v>8333</v>
      </c>
      <c r="T2267" t="s">
        <v>8334</v>
      </c>
    </row>
    <row r="2268" spans="1:20" ht="60" x14ac:dyDescent="0.2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 s="18">
        <v>1470538800</v>
      </c>
      <c r="J2268" s="18">
        <f t="shared" si="522"/>
        <v>42589.125</v>
      </c>
      <c r="K2268">
        <v>1469112492</v>
      </c>
      <c r="L2268" s="18">
        <f t="shared" si="520"/>
        <v>42572.616805555561</v>
      </c>
      <c r="M2268" t="b">
        <v>0</v>
      </c>
      <c r="N2268">
        <v>19</v>
      </c>
      <c r="O2268" t="b">
        <v>1</v>
      </c>
      <c r="P2268" t="s">
        <v>8269</v>
      </c>
      <c r="Q2268" s="12">
        <f t="shared" si="523"/>
        <v>112</v>
      </c>
      <c r="R2268">
        <f t="shared" ref="R2268:R2271" si="530">IFERROR(ROUND(E2268/N2268,2),0)</f>
        <v>58.95</v>
      </c>
      <c r="S2268" s="14" t="s">
        <v>8307</v>
      </c>
      <c r="T2268" t="s">
        <v>8308</v>
      </c>
    </row>
    <row r="2269" spans="1:20" ht="60" x14ac:dyDescent="0.2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 s="18">
        <v>1452872290</v>
      </c>
      <c r="J2269" s="18">
        <f t="shared" si="522"/>
        <v>42384.651504629626</v>
      </c>
      <c r="K2269">
        <v>1452008289</v>
      </c>
      <c r="L2269" s="18">
        <f t="shared" si="520"/>
        <v>42374.651493055557</v>
      </c>
      <c r="M2269" t="b">
        <v>0</v>
      </c>
      <c r="N2269">
        <v>18</v>
      </c>
      <c r="O2269" t="b">
        <v>1</v>
      </c>
      <c r="P2269" t="s">
        <v>8269</v>
      </c>
      <c r="Q2269" s="12">
        <f t="shared" si="523"/>
        <v>112</v>
      </c>
      <c r="R2269">
        <f t="shared" si="530"/>
        <v>62.17</v>
      </c>
      <c r="S2269" s="14" t="s">
        <v>8307</v>
      </c>
      <c r="T2269" t="s">
        <v>8308</v>
      </c>
    </row>
    <row r="2270" spans="1:20" ht="45" x14ac:dyDescent="0.2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 s="18">
        <v>1465347424</v>
      </c>
      <c r="J2270" s="18">
        <f t="shared" si="522"/>
        <v>42529.039629629631</v>
      </c>
      <c r="K2270">
        <v>1462755423</v>
      </c>
      <c r="L2270" s="18">
        <f t="shared" si="520"/>
        <v>42499.039618055554</v>
      </c>
      <c r="M2270" t="b">
        <v>0</v>
      </c>
      <c r="N2270">
        <v>18</v>
      </c>
      <c r="O2270" t="b">
        <v>1</v>
      </c>
      <c r="P2270" t="s">
        <v>8269</v>
      </c>
      <c r="Q2270" s="12">
        <f t="shared" si="523"/>
        <v>106</v>
      </c>
      <c r="R2270">
        <f t="shared" si="530"/>
        <v>61.94</v>
      </c>
      <c r="S2270" s="14" t="s">
        <v>8307</v>
      </c>
      <c r="T2270" t="s">
        <v>8308</v>
      </c>
    </row>
    <row r="2271" spans="1:20" ht="60" x14ac:dyDescent="0.2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 s="18">
        <v>1407536880</v>
      </c>
      <c r="J2271" s="18">
        <f t="shared" si="522"/>
        <v>41859.936111111107</v>
      </c>
      <c r="K2271">
        <v>1404997547</v>
      </c>
      <c r="L2271" s="18">
        <f t="shared" si="520"/>
        <v>41830.545682870368</v>
      </c>
      <c r="M2271" t="b">
        <v>0</v>
      </c>
      <c r="N2271">
        <v>18</v>
      </c>
      <c r="O2271" t="b">
        <v>1</v>
      </c>
      <c r="P2271" t="s">
        <v>8269</v>
      </c>
      <c r="Q2271" s="12">
        <f t="shared" si="523"/>
        <v>223</v>
      </c>
      <c r="R2271">
        <f t="shared" si="530"/>
        <v>61.94</v>
      </c>
      <c r="S2271" s="14" t="s">
        <v>8307</v>
      </c>
      <c r="T2271" t="s">
        <v>8308</v>
      </c>
    </row>
    <row r="2272" spans="1:20" ht="45" x14ac:dyDescent="0.2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 s="18">
        <f t="shared" si="522"/>
        <v>40709.165972222225</v>
      </c>
      <c r="K2272">
        <v>1304770232</v>
      </c>
      <c r="L2272" s="18">
        <f t="shared" si="520"/>
        <v>40670.507314814815</v>
      </c>
      <c r="M2272" t="b">
        <v>0</v>
      </c>
      <c r="N2272">
        <v>31</v>
      </c>
      <c r="O2272" t="b">
        <v>1</v>
      </c>
      <c r="P2272" t="s">
        <v>8277</v>
      </c>
      <c r="Q2272" s="12">
        <f t="shared" si="523"/>
        <v>171</v>
      </c>
      <c r="R2272">
        <f t="shared" si="524"/>
        <v>35.840000000000003</v>
      </c>
      <c r="S2272" s="14" t="s">
        <v>8333</v>
      </c>
      <c r="T2272" t="s">
        <v>8334</v>
      </c>
    </row>
    <row r="2273" spans="1:20" ht="45" x14ac:dyDescent="0.2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 s="18">
        <v>1410975994</v>
      </c>
      <c r="J2273" s="18">
        <f t="shared" si="522"/>
        <v>41899.740671296298</v>
      </c>
      <c r="K2273">
        <v>1408383993</v>
      </c>
      <c r="L2273" s="18">
        <f t="shared" si="520"/>
        <v>41869.740659722222</v>
      </c>
      <c r="M2273" t="b">
        <v>0</v>
      </c>
      <c r="N2273">
        <v>19</v>
      </c>
      <c r="O2273" t="b">
        <v>1</v>
      </c>
      <c r="P2273" t="s">
        <v>8269</v>
      </c>
      <c r="Q2273" s="12">
        <f t="shared" si="523"/>
        <v>111</v>
      </c>
      <c r="R2273">
        <f t="shared" ref="R2273" si="531">IFERROR(ROUND(E2273/N2273,2),0)</f>
        <v>58.42</v>
      </c>
      <c r="S2273" s="14" t="s">
        <v>8307</v>
      </c>
      <c r="T2273" t="s">
        <v>8308</v>
      </c>
    </row>
    <row r="2274" spans="1:20" ht="60" x14ac:dyDescent="0.2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 s="18">
        <f t="shared" si="522"/>
        <v>42511.376597222217</v>
      </c>
      <c r="K2274">
        <v>1461229337</v>
      </c>
      <c r="L2274" s="18">
        <f t="shared" si="520"/>
        <v>42481.376585648148</v>
      </c>
      <c r="M2274" t="b">
        <v>0</v>
      </c>
      <c r="N2274">
        <v>17</v>
      </c>
      <c r="O2274" t="b">
        <v>0</v>
      </c>
      <c r="P2274" t="s">
        <v>8271</v>
      </c>
      <c r="Q2274" s="12">
        <f t="shared" si="523"/>
        <v>4</v>
      </c>
      <c r="R2274">
        <f t="shared" si="524"/>
        <v>65.180000000000007</v>
      </c>
      <c r="S2274" s="14" t="s">
        <v>8316</v>
      </c>
      <c r="T2274" t="s">
        <v>8318</v>
      </c>
    </row>
    <row r="2275" spans="1:20" ht="60" x14ac:dyDescent="0.2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 s="18">
        <f t="shared" si="522"/>
        <v>41093.875</v>
      </c>
      <c r="K2275">
        <v>1338928536</v>
      </c>
      <c r="L2275" s="18">
        <f t="shared" si="520"/>
        <v>41065.858055555553</v>
      </c>
      <c r="M2275" t="b">
        <v>0</v>
      </c>
      <c r="N2275">
        <v>15</v>
      </c>
      <c r="O2275" t="b">
        <v>1</v>
      </c>
      <c r="P2275" t="s">
        <v>8264</v>
      </c>
      <c r="Q2275" s="12">
        <f t="shared" si="523"/>
        <v>111</v>
      </c>
      <c r="R2275">
        <f t="shared" si="524"/>
        <v>73.73</v>
      </c>
      <c r="S2275" s="14" t="s">
        <v>8329</v>
      </c>
      <c r="T2275" t="s">
        <v>8349</v>
      </c>
    </row>
    <row r="2276" spans="1:20" ht="45" x14ac:dyDescent="0.2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 s="18">
        <v>1431481037</v>
      </c>
      <c r="J2276" s="18">
        <f t="shared" si="522"/>
        <v>42137.067557870367</v>
      </c>
      <c r="K2276">
        <v>1428889036</v>
      </c>
      <c r="L2276" s="18">
        <f t="shared" si="520"/>
        <v>42107.067546296297</v>
      </c>
      <c r="M2276" t="b">
        <v>0</v>
      </c>
      <c r="N2276">
        <v>18</v>
      </c>
      <c r="O2276" t="b">
        <v>1</v>
      </c>
      <c r="P2276" t="s">
        <v>8269</v>
      </c>
      <c r="Q2276" s="12">
        <f t="shared" si="523"/>
        <v>221</v>
      </c>
      <c r="R2276">
        <f t="shared" ref="R2276:R2277" si="532">IFERROR(ROUND(E2276/N2276,2),0)</f>
        <v>61.39</v>
      </c>
      <c r="S2276" s="14" t="s">
        <v>8307</v>
      </c>
      <c r="T2276" t="s">
        <v>8308</v>
      </c>
    </row>
    <row r="2277" spans="1:20" ht="60" x14ac:dyDescent="0.2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 s="18">
        <v>1468716180</v>
      </c>
      <c r="J2277" s="18">
        <f t="shared" si="522"/>
        <v>42568.029861111107</v>
      </c>
      <c r="K2277">
        <v>1466205261</v>
      </c>
      <c r="L2277" s="18">
        <f t="shared" si="520"/>
        <v>42538.968298611115</v>
      </c>
      <c r="M2277" t="b">
        <v>0</v>
      </c>
      <c r="N2277">
        <v>12</v>
      </c>
      <c r="O2277" t="b">
        <v>0</v>
      </c>
      <c r="P2277" t="s">
        <v>8269</v>
      </c>
      <c r="Q2277" s="12">
        <f t="shared" si="523"/>
        <v>16</v>
      </c>
      <c r="R2277">
        <f t="shared" si="532"/>
        <v>91.83</v>
      </c>
      <c r="S2277" s="14" t="s">
        <v>8307</v>
      </c>
      <c r="T2277" t="s">
        <v>8308</v>
      </c>
    </row>
    <row r="2278" spans="1:20" ht="45" x14ac:dyDescent="0.2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 s="18">
        <f t="shared" si="522"/>
        <v>42219.649583333332</v>
      </c>
      <c r="K2278">
        <v>1433432123</v>
      </c>
      <c r="L2278" s="18">
        <f t="shared" si="520"/>
        <v>42159.649571759262</v>
      </c>
      <c r="M2278" t="b">
        <v>0</v>
      </c>
      <c r="N2278">
        <v>3</v>
      </c>
      <c r="O2278" t="b">
        <v>0</v>
      </c>
      <c r="P2278" t="s">
        <v>8270</v>
      </c>
      <c r="Q2278" s="12">
        <f t="shared" si="523"/>
        <v>15</v>
      </c>
      <c r="R2278">
        <f t="shared" si="524"/>
        <v>367</v>
      </c>
      <c r="S2278" s="14" t="s">
        <v>8316</v>
      </c>
      <c r="T2278" t="s">
        <v>8348</v>
      </c>
    </row>
    <row r="2279" spans="1:20" ht="45" x14ac:dyDescent="0.2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 s="18">
        <v>1409720340</v>
      </c>
      <c r="J2279" s="18">
        <f t="shared" si="522"/>
        <v>41885.207638888889</v>
      </c>
      <c r="K2279">
        <v>1408129821</v>
      </c>
      <c r="L2279" s="18">
        <f t="shared" si="520"/>
        <v>41866.798854166671</v>
      </c>
      <c r="M2279" t="b">
        <v>0</v>
      </c>
      <c r="N2279">
        <v>27</v>
      </c>
      <c r="O2279" t="b">
        <v>1</v>
      </c>
      <c r="P2279" t="s">
        <v>8269</v>
      </c>
      <c r="Q2279" s="12">
        <f t="shared" si="523"/>
        <v>110</v>
      </c>
      <c r="R2279">
        <f t="shared" ref="R2279" si="533">IFERROR(ROUND(E2279/N2279,2),0)</f>
        <v>40.78</v>
      </c>
      <c r="S2279" s="14" t="s">
        <v>8307</v>
      </c>
      <c r="T2279" t="s">
        <v>8308</v>
      </c>
    </row>
    <row r="2280" spans="1:20" ht="60" x14ac:dyDescent="0.25">
      <c r="A2280">
        <v>2678</v>
      </c>
      <c r="B2280" s="9" t="s">
        <v>2678</v>
      </c>
      <c r="C2280" s="3" t="s">
        <v>6788</v>
      </c>
      <c r="D2280" s="5">
        <v>8000000</v>
      </c>
      <c r="E2280" s="7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 s="18">
        <f t="shared" si="522"/>
        <v>42271.798206018517</v>
      </c>
      <c r="K2280">
        <v>1440529764</v>
      </c>
      <c r="L2280" s="18">
        <f t="shared" si="520"/>
        <v>42241.798194444447</v>
      </c>
      <c r="M2280" t="b">
        <v>0</v>
      </c>
      <c r="N2280">
        <v>2</v>
      </c>
      <c r="O2280" t="b">
        <v>0</v>
      </c>
      <c r="P2280" t="s">
        <v>8300</v>
      </c>
      <c r="Q2280" s="12">
        <f t="shared" si="523"/>
        <v>0</v>
      </c>
      <c r="R2280">
        <f t="shared" si="524"/>
        <v>550</v>
      </c>
      <c r="S2280" s="14" t="s">
        <v>8316</v>
      </c>
      <c r="T2280" t="s">
        <v>8346</v>
      </c>
    </row>
    <row r="2281" spans="1:20" ht="45" x14ac:dyDescent="0.25">
      <c r="A2281">
        <v>3769</v>
      </c>
      <c r="B2281" s="9" t="s">
        <v>3766</v>
      </c>
      <c r="C2281" s="3" t="s">
        <v>7879</v>
      </c>
      <c r="D2281" s="5">
        <v>1100</v>
      </c>
      <c r="E2281" s="7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 s="18">
        <f t="shared" si="522"/>
        <v>42475.598136574074</v>
      </c>
      <c r="K2281">
        <v>1458138078</v>
      </c>
      <c r="L2281" s="18">
        <f t="shared" si="520"/>
        <v>42445.598125000004</v>
      </c>
      <c r="M2281" t="b">
        <v>0</v>
      </c>
      <c r="N2281">
        <v>15</v>
      </c>
      <c r="O2281" t="b">
        <v>1</v>
      </c>
      <c r="P2281" t="s">
        <v>8303</v>
      </c>
      <c r="Q2281" s="12">
        <f t="shared" si="523"/>
        <v>100</v>
      </c>
      <c r="R2281">
        <f t="shared" si="524"/>
        <v>73.33</v>
      </c>
      <c r="S2281" s="14" t="s">
        <v>8307</v>
      </c>
      <c r="T2281" t="s">
        <v>8341</v>
      </c>
    </row>
    <row r="2282" spans="1:20" ht="45" x14ac:dyDescent="0.25">
      <c r="A2282">
        <v>2537</v>
      </c>
      <c r="B2282" s="9" t="s">
        <v>2537</v>
      </c>
      <c r="C2282" s="3" t="s">
        <v>6647</v>
      </c>
      <c r="D2282" s="5">
        <v>1000</v>
      </c>
      <c r="E2282" s="7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 s="18">
        <f t="shared" si="522"/>
        <v>40756.648784722223</v>
      </c>
      <c r="K2282">
        <v>1307028854</v>
      </c>
      <c r="L2282" s="18">
        <f t="shared" si="520"/>
        <v>40696.648773148147</v>
      </c>
      <c r="M2282" t="b">
        <v>0</v>
      </c>
      <c r="N2282">
        <v>11</v>
      </c>
      <c r="O2282" t="b">
        <v>1</v>
      </c>
      <c r="P2282" t="s">
        <v>8298</v>
      </c>
      <c r="Q2282" s="12">
        <f t="shared" si="523"/>
        <v>110</v>
      </c>
      <c r="R2282">
        <f t="shared" si="524"/>
        <v>100</v>
      </c>
      <c r="S2282" s="14" t="s">
        <v>8333</v>
      </c>
      <c r="T2282" t="s">
        <v>8347</v>
      </c>
    </row>
    <row r="2283" spans="1:20" ht="60" x14ac:dyDescent="0.2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 s="18">
        <v>1399809052</v>
      </c>
      <c r="J2283" s="18">
        <f t="shared" si="522"/>
        <v>41770.493657407409</v>
      </c>
      <c r="K2283">
        <v>1397217051</v>
      </c>
      <c r="L2283" s="18">
        <f t="shared" si="520"/>
        <v>41740.493645833332</v>
      </c>
      <c r="M2283" t="b">
        <v>1</v>
      </c>
      <c r="N2283">
        <v>23</v>
      </c>
      <c r="O2283" t="b">
        <v>0</v>
      </c>
      <c r="P2283" t="s">
        <v>8269</v>
      </c>
      <c r="Q2283" s="12">
        <f t="shared" si="523"/>
        <v>22</v>
      </c>
      <c r="R2283">
        <f t="shared" ref="R2283" si="534">IFERROR(ROUND(E2283/N2283,2),0)</f>
        <v>47.7</v>
      </c>
      <c r="S2283" s="14" t="s">
        <v>8307</v>
      </c>
      <c r="T2283" t="s">
        <v>8308</v>
      </c>
    </row>
    <row r="2284" spans="1:20" ht="60" x14ac:dyDescent="0.2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 s="18">
        <f t="shared" si="522"/>
        <v>41917.802928240737</v>
      </c>
      <c r="K2284">
        <v>1408648572</v>
      </c>
      <c r="L2284" s="18">
        <f t="shared" si="520"/>
        <v>41872.802916666667</v>
      </c>
      <c r="M2284" t="b">
        <v>0</v>
      </c>
      <c r="N2284">
        <v>58</v>
      </c>
      <c r="O2284" t="b">
        <v>0</v>
      </c>
      <c r="P2284" t="s">
        <v>8301</v>
      </c>
      <c r="Q2284" s="12">
        <f t="shared" si="523"/>
        <v>2</v>
      </c>
      <c r="R2284">
        <f t="shared" si="524"/>
        <v>18.899999999999999</v>
      </c>
      <c r="S2284" s="14" t="s">
        <v>8307</v>
      </c>
      <c r="T2284" t="s">
        <v>8331</v>
      </c>
    </row>
    <row r="2285" spans="1:20" ht="45" x14ac:dyDescent="0.2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 s="18">
        <f t="shared" si="522"/>
        <v>41524.934386574074</v>
      </c>
      <c r="K2285">
        <v>1373408730</v>
      </c>
      <c r="L2285" s="18">
        <f t="shared" si="520"/>
        <v>41464.934374999997</v>
      </c>
      <c r="M2285" t="b">
        <v>0</v>
      </c>
      <c r="N2285">
        <v>25</v>
      </c>
      <c r="O2285" t="b">
        <v>1</v>
      </c>
      <c r="P2285" t="s">
        <v>8272</v>
      </c>
      <c r="Q2285" s="12">
        <f t="shared" si="523"/>
        <v>109</v>
      </c>
      <c r="R2285">
        <f t="shared" si="524"/>
        <v>43.64</v>
      </c>
      <c r="S2285" s="14" t="s">
        <v>8319</v>
      </c>
      <c r="T2285" t="s">
        <v>8339</v>
      </c>
    </row>
    <row r="2286" spans="1:20" ht="45" x14ac:dyDescent="0.2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 s="18">
        <v>1425704100</v>
      </c>
      <c r="J2286" s="18">
        <f t="shared" si="522"/>
        <v>42070.204861111109</v>
      </c>
      <c r="K2286">
        <v>1424484716</v>
      </c>
      <c r="L2286" s="18">
        <f t="shared" si="520"/>
        <v>42056.091620370367</v>
      </c>
      <c r="M2286" t="b">
        <v>0</v>
      </c>
      <c r="N2286">
        <v>20</v>
      </c>
      <c r="O2286" t="b">
        <v>1</v>
      </c>
      <c r="P2286" t="s">
        <v>8269</v>
      </c>
      <c r="Q2286" s="12">
        <f t="shared" si="523"/>
        <v>218</v>
      </c>
      <c r="R2286">
        <f t="shared" ref="R2286:R2289" si="535">IFERROR(ROUND(E2286/N2286,2),0)</f>
        <v>54.5</v>
      </c>
      <c r="S2286" s="14" t="s">
        <v>8307</v>
      </c>
      <c r="T2286" t="s">
        <v>8308</v>
      </c>
    </row>
    <row r="2287" spans="1:20" ht="60" x14ac:dyDescent="0.2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 s="18">
        <v>1433964444</v>
      </c>
      <c r="J2287" s="18">
        <f t="shared" si="522"/>
        <v>42165.810694444444</v>
      </c>
      <c r="K2287">
        <v>1431372443</v>
      </c>
      <c r="L2287" s="18">
        <f t="shared" si="520"/>
        <v>42135.810682870375</v>
      </c>
      <c r="M2287" t="b">
        <v>0</v>
      </c>
      <c r="N2287">
        <v>41</v>
      </c>
      <c r="O2287" t="b">
        <v>1</v>
      </c>
      <c r="P2287" t="s">
        <v>8269</v>
      </c>
      <c r="Q2287" s="12">
        <f t="shared" si="523"/>
        <v>109</v>
      </c>
      <c r="R2287">
        <f t="shared" si="535"/>
        <v>26.54</v>
      </c>
      <c r="S2287" s="14" t="s">
        <v>8307</v>
      </c>
      <c r="T2287" t="s">
        <v>8308</v>
      </c>
    </row>
    <row r="2288" spans="1:20" ht="45" x14ac:dyDescent="0.2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 s="18">
        <v>1403715546</v>
      </c>
      <c r="J2288" s="18">
        <f t="shared" si="522"/>
        <v>41815.707708333335</v>
      </c>
      <c r="K2288">
        <v>1401123545</v>
      </c>
      <c r="L2288" s="18">
        <f t="shared" si="520"/>
        <v>41785.707696759258</v>
      </c>
      <c r="M2288" t="b">
        <v>0</v>
      </c>
      <c r="N2288">
        <v>35</v>
      </c>
      <c r="O2288" t="b">
        <v>1</v>
      </c>
      <c r="P2288" t="s">
        <v>8269</v>
      </c>
      <c r="Q2288" s="12">
        <f t="shared" si="523"/>
        <v>108</v>
      </c>
      <c r="R2288">
        <f t="shared" si="535"/>
        <v>30.93</v>
      </c>
      <c r="S2288" s="14" t="s">
        <v>8307</v>
      </c>
      <c r="T2288" t="s">
        <v>8308</v>
      </c>
    </row>
    <row r="2289" spans="1:20" ht="60" x14ac:dyDescent="0.25">
      <c r="A2289">
        <v>3446</v>
      </c>
      <c r="B2289" s="9" t="s">
        <v>3445</v>
      </c>
      <c r="C2289" s="3" t="s">
        <v>7556</v>
      </c>
      <c r="D2289" s="5">
        <v>1000</v>
      </c>
      <c r="E2289" s="7">
        <v>1082</v>
      </c>
      <c r="F2289" t="s">
        <v>8218</v>
      </c>
      <c r="G2289" t="s">
        <v>8224</v>
      </c>
      <c r="H2289" t="s">
        <v>8246</v>
      </c>
      <c r="I2289" s="18">
        <v>1423138800</v>
      </c>
      <c r="J2289" s="18">
        <f t="shared" si="522"/>
        <v>42040.513888888891</v>
      </c>
      <c r="K2289">
        <v>1421092724</v>
      </c>
      <c r="L2289" s="18">
        <f t="shared" si="520"/>
        <v>42016.832453703704</v>
      </c>
      <c r="M2289" t="b">
        <v>0</v>
      </c>
      <c r="N2289">
        <v>25</v>
      </c>
      <c r="O2289" t="b">
        <v>1</v>
      </c>
      <c r="P2289" t="s">
        <v>8269</v>
      </c>
      <c r="Q2289" s="12">
        <f t="shared" si="523"/>
        <v>108</v>
      </c>
      <c r="R2289">
        <f t="shared" si="535"/>
        <v>43.28</v>
      </c>
      <c r="S2289" s="14" t="s">
        <v>8307</v>
      </c>
      <c r="T2289" t="s">
        <v>8308</v>
      </c>
    </row>
    <row r="2290" spans="1:20" ht="60" x14ac:dyDescent="0.25">
      <c r="A2290">
        <v>1264</v>
      </c>
      <c r="B2290" s="9" t="s">
        <v>1265</v>
      </c>
      <c r="C2290" s="3" t="s">
        <v>5374</v>
      </c>
      <c r="D2290" s="5">
        <v>650</v>
      </c>
      <c r="E2290" s="7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 s="18">
        <f t="shared" si="522"/>
        <v>41576.662997685184</v>
      </c>
      <c r="K2290">
        <v>1380556482</v>
      </c>
      <c r="L2290" s="18">
        <f t="shared" si="520"/>
        <v>41547.662986111114</v>
      </c>
      <c r="M2290" t="b">
        <v>1</v>
      </c>
      <c r="N2290">
        <v>34</v>
      </c>
      <c r="O2290" t="b">
        <v>1</v>
      </c>
      <c r="P2290" t="s">
        <v>8274</v>
      </c>
      <c r="Q2290" s="12">
        <f t="shared" si="523"/>
        <v>166</v>
      </c>
      <c r="R2290">
        <f t="shared" si="524"/>
        <v>31.82</v>
      </c>
      <c r="S2290" s="14" t="s">
        <v>8333</v>
      </c>
      <c r="T2290" t="s">
        <v>8337</v>
      </c>
    </row>
    <row r="2291" spans="1:20" ht="45" x14ac:dyDescent="0.2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 s="18">
        <f t="shared" si="522"/>
        <v>42017.818969907406</v>
      </c>
      <c r="K2291">
        <v>1418585958</v>
      </c>
      <c r="L2291" s="18">
        <f t="shared" si="520"/>
        <v>41987.81895833333</v>
      </c>
      <c r="M2291" t="b">
        <v>1</v>
      </c>
      <c r="N2291">
        <v>22</v>
      </c>
      <c r="O2291" t="b">
        <v>0</v>
      </c>
      <c r="P2291" t="s">
        <v>8283</v>
      </c>
      <c r="Q2291" s="12">
        <f t="shared" si="523"/>
        <v>3</v>
      </c>
      <c r="R2291">
        <f t="shared" si="524"/>
        <v>49.14</v>
      </c>
      <c r="S2291" s="14" t="s">
        <v>8321</v>
      </c>
      <c r="T2291" t="s">
        <v>8322</v>
      </c>
    </row>
    <row r="2292" spans="1:20" ht="45" x14ac:dyDescent="0.2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 s="18">
        <f t="shared" si="522"/>
        <v>42036.02207175926</v>
      </c>
      <c r="K2292">
        <v>1420158706</v>
      </c>
      <c r="L2292" s="18">
        <f t="shared" si="520"/>
        <v>42006.022060185191</v>
      </c>
      <c r="M2292" t="b">
        <v>0</v>
      </c>
      <c r="N2292">
        <v>32</v>
      </c>
      <c r="O2292" t="b">
        <v>1</v>
      </c>
      <c r="P2292" t="s">
        <v>8290</v>
      </c>
      <c r="Q2292" s="12">
        <f t="shared" si="523"/>
        <v>108</v>
      </c>
      <c r="R2292">
        <f t="shared" si="524"/>
        <v>33.75</v>
      </c>
      <c r="S2292" s="14" t="s">
        <v>8333</v>
      </c>
      <c r="T2292" t="s">
        <v>8344</v>
      </c>
    </row>
    <row r="2293" spans="1:20" ht="30" x14ac:dyDescent="0.2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 s="18">
        <f t="shared" si="522"/>
        <v>42119.216238425928</v>
      </c>
      <c r="K2293">
        <v>1428124282</v>
      </c>
      <c r="L2293" s="18">
        <f t="shared" si="520"/>
        <v>42098.216226851851</v>
      </c>
      <c r="M2293" t="b">
        <v>0</v>
      </c>
      <c r="N2293">
        <v>20</v>
      </c>
      <c r="O2293" t="b">
        <v>1</v>
      </c>
      <c r="P2293" t="s">
        <v>8301</v>
      </c>
      <c r="Q2293" s="12">
        <f t="shared" si="523"/>
        <v>180</v>
      </c>
      <c r="R2293">
        <f t="shared" si="524"/>
        <v>54</v>
      </c>
      <c r="S2293" s="14" t="s">
        <v>8307</v>
      </c>
      <c r="T2293" t="s">
        <v>8331</v>
      </c>
    </row>
    <row r="2294" spans="1:20" ht="30" x14ac:dyDescent="0.2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 s="18">
        <v>1458332412</v>
      </c>
      <c r="J2294" s="18">
        <f t="shared" si="522"/>
        <v>42447.847361111111</v>
      </c>
      <c r="K2294">
        <v>1454448011</v>
      </c>
      <c r="L2294" s="18">
        <f t="shared" si="520"/>
        <v>42402.889016203699</v>
      </c>
      <c r="M2294" t="b">
        <v>0</v>
      </c>
      <c r="N2294">
        <v>14</v>
      </c>
      <c r="O2294" t="b">
        <v>1</v>
      </c>
      <c r="P2294" t="s">
        <v>8269</v>
      </c>
      <c r="Q2294" s="12">
        <f t="shared" si="523"/>
        <v>108</v>
      </c>
      <c r="R2294">
        <f t="shared" ref="R2294:R2295" si="536">IFERROR(ROUND(E2294/N2294,2),0)</f>
        <v>77</v>
      </c>
      <c r="S2294" s="14" t="s">
        <v>8307</v>
      </c>
      <c r="T2294" t="s">
        <v>8308</v>
      </c>
    </row>
    <row r="2295" spans="1:20" ht="60" x14ac:dyDescent="0.2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 s="18">
        <v>1409515200</v>
      </c>
      <c r="J2295" s="18">
        <f t="shared" si="522"/>
        <v>41882.833333333336</v>
      </c>
      <c r="K2295">
        <v>1405971689</v>
      </c>
      <c r="L2295" s="18">
        <f t="shared" si="520"/>
        <v>41841.820474537039</v>
      </c>
      <c r="M2295" t="b">
        <v>0</v>
      </c>
      <c r="N2295">
        <v>30</v>
      </c>
      <c r="O2295" t="b">
        <v>1</v>
      </c>
      <c r="P2295" t="s">
        <v>8269</v>
      </c>
      <c r="Q2295" s="12">
        <f t="shared" si="523"/>
        <v>215</v>
      </c>
      <c r="R2295">
        <f t="shared" si="536"/>
        <v>35.770000000000003</v>
      </c>
      <c r="S2295" s="14" t="s">
        <v>8307</v>
      </c>
      <c r="T2295" t="s">
        <v>8308</v>
      </c>
    </row>
    <row r="2296" spans="1:20" ht="60" x14ac:dyDescent="0.2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 s="18">
        <f t="shared" si="522"/>
        <v>42698.71597222222</v>
      </c>
      <c r="K2296">
        <v>1475760566</v>
      </c>
      <c r="L2296" s="18">
        <f t="shared" si="520"/>
        <v>42649.562106481477</v>
      </c>
      <c r="M2296" t="b">
        <v>0</v>
      </c>
      <c r="N2296">
        <v>13</v>
      </c>
      <c r="O2296" t="b">
        <v>0</v>
      </c>
      <c r="P2296" t="s">
        <v>8301</v>
      </c>
      <c r="Q2296" s="12">
        <f t="shared" si="523"/>
        <v>4</v>
      </c>
      <c r="R2296">
        <f t="shared" si="524"/>
        <v>82.46</v>
      </c>
      <c r="S2296" s="14" t="s">
        <v>8307</v>
      </c>
      <c r="T2296" t="s">
        <v>8331</v>
      </c>
    </row>
    <row r="2297" spans="1:20" ht="45" x14ac:dyDescent="0.2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 s="18">
        <f t="shared" si="522"/>
        <v>42696.451921296291</v>
      </c>
      <c r="K2297">
        <v>1478602245</v>
      </c>
      <c r="L2297" s="18">
        <f t="shared" si="520"/>
        <v>42682.451909722222</v>
      </c>
      <c r="M2297" t="b">
        <v>0</v>
      </c>
      <c r="N2297">
        <v>50</v>
      </c>
      <c r="O2297" t="b">
        <v>1</v>
      </c>
      <c r="P2297" t="s">
        <v>8295</v>
      </c>
      <c r="Q2297" s="12">
        <f t="shared" si="523"/>
        <v>223</v>
      </c>
      <c r="R2297">
        <f t="shared" si="524"/>
        <v>21.38</v>
      </c>
      <c r="S2297" s="14" t="s">
        <v>8324</v>
      </c>
      <c r="T2297" t="s">
        <v>8325</v>
      </c>
    </row>
    <row r="2298" spans="1:20" ht="60" x14ac:dyDescent="0.2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 s="18">
        <v>1463275339</v>
      </c>
      <c r="J2298" s="18">
        <f t="shared" si="522"/>
        <v>42505.057164351849</v>
      </c>
      <c r="K2298">
        <v>1460683338</v>
      </c>
      <c r="L2298" s="18">
        <f t="shared" si="520"/>
        <v>42475.057152777779</v>
      </c>
      <c r="M2298" t="b">
        <v>0</v>
      </c>
      <c r="N2298">
        <v>20</v>
      </c>
      <c r="O2298" t="b">
        <v>1</v>
      </c>
      <c r="P2298" t="s">
        <v>8269</v>
      </c>
      <c r="Q2298" s="12">
        <f t="shared" si="523"/>
        <v>107</v>
      </c>
      <c r="R2298">
        <f t="shared" ref="R2298" si="537">IFERROR(ROUND(E2298/N2298,2),0)</f>
        <v>53.34</v>
      </c>
      <c r="S2298" s="14" t="s">
        <v>8307</v>
      </c>
      <c r="T2298" t="s">
        <v>8308</v>
      </c>
    </row>
    <row r="2299" spans="1:20" ht="30" x14ac:dyDescent="0.2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 s="18">
        <f t="shared" si="522"/>
        <v>41774.745208333334</v>
      </c>
      <c r="K2299">
        <v>1397584385</v>
      </c>
      <c r="L2299" s="18">
        <f t="shared" si="520"/>
        <v>41744.745196759257</v>
      </c>
      <c r="M2299" t="b">
        <v>0</v>
      </c>
      <c r="N2299">
        <v>36</v>
      </c>
      <c r="O2299" t="b">
        <v>1</v>
      </c>
      <c r="P2299" t="s">
        <v>8298</v>
      </c>
      <c r="Q2299" s="12">
        <f t="shared" si="523"/>
        <v>118</v>
      </c>
      <c r="R2299">
        <f t="shared" si="524"/>
        <v>29.61</v>
      </c>
      <c r="S2299" s="14" t="s">
        <v>8333</v>
      </c>
      <c r="T2299" t="s">
        <v>8347</v>
      </c>
    </row>
    <row r="2300" spans="1:20" ht="60" x14ac:dyDescent="0.2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 s="18">
        <f t="shared" si="522"/>
        <v>40453.207638888889</v>
      </c>
      <c r="K2300">
        <v>1279574772</v>
      </c>
      <c r="L2300" s="18">
        <f t="shared" si="520"/>
        <v>40378.893194444448</v>
      </c>
      <c r="M2300" t="b">
        <v>0</v>
      </c>
      <c r="N2300">
        <v>32</v>
      </c>
      <c r="O2300" t="b">
        <v>1</v>
      </c>
      <c r="P2300" t="s">
        <v>8301</v>
      </c>
      <c r="Q2300" s="12">
        <f t="shared" si="523"/>
        <v>213</v>
      </c>
      <c r="R2300">
        <f t="shared" si="524"/>
        <v>33.31</v>
      </c>
      <c r="S2300" s="14" t="s">
        <v>8307</v>
      </c>
      <c r="T2300" t="s">
        <v>8331</v>
      </c>
    </row>
    <row r="2301" spans="1:20" ht="45" x14ac:dyDescent="0.2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 s="18">
        <f t="shared" si="522"/>
        <v>41433.000856481478</v>
      </c>
      <c r="K2301">
        <v>1368057673</v>
      </c>
      <c r="L2301" s="18">
        <f t="shared" si="520"/>
        <v>41403.000844907408</v>
      </c>
      <c r="M2301" t="b">
        <v>0</v>
      </c>
      <c r="N2301">
        <v>25</v>
      </c>
      <c r="O2301" t="b">
        <v>1</v>
      </c>
      <c r="P2301" t="s">
        <v>8274</v>
      </c>
      <c r="Q2301" s="12">
        <f t="shared" si="523"/>
        <v>133</v>
      </c>
      <c r="R2301">
        <f t="shared" si="524"/>
        <v>42.61</v>
      </c>
      <c r="S2301" s="14" t="s">
        <v>8333</v>
      </c>
      <c r="T2301" t="s">
        <v>8337</v>
      </c>
    </row>
    <row r="2302" spans="1:20" ht="60" x14ac:dyDescent="0.2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 s="18">
        <v>1401587064</v>
      </c>
      <c r="J2302" s="18">
        <f t="shared" si="522"/>
        <v>41791.072500000002</v>
      </c>
      <c r="K2302">
        <v>1399427063</v>
      </c>
      <c r="L2302" s="18">
        <f t="shared" si="520"/>
        <v>41766.072488425925</v>
      </c>
      <c r="M2302" t="b">
        <v>1</v>
      </c>
      <c r="N2302">
        <v>19</v>
      </c>
      <c r="O2302" t="b">
        <v>0</v>
      </c>
      <c r="P2302" t="s">
        <v>8269</v>
      </c>
      <c r="Q2302" s="12">
        <f t="shared" si="523"/>
        <v>21</v>
      </c>
      <c r="R2302">
        <f t="shared" ref="R2302:R2304" si="538">IFERROR(ROUND(E2302/N2302,2),0)</f>
        <v>56.05</v>
      </c>
      <c r="S2302" s="14" t="s">
        <v>8307</v>
      </c>
      <c r="T2302" t="s">
        <v>8308</v>
      </c>
    </row>
    <row r="2303" spans="1:20" ht="45" x14ac:dyDescent="0.2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 s="18">
        <v>1437166920</v>
      </c>
      <c r="J2303" s="18">
        <f t="shared" si="522"/>
        <v>42202.876388888893</v>
      </c>
      <c r="K2303">
        <v>1435554103</v>
      </c>
      <c r="L2303" s="18">
        <f t="shared" si="520"/>
        <v>42184.209525462968</v>
      </c>
      <c r="M2303" t="b">
        <v>0</v>
      </c>
      <c r="N2303">
        <v>26</v>
      </c>
      <c r="O2303" t="b">
        <v>1</v>
      </c>
      <c r="P2303" t="s">
        <v>8269</v>
      </c>
      <c r="Q2303" s="12">
        <f t="shared" si="523"/>
        <v>106</v>
      </c>
      <c r="R2303">
        <f t="shared" si="538"/>
        <v>40.92</v>
      </c>
      <c r="S2303" s="14" t="s">
        <v>8307</v>
      </c>
      <c r="T2303" t="s">
        <v>8308</v>
      </c>
    </row>
    <row r="2304" spans="1:20" ht="60" x14ac:dyDescent="0.2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 s="18">
        <v>1457326740</v>
      </c>
      <c r="J2304" s="18">
        <f t="shared" si="522"/>
        <v>42436.207638888889</v>
      </c>
      <c r="K2304">
        <v>1455919437</v>
      </c>
      <c r="L2304" s="18">
        <f t="shared" si="520"/>
        <v>42419.919409722221</v>
      </c>
      <c r="M2304" t="b">
        <v>0</v>
      </c>
      <c r="N2304">
        <v>42</v>
      </c>
      <c r="O2304" t="b">
        <v>1</v>
      </c>
      <c r="P2304" t="s">
        <v>8269</v>
      </c>
      <c r="Q2304" s="12">
        <f t="shared" si="523"/>
        <v>106</v>
      </c>
      <c r="R2304">
        <f t="shared" si="538"/>
        <v>25.31</v>
      </c>
      <c r="S2304" s="14" t="s">
        <v>8307</v>
      </c>
      <c r="T2304" t="s">
        <v>8308</v>
      </c>
    </row>
    <row r="2305" spans="1:20" ht="30" x14ac:dyDescent="0.2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 s="18">
        <f t="shared" si="522"/>
        <v>41796.549791666665</v>
      </c>
      <c r="K2305">
        <v>1396876301</v>
      </c>
      <c r="L2305" s="18">
        <f t="shared" si="520"/>
        <v>41736.549780092595</v>
      </c>
      <c r="M2305" t="b">
        <v>0</v>
      </c>
      <c r="N2305">
        <v>18</v>
      </c>
      <c r="O2305" t="b">
        <v>0</v>
      </c>
      <c r="P2305" t="s">
        <v>8284</v>
      </c>
      <c r="Q2305" s="12">
        <f t="shared" si="523"/>
        <v>7</v>
      </c>
      <c r="R2305">
        <f t="shared" si="524"/>
        <v>58.89</v>
      </c>
      <c r="S2305" s="14" t="s">
        <v>8333</v>
      </c>
      <c r="T2305" t="s">
        <v>8360</v>
      </c>
    </row>
    <row r="2306" spans="1:20" ht="60" x14ac:dyDescent="0.2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 s="18">
        <v>1407858710</v>
      </c>
      <c r="J2306" s="18">
        <f t="shared" si="522"/>
        <v>41863.660995370374</v>
      </c>
      <c r="K2306">
        <v>1405266709</v>
      </c>
      <c r="L2306" s="18">
        <f t="shared" si="520"/>
        <v>41833.660983796297</v>
      </c>
      <c r="M2306" t="b">
        <v>0</v>
      </c>
      <c r="N2306">
        <v>13</v>
      </c>
      <c r="O2306" t="b">
        <v>0</v>
      </c>
      <c r="P2306" t="s">
        <v>8269</v>
      </c>
      <c r="Q2306" s="12">
        <f t="shared" si="523"/>
        <v>18</v>
      </c>
      <c r="R2306">
        <f t="shared" ref="R2306" si="539">IFERROR(ROUND(E2306/N2306,2),0)</f>
        <v>81.540000000000006</v>
      </c>
      <c r="S2306" s="14" t="s">
        <v>8307</v>
      </c>
      <c r="T2306" t="s">
        <v>8308</v>
      </c>
    </row>
    <row r="2307" spans="1:20" ht="60" x14ac:dyDescent="0.2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 s="18">
        <f t="shared" si="522"/>
        <v>42512.624699074076</v>
      </c>
      <c r="K2307">
        <v>1461337173</v>
      </c>
      <c r="L2307" s="18">
        <f t="shared" ref="L2307:L2370" si="540">(K2307/86400)+25569</f>
        <v>42482.6246875</v>
      </c>
      <c r="M2307" t="b">
        <v>0</v>
      </c>
      <c r="N2307">
        <v>9</v>
      </c>
      <c r="O2307" t="b">
        <v>0</v>
      </c>
      <c r="P2307" t="s">
        <v>8300</v>
      </c>
      <c r="Q2307" s="12">
        <f t="shared" si="523"/>
        <v>50</v>
      </c>
      <c r="R2307">
        <f t="shared" ref="R2307:R2370" si="541">ROUND(E2307/N2307,2)</f>
        <v>117.56</v>
      </c>
      <c r="S2307" s="14" t="s">
        <v>8316</v>
      </c>
      <c r="T2307" t="s">
        <v>8346</v>
      </c>
    </row>
    <row r="2308" spans="1:20" ht="45" x14ac:dyDescent="0.2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 s="18">
        <f t="shared" ref="J2308:J2371" si="542">(I2308/86400)+25569</f>
        <v>42031.967442129629</v>
      </c>
      <c r="K2308">
        <v>1421190786</v>
      </c>
      <c r="L2308" s="18">
        <f t="shared" si="540"/>
        <v>42017.967430555553</v>
      </c>
      <c r="M2308" t="b">
        <v>0</v>
      </c>
      <c r="N2308">
        <v>20</v>
      </c>
      <c r="O2308" t="b">
        <v>1</v>
      </c>
      <c r="P2308" t="s">
        <v>8277</v>
      </c>
      <c r="Q2308" s="12">
        <f t="shared" ref="Q2308:Q2371" si="543">ROUND(E2308/D2308*100,0)</f>
        <v>106</v>
      </c>
      <c r="R2308">
        <f t="shared" si="541"/>
        <v>52.8</v>
      </c>
      <c r="S2308" s="14" t="s">
        <v>8333</v>
      </c>
      <c r="T2308" t="s">
        <v>8334</v>
      </c>
    </row>
    <row r="2309" spans="1:20" ht="60" x14ac:dyDescent="0.2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 s="18">
        <f t="shared" si="542"/>
        <v>41862.852627314816</v>
      </c>
      <c r="K2309">
        <v>1405196866</v>
      </c>
      <c r="L2309" s="18">
        <f t="shared" si="540"/>
        <v>41832.85261574074</v>
      </c>
      <c r="M2309" t="b">
        <v>0</v>
      </c>
      <c r="N2309">
        <v>27</v>
      </c>
      <c r="O2309" t="b">
        <v>1</v>
      </c>
      <c r="P2309" t="s">
        <v>8271</v>
      </c>
      <c r="Q2309" s="12">
        <f t="shared" si="543"/>
        <v>132</v>
      </c>
      <c r="R2309">
        <f t="shared" si="541"/>
        <v>39.07</v>
      </c>
      <c r="S2309" s="14" t="s">
        <v>8316</v>
      </c>
      <c r="T2309" t="s">
        <v>8318</v>
      </c>
    </row>
    <row r="2310" spans="1:20" ht="45" x14ac:dyDescent="0.2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 s="18">
        <v>1405727304</v>
      </c>
      <c r="J2310" s="18">
        <f t="shared" si="542"/>
        <v>41838.991944444446</v>
      </c>
      <c r="K2310">
        <v>1403135303</v>
      </c>
      <c r="L2310" s="18">
        <f t="shared" si="540"/>
        <v>41808.991932870369</v>
      </c>
      <c r="M2310" t="b">
        <v>0</v>
      </c>
      <c r="N2310">
        <v>18</v>
      </c>
      <c r="O2310" t="b">
        <v>1</v>
      </c>
      <c r="P2310" t="s">
        <v>8269</v>
      </c>
      <c r="Q2310" s="12">
        <f t="shared" si="543"/>
        <v>211</v>
      </c>
      <c r="R2310">
        <f t="shared" ref="R2310" si="544">IFERROR(ROUND(E2310/N2310,2),0)</f>
        <v>58.61</v>
      </c>
      <c r="S2310" s="14" t="s">
        <v>8307</v>
      </c>
      <c r="T2310" t="s">
        <v>8308</v>
      </c>
    </row>
    <row r="2311" spans="1:20" ht="45" x14ac:dyDescent="0.2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 s="18">
        <f t="shared" si="542"/>
        <v>40580.032511574071</v>
      </c>
      <c r="K2311">
        <v>1295657208</v>
      </c>
      <c r="L2311" s="18">
        <f t="shared" si="540"/>
        <v>40565.032500000001</v>
      </c>
      <c r="M2311" t="b">
        <v>0</v>
      </c>
      <c r="N2311">
        <v>14</v>
      </c>
      <c r="O2311" t="b">
        <v>1</v>
      </c>
      <c r="P2311" t="s">
        <v>8274</v>
      </c>
      <c r="Q2311" s="12">
        <f t="shared" si="543"/>
        <v>350</v>
      </c>
      <c r="R2311">
        <f t="shared" si="541"/>
        <v>75.040000000000006</v>
      </c>
      <c r="S2311" s="14" t="s">
        <v>8333</v>
      </c>
      <c r="T2311" t="s">
        <v>8337</v>
      </c>
    </row>
    <row r="2312" spans="1:20" ht="60" x14ac:dyDescent="0.25">
      <c r="A2312">
        <v>1711</v>
      </c>
      <c r="B2312" s="9" t="s">
        <v>1712</v>
      </c>
      <c r="C2312" s="3" t="s">
        <v>5821</v>
      </c>
      <c r="D2312" s="5">
        <v>10000</v>
      </c>
      <c r="E2312" s="7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 s="18">
        <f t="shared" si="542"/>
        <v>41883.646226851852</v>
      </c>
      <c r="K2312">
        <v>1406907033</v>
      </c>
      <c r="L2312" s="18">
        <f t="shared" si="540"/>
        <v>41852.646215277782</v>
      </c>
      <c r="M2312" t="b">
        <v>0</v>
      </c>
      <c r="N2312">
        <v>2</v>
      </c>
      <c r="O2312" t="b">
        <v>0</v>
      </c>
      <c r="P2312" t="s">
        <v>8291</v>
      </c>
      <c r="Q2312" s="12">
        <f t="shared" si="543"/>
        <v>11</v>
      </c>
      <c r="R2312">
        <f t="shared" si="541"/>
        <v>525</v>
      </c>
      <c r="S2312" s="14" t="s">
        <v>8333</v>
      </c>
      <c r="T2312" t="s">
        <v>8336</v>
      </c>
    </row>
    <row r="2313" spans="1:20" ht="30" x14ac:dyDescent="0.25">
      <c r="A2313">
        <v>1638</v>
      </c>
      <c r="B2313" s="9" t="s">
        <v>1639</v>
      </c>
      <c r="C2313" s="3" t="s">
        <v>5748</v>
      </c>
      <c r="D2313" s="5">
        <v>1000</v>
      </c>
      <c r="E2313" s="7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 s="18">
        <f t="shared" si="542"/>
        <v>41333.892361111109</v>
      </c>
      <c r="K2313">
        <v>1358180967</v>
      </c>
      <c r="L2313" s="18">
        <f t="shared" si="540"/>
        <v>41288.687118055554</v>
      </c>
      <c r="M2313" t="b">
        <v>0</v>
      </c>
      <c r="N2313">
        <v>27</v>
      </c>
      <c r="O2313" t="b">
        <v>1</v>
      </c>
      <c r="P2313" t="s">
        <v>8274</v>
      </c>
      <c r="Q2313" s="12">
        <f t="shared" si="543"/>
        <v>105</v>
      </c>
      <c r="R2313">
        <f t="shared" si="541"/>
        <v>38.89</v>
      </c>
      <c r="S2313" s="14" t="s">
        <v>8333</v>
      </c>
      <c r="T2313" t="s">
        <v>8337</v>
      </c>
    </row>
    <row r="2314" spans="1:20" ht="60" x14ac:dyDescent="0.2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 s="18">
        <f t="shared" si="542"/>
        <v>41335.332638888889</v>
      </c>
      <c r="K2314">
        <v>1359421402</v>
      </c>
      <c r="L2314" s="18">
        <f t="shared" si="540"/>
        <v>41303.044004629628</v>
      </c>
      <c r="M2314" t="b">
        <v>0</v>
      </c>
      <c r="N2314">
        <v>25</v>
      </c>
      <c r="O2314" t="b">
        <v>1</v>
      </c>
      <c r="P2314" t="s">
        <v>8274</v>
      </c>
      <c r="Q2314" s="12">
        <f t="shared" si="543"/>
        <v>263</v>
      </c>
      <c r="R2314">
        <f t="shared" si="541"/>
        <v>42</v>
      </c>
      <c r="S2314" s="14" t="s">
        <v>8333</v>
      </c>
      <c r="T2314" t="s">
        <v>8337</v>
      </c>
    </row>
    <row r="2315" spans="1:20" ht="45" x14ac:dyDescent="0.2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 s="18">
        <f t="shared" si="542"/>
        <v>41650.900474537033</v>
      </c>
      <c r="K2315">
        <v>1386884200</v>
      </c>
      <c r="L2315" s="18">
        <f t="shared" si="540"/>
        <v>41620.900462962964</v>
      </c>
      <c r="M2315" t="b">
        <v>0</v>
      </c>
      <c r="N2315">
        <v>33</v>
      </c>
      <c r="O2315" t="b">
        <v>0</v>
      </c>
      <c r="P2315" t="s">
        <v>8302</v>
      </c>
      <c r="Q2315" s="12">
        <f t="shared" si="543"/>
        <v>10</v>
      </c>
      <c r="R2315">
        <f t="shared" si="541"/>
        <v>31.76</v>
      </c>
      <c r="S2315" s="14" t="s">
        <v>8319</v>
      </c>
      <c r="T2315" t="s">
        <v>8362</v>
      </c>
    </row>
    <row r="2316" spans="1:20" ht="45" x14ac:dyDescent="0.2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 s="18">
        <f t="shared" si="542"/>
        <v>41007.906342592592</v>
      </c>
      <c r="K2316">
        <v>1331333107</v>
      </c>
      <c r="L2316" s="18">
        <f t="shared" si="540"/>
        <v>40977.947997685187</v>
      </c>
      <c r="M2316" t="b">
        <v>0</v>
      </c>
      <c r="N2316">
        <v>32</v>
      </c>
      <c r="O2316" t="b">
        <v>1</v>
      </c>
      <c r="P2316" t="s">
        <v>8277</v>
      </c>
      <c r="Q2316" s="12">
        <f t="shared" si="543"/>
        <v>105</v>
      </c>
      <c r="R2316">
        <f t="shared" si="541"/>
        <v>32.72</v>
      </c>
      <c r="S2316" s="14" t="s">
        <v>8333</v>
      </c>
      <c r="T2316" t="s">
        <v>8334</v>
      </c>
    </row>
    <row r="2317" spans="1:20" ht="45" x14ac:dyDescent="0.2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 s="18">
        <v>1420088400</v>
      </c>
      <c r="J2317" s="18">
        <f t="shared" si="542"/>
        <v>42005.208333333328</v>
      </c>
      <c r="K2317">
        <v>1416977258</v>
      </c>
      <c r="L2317" s="18">
        <f t="shared" si="540"/>
        <v>41969.199745370366</v>
      </c>
      <c r="M2317" t="b">
        <v>0</v>
      </c>
      <c r="N2317">
        <v>23</v>
      </c>
      <c r="O2317" t="b">
        <v>1</v>
      </c>
      <c r="P2317" t="s">
        <v>8269</v>
      </c>
      <c r="Q2317" s="12">
        <f t="shared" si="543"/>
        <v>105</v>
      </c>
      <c r="R2317">
        <f t="shared" ref="R2317:R2318" si="545">IFERROR(ROUND(E2317/N2317,2),0)</f>
        <v>45.48</v>
      </c>
      <c r="S2317" s="14" t="s">
        <v>8307</v>
      </c>
      <c r="T2317" t="s">
        <v>8308</v>
      </c>
    </row>
    <row r="2318" spans="1:20" ht="60" x14ac:dyDescent="0.2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 s="18">
        <v>1441167586</v>
      </c>
      <c r="J2318" s="18">
        <f t="shared" si="542"/>
        <v>42249.180393518516</v>
      </c>
      <c r="K2318">
        <v>1438575585</v>
      </c>
      <c r="L2318" s="18">
        <f t="shared" si="540"/>
        <v>42219.180381944447</v>
      </c>
      <c r="M2318" t="b">
        <v>0</v>
      </c>
      <c r="N2318">
        <v>23</v>
      </c>
      <c r="O2318" t="b">
        <v>1</v>
      </c>
      <c r="P2318" t="s">
        <v>8269</v>
      </c>
      <c r="Q2318" s="12">
        <f t="shared" si="543"/>
        <v>139</v>
      </c>
      <c r="R2318">
        <f t="shared" si="545"/>
        <v>45.35</v>
      </c>
      <c r="S2318" s="14" t="s">
        <v>8307</v>
      </c>
      <c r="T2318" t="s">
        <v>8308</v>
      </c>
    </row>
    <row r="2319" spans="1:20" ht="45" x14ac:dyDescent="0.2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 s="18">
        <f t="shared" si="542"/>
        <v>40836.083333333336</v>
      </c>
      <c r="K2319">
        <v>1317788622</v>
      </c>
      <c r="L2319" s="18">
        <f t="shared" si="540"/>
        <v>40821.183124999996</v>
      </c>
      <c r="M2319" t="b">
        <v>1</v>
      </c>
      <c r="N2319">
        <v>36</v>
      </c>
      <c r="O2319" t="b">
        <v>1</v>
      </c>
      <c r="P2319" t="s">
        <v>8267</v>
      </c>
      <c r="Q2319" s="12">
        <f t="shared" si="543"/>
        <v>104</v>
      </c>
      <c r="R2319">
        <f t="shared" si="541"/>
        <v>28.92</v>
      </c>
      <c r="S2319" s="14" t="s">
        <v>8329</v>
      </c>
      <c r="T2319" t="s">
        <v>8330</v>
      </c>
    </row>
    <row r="2320" spans="1:20" ht="90" x14ac:dyDescent="0.25">
      <c r="A2320">
        <v>3126</v>
      </c>
      <c r="B2320" s="9" t="s">
        <v>3126</v>
      </c>
      <c r="C2320" s="3" t="s">
        <v>7236</v>
      </c>
      <c r="D2320" s="5">
        <v>25000</v>
      </c>
      <c r="E2320" s="7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 s="18">
        <f t="shared" si="542"/>
        <v>42456.976412037038</v>
      </c>
      <c r="K2320">
        <v>1456532761</v>
      </c>
      <c r="L2320" s="18">
        <f t="shared" si="540"/>
        <v>42427.018067129626</v>
      </c>
      <c r="M2320" t="b">
        <v>0</v>
      </c>
      <c r="N2320">
        <v>17</v>
      </c>
      <c r="O2320" t="b">
        <v>0</v>
      </c>
      <c r="P2320" t="s">
        <v>8301</v>
      </c>
      <c r="Q2320" s="12">
        <f t="shared" si="543"/>
        <v>4</v>
      </c>
      <c r="R2320">
        <f t="shared" si="541"/>
        <v>61.18</v>
      </c>
      <c r="S2320" s="14" t="s">
        <v>8307</v>
      </c>
      <c r="T2320" t="s">
        <v>8331</v>
      </c>
    </row>
    <row r="2321" spans="1:20" ht="60" x14ac:dyDescent="0.25">
      <c r="A2321">
        <v>869</v>
      </c>
      <c r="B2321" s="9" t="s">
        <v>870</v>
      </c>
      <c r="C2321" s="3" t="s">
        <v>4979</v>
      </c>
      <c r="D2321" s="5">
        <v>8800</v>
      </c>
      <c r="E2321" s="7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 s="18">
        <f t="shared" si="542"/>
        <v>41372.803900462961</v>
      </c>
      <c r="K2321">
        <v>1362860256</v>
      </c>
      <c r="L2321" s="18">
        <f t="shared" si="540"/>
        <v>41342.845555555556</v>
      </c>
      <c r="M2321" t="b">
        <v>0</v>
      </c>
      <c r="N2321">
        <v>3</v>
      </c>
      <c r="O2321" t="b">
        <v>0</v>
      </c>
      <c r="P2321" t="s">
        <v>8276</v>
      </c>
      <c r="Q2321" s="12">
        <f t="shared" si="543"/>
        <v>12</v>
      </c>
      <c r="R2321">
        <f t="shared" si="541"/>
        <v>346.67</v>
      </c>
      <c r="S2321" s="14" t="s">
        <v>8333</v>
      </c>
      <c r="T2321" t="s">
        <v>8356</v>
      </c>
    </row>
    <row r="2322" spans="1:20" ht="45" x14ac:dyDescent="0.25">
      <c r="A2322">
        <v>780</v>
      </c>
      <c r="B2322" s="9" t="s">
        <v>781</v>
      </c>
      <c r="C2322" s="3" t="s">
        <v>4890</v>
      </c>
      <c r="D2322" s="5">
        <v>1000</v>
      </c>
      <c r="E2322" s="7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 s="18">
        <f t="shared" si="542"/>
        <v>40666.673900462964</v>
      </c>
      <c r="K2322">
        <v>1301847024</v>
      </c>
      <c r="L2322" s="18">
        <f t="shared" si="540"/>
        <v>40636.673888888887</v>
      </c>
      <c r="M2322" t="b">
        <v>0</v>
      </c>
      <c r="N2322">
        <v>27</v>
      </c>
      <c r="O2322" t="b">
        <v>1</v>
      </c>
      <c r="P2322" t="s">
        <v>8274</v>
      </c>
      <c r="Q2322" s="12">
        <f t="shared" si="543"/>
        <v>104</v>
      </c>
      <c r="R2322">
        <f t="shared" si="541"/>
        <v>38.520000000000003</v>
      </c>
      <c r="S2322" s="14" t="s">
        <v>8333</v>
      </c>
      <c r="T2322" t="s">
        <v>8337</v>
      </c>
    </row>
    <row r="2323" spans="1:20" ht="45" x14ac:dyDescent="0.25">
      <c r="A2323">
        <v>811</v>
      </c>
      <c r="B2323" s="9" t="s">
        <v>812</v>
      </c>
      <c r="C2323" s="3" t="s">
        <v>4921</v>
      </c>
      <c r="D2323" s="5">
        <v>1000</v>
      </c>
      <c r="E2323" s="7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 s="18">
        <f t="shared" si="542"/>
        <v>41465.702777777777</v>
      </c>
      <c r="K2323">
        <v>1371569201</v>
      </c>
      <c r="L2323" s="18">
        <f t="shared" si="540"/>
        <v>41443.643530092595</v>
      </c>
      <c r="M2323" t="b">
        <v>0</v>
      </c>
      <c r="N2323">
        <v>12</v>
      </c>
      <c r="O2323" t="b">
        <v>1</v>
      </c>
      <c r="P2323" t="s">
        <v>8274</v>
      </c>
      <c r="Q2323" s="12">
        <f t="shared" si="543"/>
        <v>104</v>
      </c>
      <c r="R2323">
        <f t="shared" si="541"/>
        <v>86.67</v>
      </c>
      <c r="S2323" s="14" t="s">
        <v>8333</v>
      </c>
      <c r="T2323" t="s">
        <v>8337</v>
      </c>
    </row>
    <row r="2324" spans="1:20" ht="45" x14ac:dyDescent="0.2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 s="18">
        <f t="shared" si="542"/>
        <v>41425</v>
      </c>
      <c r="K2324">
        <v>1367286433</v>
      </c>
      <c r="L2324" s="18">
        <f t="shared" si="540"/>
        <v>41394.074456018519</v>
      </c>
      <c r="M2324" t="b">
        <v>0</v>
      </c>
      <c r="N2324">
        <v>37</v>
      </c>
      <c r="O2324" t="b">
        <v>1</v>
      </c>
      <c r="P2324" t="s">
        <v>8277</v>
      </c>
      <c r="Q2324" s="12">
        <f t="shared" si="543"/>
        <v>130</v>
      </c>
      <c r="R2324">
        <f t="shared" si="541"/>
        <v>28</v>
      </c>
      <c r="S2324" s="14" t="s">
        <v>8333</v>
      </c>
      <c r="T2324" t="s">
        <v>8334</v>
      </c>
    </row>
    <row r="2325" spans="1:20" ht="45" x14ac:dyDescent="0.25">
      <c r="A2325">
        <v>3372</v>
      </c>
      <c r="B2325" s="9" t="s">
        <v>3371</v>
      </c>
      <c r="C2325" s="3" t="s">
        <v>7482</v>
      </c>
      <c r="D2325" s="5">
        <v>1000</v>
      </c>
      <c r="E2325" s="7">
        <v>1035</v>
      </c>
      <c r="F2325" t="s">
        <v>8218</v>
      </c>
      <c r="G2325" t="s">
        <v>8223</v>
      </c>
      <c r="H2325" t="s">
        <v>8245</v>
      </c>
      <c r="I2325" s="18">
        <v>1408942740</v>
      </c>
      <c r="J2325" s="18">
        <f t="shared" si="542"/>
        <v>41876.207638888889</v>
      </c>
      <c r="K2325">
        <v>1407157755</v>
      </c>
      <c r="L2325" s="18">
        <f t="shared" si="540"/>
        <v>41855.548090277778</v>
      </c>
      <c r="M2325" t="b">
        <v>0</v>
      </c>
      <c r="N2325">
        <v>27</v>
      </c>
      <c r="O2325" t="b">
        <v>1</v>
      </c>
      <c r="P2325" t="s">
        <v>8269</v>
      </c>
      <c r="Q2325" s="12">
        <f t="shared" si="543"/>
        <v>104</v>
      </c>
      <c r="R2325">
        <f t="shared" ref="R2325:R2327" si="546">IFERROR(ROUND(E2325/N2325,2),0)</f>
        <v>38.33</v>
      </c>
      <c r="S2325" s="14" t="s">
        <v>8307</v>
      </c>
      <c r="T2325" t="s">
        <v>8308</v>
      </c>
    </row>
    <row r="2326" spans="1:20" ht="60" x14ac:dyDescent="0.25">
      <c r="A2326">
        <v>3559</v>
      </c>
      <c r="B2326" s="9" t="s">
        <v>3558</v>
      </c>
      <c r="C2326" s="3" t="s">
        <v>7669</v>
      </c>
      <c r="D2326" s="5">
        <v>1000</v>
      </c>
      <c r="E2326" s="7">
        <v>1035</v>
      </c>
      <c r="F2326" t="s">
        <v>8218</v>
      </c>
      <c r="G2326" t="s">
        <v>8225</v>
      </c>
      <c r="H2326" t="s">
        <v>8247</v>
      </c>
      <c r="I2326" s="18">
        <v>1438333080</v>
      </c>
      <c r="J2326" s="18">
        <f t="shared" si="542"/>
        <v>42216.373611111107</v>
      </c>
      <c r="K2326">
        <v>1436408307</v>
      </c>
      <c r="L2326" s="18">
        <f t="shared" si="540"/>
        <v>42194.096145833333</v>
      </c>
      <c r="M2326" t="b">
        <v>0</v>
      </c>
      <c r="N2326">
        <v>24</v>
      </c>
      <c r="O2326" t="b">
        <v>1</v>
      </c>
      <c r="P2326" t="s">
        <v>8269</v>
      </c>
      <c r="Q2326" s="12">
        <f t="shared" si="543"/>
        <v>104</v>
      </c>
      <c r="R2326">
        <f t="shared" si="546"/>
        <v>43.13</v>
      </c>
      <c r="S2326" s="14" t="s">
        <v>8307</v>
      </c>
      <c r="T2326" t="s">
        <v>8308</v>
      </c>
    </row>
    <row r="2327" spans="1:20" ht="60" x14ac:dyDescent="0.25">
      <c r="A2327">
        <v>3668</v>
      </c>
      <c r="B2327" s="9" t="s">
        <v>3665</v>
      </c>
      <c r="C2327" s="3" t="s">
        <v>7778</v>
      </c>
      <c r="D2327" s="5">
        <v>1000</v>
      </c>
      <c r="E2327" s="7">
        <v>1035</v>
      </c>
      <c r="F2327" t="s">
        <v>8218</v>
      </c>
      <c r="G2327" t="s">
        <v>8223</v>
      </c>
      <c r="H2327" t="s">
        <v>8245</v>
      </c>
      <c r="I2327" s="18">
        <v>1437676380</v>
      </c>
      <c r="J2327" s="18">
        <f t="shared" si="542"/>
        <v>42208.772916666669</v>
      </c>
      <c r="K2327">
        <v>1435670451</v>
      </c>
      <c r="L2327" s="18">
        <f t="shared" si="540"/>
        <v>42185.556145833332</v>
      </c>
      <c r="M2327" t="b">
        <v>0</v>
      </c>
      <c r="N2327">
        <v>28</v>
      </c>
      <c r="O2327" t="b">
        <v>1</v>
      </c>
      <c r="P2327" t="s">
        <v>8269</v>
      </c>
      <c r="Q2327" s="12">
        <f t="shared" si="543"/>
        <v>104</v>
      </c>
      <c r="R2327">
        <f t="shared" si="546"/>
        <v>36.96</v>
      </c>
      <c r="S2327" s="14" t="s">
        <v>8307</v>
      </c>
      <c r="T2327" t="s">
        <v>8308</v>
      </c>
    </row>
    <row r="2328" spans="1:20" ht="60" x14ac:dyDescent="0.25">
      <c r="A2328">
        <v>1206</v>
      </c>
      <c r="B2328" s="9" t="s">
        <v>1207</v>
      </c>
      <c r="C2328" s="3" t="s">
        <v>5316</v>
      </c>
      <c r="D2328" s="5">
        <v>900</v>
      </c>
      <c r="E2328" s="7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 s="18">
        <f t="shared" si="542"/>
        <v>42805.561805555553</v>
      </c>
      <c r="K2328">
        <v>1486406252</v>
      </c>
      <c r="L2328" s="18">
        <f t="shared" si="540"/>
        <v>42772.776064814811</v>
      </c>
      <c r="M2328" t="b">
        <v>0</v>
      </c>
      <c r="N2328">
        <v>32</v>
      </c>
      <c r="O2328" t="b">
        <v>1</v>
      </c>
      <c r="P2328" t="s">
        <v>8283</v>
      </c>
      <c r="Q2328" s="12">
        <f t="shared" si="543"/>
        <v>115</v>
      </c>
      <c r="R2328">
        <f t="shared" si="541"/>
        <v>32.340000000000003</v>
      </c>
      <c r="S2328" s="14" t="s">
        <v>8321</v>
      </c>
      <c r="T2328" t="s">
        <v>8322</v>
      </c>
    </row>
    <row r="2329" spans="1:20" ht="45" x14ac:dyDescent="0.2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 s="18">
        <f t="shared" si="542"/>
        <v>41053.07471064815</v>
      </c>
      <c r="K2329">
        <v>1335232054</v>
      </c>
      <c r="L2329" s="18">
        <f t="shared" si="540"/>
        <v>41023.074699074074</v>
      </c>
      <c r="M2329" t="b">
        <v>0</v>
      </c>
      <c r="N2329">
        <v>36</v>
      </c>
      <c r="O2329" t="b">
        <v>1</v>
      </c>
      <c r="P2329" t="s">
        <v>8277</v>
      </c>
      <c r="Q2329" s="12">
        <f t="shared" si="543"/>
        <v>103</v>
      </c>
      <c r="R2329">
        <f t="shared" si="541"/>
        <v>28.66</v>
      </c>
      <c r="S2329" s="14" t="s">
        <v>8333</v>
      </c>
      <c r="T2329" t="s">
        <v>8334</v>
      </c>
    </row>
    <row r="2330" spans="1:20" ht="45" x14ac:dyDescent="0.2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 s="18">
        <f t="shared" si="542"/>
        <v>41041.996099537035</v>
      </c>
      <c r="K2330">
        <v>1335570862</v>
      </c>
      <c r="L2330" s="18">
        <f t="shared" si="540"/>
        <v>41026.996087962965</v>
      </c>
      <c r="M2330" t="b">
        <v>0</v>
      </c>
      <c r="N2330">
        <v>14</v>
      </c>
      <c r="O2330" t="b">
        <v>1</v>
      </c>
      <c r="P2330" t="s">
        <v>8274</v>
      </c>
      <c r="Q2330" s="12">
        <f t="shared" si="543"/>
        <v>103</v>
      </c>
      <c r="R2330">
        <f t="shared" si="541"/>
        <v>73.569999999999993</v>
      </c>
      <c r="S2330" s="14" t="s">
        <v>8333</v>
      </c>
      <c r="T2330" t="s">
        <v>8337</v>
      </c>
    </row>
    <row r="2331" spans="1:20" ht="60" x14ac:dyDescent="0.2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 s="18">
        <v>1410550484</v>
      </c>
      <c r="J2331" s="18">
        <f t="shared" si="542"/>
        <v>41894.815787037034</v>
      </c>
      <c r="K2331">
        <v>1408995283</v>
      </c>
      <c r="L2331" s="18">
        <f t="shared" si="540"/>
        <v>41876.815775462965</v>
      </c>
      <c r="M2331" t="b">
        <v>0</v>
      </c>
      <c r="N2331">
        <v>16</v>
      </c>
      <c r="O2331" t="b">
        <v>1</v>
      </c>
      <c r="P2331" t="s">
        <v>8269</v>
      </c>
      <c r="Q2331" s="12">
        <f t="shared" si="543"/>
        <v>129</v>
      </c>
      <c r="R2331">
        <f t="shared" ref="R2331" si="547">IFERROR(ROUND(E2331/N2331,2),0)</f>
        <v>64.38</v>
      </c>
      <c r="S2331" s="14" t="s">
        <v>8307</v>
      </c>
      <c r="T2331" t="s">
        <v>8308</v>
      </c>
    </row>
    <row r="2332" spans="1:20" ht="60" x14ac:dyDescent="0.25">
      <c r="A2332">
        <v>2387</v>
      </c>
      <c r="B2332" s="9" t="s">
        <v>2388</v>
      </c>
      <c r="C2332" s="3" t="s">
        <v>6497</v>
      </c>
      <c r="D2332" s="5">
        <v>150000</v>
      </c>
      <c r="E2332" s="7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 s="18">
        <f t="shared" si="542"/>
        <v>42573.626620370371</v>
      </c>
      <c r="K2332">
        <v>1465311739</v>
      </c>
      <c r="L2332" s="18">
        <f t="shared" si="540"/>
        <v>42528.626608796301</v>
      </c>
      <c r="M2332" t="b">
        <v>0</v>
      </c>
      <c r="N2332">
        <v>3</v>
      </c>
      <c r="O2332" t="b">
        <v>0</v>
      </c>
      <c r="P2332" t="s">
        <v>8270</v>
      </c>
      <c r="Q2332" s="12">
        <f t="shared" si="543"/>
        <v>1</v>
      </c>
      <c r="R2332">
        <f t="shared" si="541"/>
        <v>342</v>
      </c>
      <c r="S2332" s="14" t="s">
        <v>8316</v>
      </c>
      <c r="T2332" t="s">
        <v>8348</v>
      </c>
    </row>
    <row r="2333" spans="1:20" ht="45" x14ac:dyDescent="0.25">
      <c r="A2333">
        <v>1085</v>
      </c>
      <c r="B2333" s="9" t="s">
        <v>1086</v>
      </c>
      <c r="C2333" s="3" t="s">
        <v>5195</v>
      </c>
      <c r="D2333" s="5">
        <v>30000</v>
      </c>
      <c r="E2333" s="7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 s="18">
        <f t="shared" si="542"/>
        <v>42443.629340277781</v>
      </c>
      <c r="K2333">
        <v>1455379574</v>
      </c>
      <c r="L2333" s="18">
        <f t="shared" si="540"/>
        <v>42413.670995370368</v>
      </c>
      <c r="M2333" t="b">
        <v>0</v>
      </c>
      <c r="N2333">
        <v>9</v>
      </c>
      <c r="O2333" t="b">
        <v>0</v>
      </c>
      <c r="P2333" t="s">
        <v>8280</v>
      </c>
      <c r="Q2333" s="12">
        <f t="shared" si="543"/>
        <v>3</v>
      </c>
      <c r="R2333">
        <f t="shared" si="541"/>
        <v>114</v>
      </c>
      <c r="S2333" s="14" t="s">
        <v>8324</v>
      </c>
      <c r="T2333" t="s">
        <v>8340</v>
      </c>
    </row>
    <row r="2334" spans="1:20" ht="60" x14ac:dyDescent="0.25">
      <c r="A2334">
        <v>1670</v>
      </c>
      <c r="B2334" s="9" t="s">
        <v>1671</v>
      </c>
      <c r="C2334" s="3" t="s">
        <v>5780</v>
      </c>
      <c r="D2334" s="5">
        <v>1000</v>
      </c>
      <c r="E2334" s="7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 s="18">
        <f t="shared" si="542"/>
        <v>40364.166666666664</v>
      </c>
      <c r="K2334">
        <v>1273961998</v>
      </c>
      <c r="L2334" s="18">
        <f t="shared" si="540"/>
        <v>40313.930532407408</v>
      </c>
      <c r="M2334" t="b">
        <v>0</v>
      </c>
      <c r="N2334">
        <v>23</v>
      </c>
      <c r="O2334" t="b">
        <v>1</v>
      </c>
      <c r="P2334" t="s">
        <v>8290</v>
      </c>
      <c r="Q2334" s="12">
        <f t="shared" si="543"/>
        <v>103</v>
      </c>
      <c r="R2334">
        <f t="shared" si="541"/>
        <v>44.61</v>
      </c>
      <c r="S2334" s="14" t="s">
        <v>8333</v>
      </c>
      <c r="T2334" t="s">
        <v>8344</v>
      </c>
    </row>
    <row r="2335" spans="1:20" ht="60" x14ac:dyDescent="0.25">
      <c r="A2335">
        <v>3798</v>
      </c>
      <c r="B2335" s="9" t="s">
        <v>3795</v>
      </c>
      <c r="C2335" s="3" t="s">
        <v>7908</v>
      </c>
      <c r="D2335" s="5">
        <v>70000</v>
      </c>
      <c r="E2335" s="7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 s="18">
        <f t="shared" si="542"/>
        <v>41861.722777777773</v>
      </c>
      <c r="K2335">
        <v>1405099247</v>
      </c>
      <c r="L2335" s="18">
        <f t="shared" si="540"/>
        <v>41831.722766203704</v>
      </c>
      <c r="M2335" t="b">
        <v>0</v>
      </c>
      <c r="N2335">
        <v>5</v>
      </c>
      <c r="O2335" t="b">
        <v>0</v>
      </c>
      <c r="P2335" t="s">
        <v>8303</v>
      </c>
      <c r="Q2335" s="12">
        <f t="shared" si="543"/>
        <v>1</v>
      </c>
      <c r="R2335">
        <f t="shared" si="541"/>
        <v>205</v>
      </c>
      <c r="S2335" s="14" t="s">
        <v>8307</v>
      </c>
      <c r="T2335" t="s">
        <v>8341</v>
      </c>
    </row>
    <row r="2336" spans="1:20" ht="60" x14ac:dyDescent="0.25">
      <c r="A2336">
        <v>784</v>
      </c>
      <c r="B2336" s="9" t="s">
        <v>785</v>
      </c>
      <c r="C2336" s="3" t="s">
        <v>4894</v>
      </c>
      <c r="D2336" s="5">
        <v>1000</v>
      </c>
      <c r="E2336" s="7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 s="18">
        <f t="shared" si="542"/>
        <v>41715.107858796298</v>
      </c>
      <c r="K2336">
        <v>1391571318</v>
      </c>
      <c r="L2336" s="18">
        <f t="shared" si="540"/>
        <v>41675.149513888886</v>
      </c>
      <c r="M2336" t="b">
        <v>0</v>
      </c>
      <c r="N2336">
        <v>10</v>
      </c>
      <c r="O2336" t="b">
        <v>1</v>
      </c>
      <c r="P2336" t="s">
        <v>8274</v>
      </c>
      <c r="Q2336" s="12">
        <f t="shared" si="543"/>
        <v>103</v>
      </c>
      <c r="R2336">
        <f t="shared" si="541"/>
        <v>102.5</v>
      </c>
      <c r="S2336" s="14" t="s">
        <v>8333</v>
      </c>
      <c r="T2336" t="s">
        <v>8337</v>
      </c>
    </row>
    <row r="2337" spans="1:20" ht="45" x14ac:dyDescent="0.25">
      <c r="A2337">
        <v>3580</v>
      </c>
      <c r="B2337" s="9" t="s">
        <v>3579</v>
      </c>
      <c r="C2337" s="3" t="s">
        <v>7690</v>
      </c>
      <c r="D2337" s="5">
        <v>900</v>
      </c>
      <c r="E2337" s="7">
        <v>1025</v>
      </c>
      <c r="F2337" t="s">
        <v>8218</v>
      </c>
      <c r="G2337" t="s">
        <v>8223</v>
      </c>
      <c r="H2337" t="s">
        <v>8245</v>
      </c>
      <c r="I2337" s="18">
        <v>1425185940</v>
      </c>
      <c r="J2337" s="18">
        <f t="shared" si="542"/>
        <v>42064.207638888889</v>
      </c>
      <c r="K2337">
        <v>1421900021</v>
      </c>
      <c r="L2337" s="18">
        <f t="shared" si="540"/>
        <v>42026.176168981481</v>
      </c>
      <c r="M2337" t="b">
        <v>0</v>
      </c>
      <c r="N2337">
        <v>27</v>
      </c>
      <c r="O2337" t="b">
        <v>1</v>
      </c>
      <c r="P2337" t="s">
        <v>8269</v>
      </c>
      <c r="Q2337" s="12">
        <f t="shared" si="543"/>
        <v>114</v>
      </c>
      <c r="R2337">
        <f t="shared" ref="R2337" si="548">IFERROR(ROUND(E2337/N2337,2),0)</f>
        <v>37.96</v>
      </c>
      <c r="S2337" s="14" t="s">
        <v>8307</v>
      </c>
      <c r="T2337" t="s">
        <v>8308</v>
      </c>
    </row>
    <row r="2338" spans="1:20" ht="60" x14ac:dyDescent="0.2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 s="18">
        <f t="shared" si="542"/>
        <v>42142.208333333328</v>
      </c>
      <c r="K2338">
        <v>1429991061</v>
      </c>
      <c r="L2338" s="18">
        <f t="shared" si="540"/>
        <v>42119.822465277779</v>
      </c>
      <c r="M2338" t="b">
        <v>0</v>
      </c>
      <c r="N2338">
        <v>21</v>
      </c>
      <c r="O2338" t="b">
        <v>1</v>
      </c>
      <c r="P2338" t="s">
        <v>8278</v>
      </c>
      <c r="Q2338" s="12">
        <f t="shared" si="543"/>
        <v>102</v>
      </c>
      <c r="R2338">
        <f t="shared" si="541"/>
        <v>48.62</v>
      </c>
      <c r="S2338" s="14" t="s">
        <v>8333</v>
      </c>
      <c r="T2338" t="s">
        <v>8335</v>
      </c>
    </row>
    <row r="2339" spans="1:20" x14ac:dyDescent="0.25">
      <c r="A2339">
        <v>1590</v>
      </c>
      <c r="B2339" s="9" t="s">
        <v>1591</v>
      </c>
      <c r="C2339" s="3" t="s">
        <v>5700</v>
      </c>
      <c r="D2339" s="5">
        <v>60000</v>
      </c>
      <c r="E2339" s="7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 s="18">
        <f t="shared" si="542"/>
        <v>42270.857222222221</v>
      </c>
      <c r="K2339">
        <v>1440448463</v>
      </c>
      <c r="L2339" s="18">
        <f t="shared" si="540"/>
        <v>42240.857210648144</v>
      </c>
      <c r="M2339" t="b">
        <v>0</v>
      </c>
      <c r="N2339">
        <v>2</v>
      </c>
      <c r="O2339" t="b">
        <v>0</v>
      </c>
      <c r="P2339" t="s">
        <v>8289</v>
      </c>
      <c r="Q2339" s="12">
        <f t="shared" si="543"/>
        <v>2</v>
      </c>
      <c r="R2339">
        <f t="shared" si="541"/>
        <v>510</v>
      </c>
      <c r="S2339" s="14" t="s">
        <v>8321</v>
      </c>
      <c r="T2339" t="s">
        <v>8357</v>
      </c>
    </row>
    <row r="2340" spans="1:20" ht="45" x14ac:dyDescent="0.25">
      <c r="A2340">
        <v>1168</v>
      </c>
      <c r="B2340" s="9" t="s">
        <v>1169</v>
      </c>
      <c r="C2340" s="3" t="s">
        <v>5278</v>
      </c>
      <c r="D2340" s="5">
        <v>18000</v>
      </c>
      <c r="E2340" s="7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 s="18">
        <f t="shared" si="542"/>
        <v>42635.053993055553</v>
      </c>
      <c r="K2340">
        <v>1471915064</v>
      </c>
      <c r="L2340" s="18">
        <f t="shared" si="540"/>
        <v>42605.053981481484</v>
      </c>
      <c r="M2340" t="b">
        <v>0</v>
      </c>
      <c r="N2340">
        <v>3</v>
      </c>
      <c r="O2340" t="b">
        <v>0</v>
      </c>
      <c r="P2340" t="s">
        <v>8282</v>
      </c>
      <c r="Q2340" s="12">
        <f t="shared" si="543"/>
        <v>6</v>
      </c>
      <c r="R2340">
        <f t="shared" si="541"/>
        <v>340</v>
      </c>
      <c r="S2340" s="14" t="s">
        <v>8327</v>
      </c>
      <c r="T2340" t="s">
        <v>8351</v>
      </c>
    </row>
    <row r="2341" spans="1:20" ht="60" x14ac:dyDescent="0.2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 s="18">
        <v>1441358873</v>
      </c>
      <c r="J2341" s="18">
        <f t="shared" si="542"/>
        <v>42251.394363425927</v>
      </c>
      <c r="K2341">
        <v>1438939672</v>
      </c>
      <c r="L2341" s="18">
        <f t="shared" si="540"/>
        <v>42223.39435185185</v>
      </c>
      <c r="M2341" t="b">
        <v>0</v>
      </c>
      <c r="N2341">
        <v>42</v>
      </c>
      <c r="O2341" t="b">
        <v>1</v>
      </c>
      <c r="P2341" t="s">
        <v>8269</v>
      </c>
      <c r="Q2341" s="12">
        <f t="shared" si="543"/>
        <v>102</v>
      </c>
      <c r="R2341">
        <f t="shared" ref="R2341" si="549">IFERROR(ROUND(E2341/N2341,2),0)</f>
        <v>24.29</v>
      </c>
      <c r="S2341" s="14" t="s">
        <v>8307</v>
      </c>
      <c r="T2341" t="s">
        <v>8308</v>
      </c>
    </row>
    <row r="2342" spans="1:20" ht="60" x14ac:dyDescent="0.2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 s="18">
        <f t="shared" si="542"/>
        <v>41006.166666666664</v>
      </c>
      <c r="K2342">
        <v>1328649025</v>
      </c>
      <c r="L2342" s="18">
        <f t="shared" si="540"/>
        <v>40946.882233796292</v>
      </c>
      <c r="M2342" t="b">
        <v>0</v>
      </c>
      <c r="N2342">
        <v>24</v>
      </c>
      <c r="O2342" t="b">
        <v>1</v>
      </c>
      <c r="P2342" t="s">
        <v>8278</v>
      </c>
      <c r="Q2342" s="12">
        <f t="shared" si="543"/>
        <v>102</v>
      </c>
      <c r="R2342">
        <f t="shared" si="541"/>
        <v>42.33</v>
      </c>
      <c r="S2342" s="14" t="s">
        <v>8333</v>
      </c>
      <c r="T2342" t="s">
        <v>8335</v>
      </c>
    </row>
    <row r="2343" spans="1:20" ht="60" x14ac:dyDescent="0.2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 s="18">
        <f t="shared" si="542"/>
        <v>41112.069467592592</v>
      </c>
      <c r="K2343">
        <v>1340329201</v>
      </c>
      <c r="L2343" s="18">
        <f t="shared" si="540"/>
        <v>41082.069456018522</v>
      </c>
      <c r="M2343" t="b">
        <v>0</v>
      </c>
      <c r="N2343">
        <v>26</v>
      </c>
      <c r="O2343" t="b">
        <v>1</v>
      </c>
      <c r="P2343" t="s">
        <v>8274</v>
      </c>
      <c r="Q2343" s="12">
        <f t="shared" si="543"/>
        <v>102</v>
      </c>
      <c r="R2343">
        <f t="shared" si="541"/>
        <v>39.04</v>
      </c>
      <c r="S2343" s="14" t="s">
        <v>8333</v>
      </c>
      <c r="T2343" t="s">
        <v>8337</v>
      </c>
    </row>
    <row r="2344" spans="1:20" ht="45" x14ac:dyDescent="0.2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 s="18">
        <f t="shared" si="542"/>
        <v>42235.718888888892</v>
      </c>
      <c r="K2344">
        <v>1437412511</v>
      </c>
      <c r="L2344" s="18">
        <f t="shared" si="540"/>
        <v>42205.718877314815</v>
      </c>
      <c r="M2344" t="b">
        <v>0</v>
      </c>
      <c r="N2344">
        <v>19</v>
      </c>
      <c r="O2344" t="b">
        <v>1</v>
      </c>
      <c r="P2344" t="s">
        <v>8278</v>
      </c>
      <c r="Q2344" s="12">
        <f t="shared" si="543"/>
        <v>102</v>
      </c>
      <c r="R2344">
        <f t="shared" si="541"/>
        <v>53.42</v>
      </c>
      <c r="S2344" s="14" t="s">
        <v>8333</v>
      </c>
      <c r="T2344" t="s">
        <v>8335</v>
      </c>
    </row>
    <row r="2345" spans="1:20" ht="60" x14ac:dyDescent="0.2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 s="18">
        <f t="shared" si="542"/>
        <v>42530.866446759261</v>
      </c>
      <c r="K2345">
        <v>1464209260</v>
      </c>
      <c r="L2345" s="18">
        <f t="shared" si="540"/>
        <v>42515.866435185184</v>
      </c>
      <c r="M2345" t="b">
        <v>0</v>
      </c>
      <c r="N2345">
        <v>6</v>
      </c>
      <c r="O2345" t="b">
        <v>1</v>
      </c>
      <c r="P2345" t="s">
        <v>8283</v>
      </c>
      <c r="Q2345" s="12">
        <f t="shared" si="543"/>
        <v>101</v>
      </c>
      <c r="R2345">
        <f t="shared" si="541"/>
        <v>168.5</v>
      </c>
      <c r="S2345" s="14" t="s">
        <v>8321</v>
      </c>
      <c r="T2345" t="s">
        <v>8322</v>
      </c>
    </row>
    <row r="2346" spans="1:20" ht="45" x14ac:dyDescent="0.25">
      <c r="A2346">
        <v>3906</v>
      </c>
      <c r="B2346" s="9" t="s">
        <v>3903</v>
      </c>
      <c r="C2346" s="3" t="s">
        <v>8014</v>
      </c>
      <c r="D2346" s="5">
        <v>1500</v>
      </c>
      <c r="E2346" s="7">
        <v>1010</v>
      </c>
      <c r="F2346" t="s">
        <v>8220</v>
      </c>
      <c r="G2346" t="s">
        <v>8224</v>
      </c>
      <c r="H2346" t="s">
        <v>8246</v>
      </c>
      <c r="I2346" s="18">
        <v>1435325100</v>
      </c>
      <c r="J2346" s="18">
        <f t="shared" si="542"/>
        <v>42181.559027777781</v>
      </c>
      <c r="K2346">
        <v>1432072892</v>
      </c>
      <c r="L2346" s="18">
        <f t="shared" si="540"/>
        <v>42143.917731481481</v>
      </c>
      <c r="M2346" t="b">
        <v>0</v>
      </c>
      <c r="N2346">
        <v>16</v>
      </c>
      <c r="O2346" t="b">
        <v>0</v>
      </c>
      <c r="P2346" t="s">
        <v>8269</v>
      </c>
      <c r="Q2346" s="12">
        <f t="shared" si="543"/>
        <v>67</v>
      </c>
      <c r="R2346">
        <f t="shared" ref="R2346:R2347" si="550">IFERROR(ROUND(E2346/N2346,2),0)</f>
        <v>63.13</v>
      </c>
      <c r="S2346" s="14" t="s">
        <v>8307</v>
      </c>
      <c r="T2346" t="s">
        <v>8308</v>
      </c>
    </row>
    <row r="2347" spans="1:20" ht="45" x14ac:dyDescent="0.25">
      <c r="A2347">
        <v>3599</v>
      </c>
      <c r="B2347" s="9" t="s">
        <v>3598</v>
      </c>
      <c r="C2347" s="3" t="s">
        <v>7709</v>
      </c>
      <c r="D2347" s="5">
        <v>500</v>
      </c>
      <c r="E2347" s="7">
        <v>1010</v>
      </c>
      <c r="F2347" t="s">
        <v>8218</v>
      </c>
      <c r="G2347" t="s">
        <v>8223</v>
      </c>
      <c r="H2347" t="s">
        <v>8245</v>
      </c>
      <c r="I2347" s="18">
        <v>1440892800</v>
      </c>
      <c r="J2347" s="18">
        <f t="shared" si="542"/>
        <v>42246</v>
      </c>
      <c r="K2347">
        <v>1438715076</v>
      </c>
      <c r="L2347" s="18">
        <f t="shared" si="540"/>
        <v>42220.794861111106</v>
      </c>
      <c r="M2347" t="b">
        <v>0</v>
      </c>
      <c r="N2347">
        <v>17</v>
      </c>
      <c r="O2347" t="b">
        <v>1</v>
      </c>
      <c r="P2347" t="s">
        <v>8269</v>
      </c>
      <c r="Q2347" s="12">
        <f t="shared" si="543"/>
        <v>202</v>
      </c>
      <c r="R2347">
        <f t="shared" si="550"/>
        <v>59.41</v>
      </c>
      <c r="S2347" s="14" t="s">
        <v>8307</v>
      </c>
      <c r="T2347" t="s">
        <v>8308</v>
      </c>
    </row>
    <row r="2348" spans="1:20" ht="30" x14ac:dyDescent="0.2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 s="18">
        <f t="shared" si="542"/>
        <v>40982.165972222225</v>
      </c>
      <c r="K2348">
        <v>1328749248</v>
      </c>
      <c r="L2348" s="18">
        <f t="shared" si="540"/>
        <v>40948.042222222226</v>
      </c>
      <c r="M2348" t="b">
        <v>0</v>
      </c>
      <c r="N2348">
        <v>19</v>
      </c>
      <c r="O2348" t="b">
        <v>1</v>
      </c>
      <c r="P2348" t="s">
        <v>8274</v>
      </c>
      <c r="Q2348" s="12">
        <f t="shared" si="543"/>
        <v>101</v>
      </c>
      <c r="R2348">
        <f t="shared" si="541"/>
        <v>52.95</v>
      </c>
      <c r="S2348" s="14" t="s">
        <v>8333</v>
      </c>
      <c r="T2348" t="s">
        <v>8337</v>
      </c>
    </row>
    <row r="2349" spans="1:20" ht="45" x14ac:dyDescent="0.2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 s="18">
        <f t="shared" si="542"/>
        <v>42433.252280092594</v>
      </c>
      <c r="K2349">
        <v>1451887396</v>
      </c>
      <c r="L2349" s="18">
        <f t="shared" si="540"/>
        <v>42373.252268518518</v>
      </c>
      <c r="M2349" t="b">
        <v>0</v>
      </c>
      <c r="N2349">
        <v>27</v>
      </c>
      <c r="O2349" t="b">
        <v>1</v>
      </c>
      <c r="P2349" t="s">
        <v>8301</v>
      </c>
      <c r="Q2349" s="12">
        <f t="shared" si="543"/>
        <v>101</v>
      </c>
      <c r="R2349">
        <f t="shared" si="541"/>
        <v>37.22</v>
      </c>
      <c r="S2349" s="14" t="s">
        <v>8307</v>
      </c>
      <c r="T2349" t="s">
        <v>8331</v>
      </c>
    </row>
    <row r="2350" spans="1:20" ht="45" x14ac:dyDescent="0.2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 s="18">
        <v>1444060800</v>
      </c>
      <c r="J2350" s="18">
        <f t="shared" si="542"/>
        <v>42282.666666666672</v>
      </c>
      <c r="K2350">
        <v>1440082648</v>
      </c>
      <c r="L2350" s="18">
        <f t="shared" si="540"/>
        <v>42236.623240740737</v>
      </c>
      <c r="M2350" t="b">
        <v>0</v>
      </c>
      <c r="N2350">
        <v>17</v>
      </c>
      <c r="O2350" t="b">
        <v>1</v>
      </c>
      <c r="P2350" t="s">
        <v>8269</v>
      </c>
      <c r="Q2350" s="12">
        <f t="shared" si="543"/>
        <v>101</v>
      </c>
      <c r="R2350">
        <f t="shared" ref="R2350" si="551">IFERROR(ROUND(E2350/N2350,2),0)</f>
        <v>59.12</v>
      </c>
      <c r="S2350" s="14" t="s">
        <v>8307</v>
      </c>
      <c r="T2350" t="s">
        <v>8308</v>
      </c>
    </row>
    <row r="2351" spans="1:20" ht="30" x14ac:dyDescent="0.2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 s="18">
        <f t="shared" si="542"/>
        <v>42459.525231481486</v>
      </c>
      <c r="K2351">
        <v>1456839379</v>
      </c>
      <c r="L2351" s="18">
        <f t="shared" si="540"/>
        <v>42430.566886574074</v>
      </c>
      <c r="M2351" t="b">
        <v>0</v>
      </c>
      <c r="N2351">
        <v>24</v>
      </c>
      <c r="O2351" t="b">
        <v>0</v>
      </c>
      <c r="P2351" t="s">
        <v>8281</v>
      </c>
      <c r="Q2351" s="12">
        <f t="shared" si="543"/>
        <v>20</v>
      </c>
      <c r="R2351">
        <f t="shared" si="541"/>
        <v>41.83</v>
      </c>
      <c r="S2351" s="14" t="s">
        <v>8324</v>
      </c>
      <c r="T2351" t="s">
        <v>8350</v>
      </c>
    </row>
    <row r="2352" spans="1:20" x14ac:dyDescent="0.25">
      <c r="A2352">
        <v>2993</v>
      </c>
      <c r="B2352" s="9" t="s">
        <v>2993</v>
      </c>
      <c r="C2352" s="3" t="s">
        <v>7103</v>
      </c>
      <c r="D2352" s="5">
        <v>1000</v>
      </c>
      <c r="E2352" s="7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 s="18">
        <f t="shared" si="542"/>
        <v>42420.838738425926</v>
      </c>
      <c r="K2352">
        <v>1453406866</v>
      </c>
      <c r="L2352" s="18">
        <f t="shared" si="540"/>
        <v>42390.838726851856</v>
      </c>
      <c r="M2352" t="b">
        <v>0</v>
      </c>
      <c r="N2352">
        <v>22</v>
      </c>
      <c r="O2352" t="b">
        <v>1</v>
      </c>
      <c r="P2352" t="s">
        <v>8301</v>
      </c>
      <c r="Q2352" s="12">
        <f t="shared" si="543"/>
        <v>100</v>
      </c>
      <c r="R2352">
        <f t="shared" si="541"/>
        <v>45.59</v>
      </c>
      <c r="S2352" s="14" t="s">
        <v>8307</v>
      </c>
      <c r="T2352" t="s">
        <v>8331</v>
      </c>
    </row>
    <row r="2353" spans="1:20" ht="60" x14ac:dyDescent="0.25">
      <c r="A2353">
        <v>1660</v>
      </c>
      <c r="B2353" s="9" t="s">
        <v>1661</v>
      </c>
      <c r="C2353" s="3" t="s">
        <v>5770</v>
      </c>
      <c r="D2353" s="5">
        <v>80</v>
      </c>
      <c r="E2353" s="7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 s="18">
        <f t="shared" si="542"/>
        <v>42490.915972222225</v>
      </c>
      <c r="K2353">
        <v>1459355949</v>
      </c>
      <c r="L2353" s="18">
        <f t="shared" si="540"/>
        <v>42459.693854166668</v>
      </c>
      <c r="M2353" t="b">
        <v>0</v>
      </c>
      <c r="N2353">
        <v>36</v>
      </c>
      <c r="O2353" t="b">
        <v>1</v>
      </c>
      <c r="P2353" t="s">
        <v>8290</v>
      </c>
      <c r="Q2353" s="12">
        <f t="shared" si="543"/>
        <v>1254</v>
      </c>
      <c r="R2353">
        <f t="shared" si="541"/>
        <v>27.86</v>
      </c>
      <c r="S2353" s="14" t="s">
        <v>8333</v>
      </c>
      <c r="T2353" t="s">
        <v>8344</v>
      </c>
    </row>
    <row r="2354" spans="1:20" ht="45" x14ac:dyDescent="0.2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 s="18">
        <f t="shared" si="542"/>
        <v>40997.573182870372</v>
      </c>
      <c r="K2354">
        <v>1330440322</v>
      </c>
      <c r="L2354" s="18">
        <f t="shared" si="540"/>
        <v>40967.614837962959</v>
      </c>
      <c r="M2354" t="b">
        <v>0</v>
      </c>
      <c r="N2354">
        <v>34</v>
      </c>
      <c r="O2354" t="b">
        <v>0</v>
      </c>
      <c r="P2354" t="s">
        <v>8302</v>
      </c>
      <c r="Q2354" s="12">
        <f t="shared" si="543"/>
        <v>14</v>
      </c>
      <c r="R2354">
        <f t="shared" si="541"/>
        <v>29.47</v>
      </c>
      <c r="S2354" s="14" t="s">
        <v>8319</v>
      </c>
      <c r="T2354" t="s">
        <v>8362</v>
      </c>
    </row>
    <row r="2355" spans="1:20" ht="60" x14ac:dyDescent="0.2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 s="18">
        <f t="shared" si="542"/>
        <v>40817.125</v>
      </c>
      <c r="K2355">
        <v>1314989556</v>
      </c>
      <c r="L2355" s="18">
        <f t="shared" si="540"/>
        <v>40788.786527777775</v>
      </c>
      <c r="M2355" t="b">
        <v>0</v>
      </c>
      <c r="N2355">
        <v>28</v>
      </c>
      <c r="O2355" t="b">
        <v>1</v>
      </c>
      <c r="P2355" t="s">
        <v>8274</v>
      </c>
      <c r="Q2355" s="12">
        <f t="shared" si="543"/>
        <v>100</v>
      </c>
      <c r="R2355">
        <f t="shared" si="541"/>
        <v>35.770000000000003</v>
      </c>
      <c r="S2355" s="14" t="s">
        <v>8333</v>
      </c>
      <c r="T2355" t="s">
        <v>8337</v>
      </c>
    </row>
    <row r="2356" spans="1:20" ht="60" x14ac:dyDescent="0.25">
      <c r="A2356">
        <v>2288</v>
      </c>
      <c r="B2356" s="9" t="s">
        <v>2289</v>
      </c>
      <c r="C2356" s="3" t="s">
        <v>6398</v>
      </c>
      <c r="D2356" s="5">
        <v>1000</v>
      </c>
      <c r="E2356" s="7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 s="18">
        <f t="shared" si="542"/>
        <v>41086.75</v>
      </c>
      <c r="K2356">
        <v>1339098688</v>
      </c>
      <c r="L2356" s="18">
        <f t="shared" si="540"/>
        <v>41067.827407407407</v>
      </c>
      <c r="M2356" t="b">
        <v>0</v>
      </c>
      <c r="N2356">
        <v>25</v>
      </c>
      <c r="O2356" t="b">
        <v>1</v>
      </c>
      <c r="P2356" t="s">
        <v>8274</v>
      </c>
      <c r="Q2356" s="12">
        <f t="shared" si="543"/>
        <v>100</v>
      </c>
      <c r="R2356">
        <f t="shared" si="541"/>
        <v>40.04</v>
      </c>
      <c r="S2356" s="14" t="s">
        <v>8333</v>
      </c>
      <c r="T2356" t="s">
        <v>8337</v>
      </c>
    </row>
    <row r="2357" spans="1:20" ht="60" x14ac:dyDescent="0.25">
      <c r="A2357">
        <v>2482</v>
      </c>
      <c r="B2357" s="9" t="s">
        <v>2482</v>
      </c>
      <c r="C2357" s="3" t="s">
        <v>6592</v>
      </c>
      <c r="D2357" s="5">
        <v>1000</v>
      </c>
      <c r="E2357" s="7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 s="18">
        <f t="shared" si="542"/>
        <v>40756.782210648147</v>
      </c>
      <c r="K2357">
        <v>1308336382</v>
      </c>
      <c r="L2357" s="18">
        <f t="shared" si="540"/>
        <v>40711.782199074078</v>
      </c>
      <c r="M2357" t="b">
        <v>0</v>
      </c>
      <c r="N2357">
        <v>25</v>
      </c>
      <c r="O2357" t="b">
        <v>1</v>
      </c>
      <c r="P2357" t="s">
        <v>8277</v>
      </c>
      <c r="Q2357" s="12">
        <f t="shared" si="543"/>
        <v>100</v>
      </c>
      <c r="R2357">
        <f t="shared" si="541"/>
        <v>40.04</v>
      </c>
      <c r="S2357" s="14" t="s">
        <v>8333</v>
      </c>
      <c r="T2357" t="s">
        <v>8334</v>
      </c>
    </row>
    <row r="2358" spans="1:20" x14ac:dyDescent="0.25">
      <c r="A2358">
        <v>1611</v>
      </c>
      <c r="B2358" s="9" t="s">
        <v>1612</v>
      </c>
      <c r="C2358" s="3" t="s">
        <v>5721</v>
      </c>
      <c r="D2358" s="5">
        <v>800</v>
      </c>
      <c r="E2358" s="7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 s="18">
        <f t="shared" si="542"/>
        <v>41430.00037037037</v>
      </c>
      <c r="K2358">
        <v>1368576031</v>
      </c>
      <c r="L2358" s="18">
        <f t="shared" si="540"/>
        <v>41409.0003587963</v>
      </c>
      <c r="M2358" t="b">
        <v>0</v>
      </c>
      <c r="N2358">
        <v>27</v>
      </c>
      <c r="O2358" t="b">
        <v>1</v>
      </c>
      <c r="P2358" t="s">
        <v>8274</v>
      </c>
      <c r="Q2358" s="12">
        <f t="shared" si="543"/>
        <v>125</v>
      </c>
      <c r="R2358">
        <f t="shared" si="541"/>
        <v>37.07</v>
      </c>
      <c r="S2358" s="14" t="s">
        <v>8333</v>
      </c>
      <c r="T2358" t="s">
        <v>8337</v>
      </c>
    </row>
    <row r="2359" spans="1:20" ht="60" x14ac:dyDescent="0.25">
      <c r="A2359">
        <v>2669</v>
      </c>
      <c r="B2359" s="9" t="s">
        <v>2669</v>
      </c>
      <c r="C2359" s="3" t="s">
        <v>6779</v>
      </c>
      <c r="D2359" s="5">
        <v>800</v>
      </c>
      <c r="E2359" s="7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 s="18">
        <f t="shared" si="542"/>
        <v>42379.035833333328</v>
      </c>
      <c r="K2359">
        <v>1447203095</v>
      </c>
      <c r="L2359" s="18">
        <f t="shared" si="540"/>
        <v>42319.035821759258</v>
      </c>
      <c r="M2359" t="b">
        <v>0</v>
      </c>
      <c r="N2359">
        <v>11</v>
      </c>
      <c r="O2359" t="b">
        <v>1</v>
      </c>
      <c r="P2359" t="s">
        <v>8300</v>
      </c>
      <c r="Q2359" s="12">
        <f t="shared" si="543"/>
        <v>125</v>
      </c>
      <c r="R2359">
        <f t="shared" si="541"/>
        <v>91</v>
      </c>
      <c r="S2359" s="14" t="s">
        <v>8316</v>
      </c>
      <c r="T2359" t="s">
        <v>8346</v>
      </c>
    </row>
    <row r="2360" spans="1:20" ht="45" x14ac:dyDescent="0.25">
      <c r="A2360">
        <v>1860</v>
      </c>
      <c r="B2360" s="9" t="s">
        <v>1861</v>
      </c>
      <c r="C2360" s="3" t="s">
        <v>5970</v>
      </c>
      <c r="D2360" s="5">
        <v>750</v>
      </c>
      <c r="E2360" s="7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 s="18">
        <f t="shared" si="542"/>
        <v>41676.70930555556</v>
      </c>
      <c r="K2360">
        <v>1389891683</v>
      </c>
      <c r="L2360" s="18">
        <f t="shared" si="540"/>
        <v>41655.709293981483</v>
      </c>
      <c r="M2360" t="b">
        <v>0</v>
      </c>
      <c r="N2360">
        <v>19</v>
      </c>
      <c r="O2360" t="b">
        <v>1</v>
      </c>
      <c r="P2360" t="s">
        <v>8274</v>
      </c>
      <c r="Q2360" s="12">
        <f t="shared" si="543"/>
        <v>133</v>
      </c>
      <c r="R2360">
        <f t="shared" si="541"/>
        <v>52.68</v>
      </c>
      <c r="S2360" s="14" t="s">
        <v>8333</v>
      </c>
      <c r="T2360" t="s">
        <v>8337</v>
      </c>
    </row>
    <row r="2361" spans="1:20" ht="30" x14ac:dyDescent="0.2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 s="18">
        <v>1411874580</v>
      </c>
      <c r="J2361" s="18">
        <f t="shared" si="542"/>
        <v>41910.140972222223</v>
      </c>
      <c r="K2361">
        <v>1409030370</v>
      </c>
      <c r="L2361" s="18">
        <f t="shared" si="540"/>
        <v>41877.221875000003</v>
      </c>
      <c r="M2361" t="b">
        <v>0</v>
      </c>
      <c r="N2361">
        <v>21</v>
      </c>
      <c r="O2361" t="b">
        <v>1</v>
      </c>
      <c r="P2361" t="s">
        <v>8269</v>
      </c>
      <c r="Q2361" s="12">
        <f t="shared" si="543"/>
        <v>100</v>
      </c>
      <c r="R2361">
        <f t="shared" ref="R2361:R2362" si="552">IFERROR(ROUND(E2361/N2361,2),0)</f>
        <v>47.67</v>
      </c>
      <c r="S2361" s="14" t="s">
        <v>8307</v>
      </c>
      <c r="T2361" t="s">
        <v>8308</v>
      </c>
    </row>
    <row r="2362" spans="1:20" ht="30" x14ac:dyDescent="0.2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 s="18">
        <v>1440111600</v>
      </c>
      <c r="J2362" s="18">
        <f t="shared" si="542"/>
        <v>42236.958333333328</v>
      </c>
      <c r="K2362">
        <v>1437545656</v>
      </c>
      <c r="L2362" s="18">
        <f t="shared" si="540"/>
        <v>42207.25990740741</v>
      </c>
      <c r="M2362" t="b">
        <v>0</v>
      </c>
      <c r="N2362">
        <v>20</v>
      </c>
      <c r="O2362" t="b">
        <v>1</v>
      </c>
      <c r="P2362" t="s">
        <v>8269</v>
      </c>
      <c r="Q2362" s="12">
        <f t="shared" si="543"/>
        <v>100</v>
      </c>
      <c r="R2362">
        <f t="shared" si="552"/>
        <v>50</v>
      </c>
      <c r="S2362" s="14" t="s">
        <v>8307</v>
      </c>
      <c r="T2362" t="s">
        <v>8308</v>
      </c>
    </row>
    <row r="2363" spans="1:20" ht="60" x14ac:dyDescent="0.25">
      <c r="A2363">
        <v>2509</v>
      </c>
      <c r="B2363" s="9" t="s">
        <v>2509</v>
      </c>
      <c r="C2363" s="3" t="s">
        <v>6619</v>
      </c>
      <c r="D2363" s="5">
        <v>95000</v>
      </c>
      <c r="E2363" s="7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 s="18">
        <f t="shared" si="542"/>
        <v>42114.767928240741</v>
      </c>
      <c r="K2363">
        <v>1424719548</v>
      </c>
      <c r="L2363" s="18">
        <f t="shared" si="540"/>
        <v>42058.809583333335</v>
      </c>
      <c r="M2363" t="b">
        <v>0</v>
      </c>
      <c r="N2363">
        <v>28</v>
      </c>
      <c r="O2363" t="b">
        <v>0</v>
      </c>
      <c r="P2363" t="s">
        <v>8297</v>
      </c>
      <c r="Q2363" s="12">
        <f t="shared" si="543"/>
        <v>1</v>
      </c>
      <c r="R2363">
        <f t="shared" si="541"/>
        <v>35.71</v>
      </c>
      <c r="S2363" s="14" t="s">
        <v>8327</v>
      </c>
      <c r="T2363" t="s">
        <v>8363</v>
      </c>
    </row>
    <row r="2364" spans="1:20" ht="45" x14ac:dyDescent="0.25">
      <c r="A2364">
        <v>3913</v>
      </c>
      <c r="B2364" s="9" t="s">
        <v>3910</v>
      </c>
      <c r="C2364" s="3" t="s">
        <v>8021</v>
      </c>
      <c r="D2364" s="5">
        <v>10000</v>
      </c>
      <c r="E2364" s="7">
        <v>1000</v>
      </c>
      <c r="F2364" t="s">
        <v>8220</v>
      </c>
      <c r="G2364" t="s">
        <v>8223</v>
      </c>
      <c r="H2364" t="s">
        <v>8245</v>
      </c>
      <c r="I2364" s="18">
        <v>1448863449</v>
      </c>
      <c r="J2364" s="18">
        <f t="shared" si="542"/>
        <v>42338.252881944441</v>
      </c>
      <c r="K2364">
        <v>1446267848</v>
      </c>
      <c r="L2364" s="18">
        <f t="shared" si="540"/>
        <v>42308.2112037037</v>
      </c>
      <c r="M2364" t="b">
        <v>0</v>
      </c>
      <c r="N2364">
        <v>7</v>
      </c>
      <c r="O2364" t="b">
        <v>0</v>
      </c>
      <c r="P2364" t="s">
        <v>8269</v>
      </c>
      <c r="Q2364" s="12">
        <f t="shared" si="543"/>
        <v>10</v>
      </c>
      <c r="R2364">
        <f t="shared" ref="R2364" si="553">IFERROR(ROUND(E2364/N2364,2),0)</f>
        <v>142.86000000000001</v>
      </c>
      <c r="S2364" s="14" t="s">
        <v>8307</v>
      </c>
      <c r="T2364" t="s">
        <v>8308</v>
      </c>
    </row>
    <row r="2365" spans="1:20" ht="45" x14ac:dyDescent="0.25">
      <c r="A2365">
        <v>390</v>
      </c>
      <c r="B2365" s="9" t="s">
        <v>391</v>
      </c>
      <c r="C2365" s="3" t="s">
        <v>4500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 s="18">
        <f t="shared" si="542"/>
        <v>42132.036712962959</v>
      </c>
      <c r="K2365">
        <v>1429318371</v>
      </c>
      <c r="L2365" s="18">
        <f t="shared" si="540"/>
        <v>42112.03670138889</v>
      </c>
      <c r="M2365" t="b">
        <v>0</v>
      </c>
      <c r="N2365">
        <v>14</v>
      </c>
      <c r="O2365" t="b">
        <v>1</v>
      </c>
      <c r="P2365" t="s">
        <v>8267</v>
      </c>
      <c r="Q2365" s="12">
        <f t="shared" si="543"/>
        <v>100</v>
      </c>
      <c r="R2365">
        <f t="shared" si="541"/>
        <v>71.430000000000007</v>
      </c>
      <c r="S2365" s="14" t="s">
        <v>8329</v>
      </c>
      <c r="T2365" t="s">
        <v>8330</v>
      </c>
    </row>
    <row r="2366" spans="1:20" ht="90" x14ac:dyDescent="0.25">
      <c r="A2366">
        <v>1845</v>
      </c>
      <c r="B2366" s="9" t="s">
        <v>1846</v>
      </c>
      <c r="C2366" s="3" t="s">
        <v>5955</v>
      </c>
      <c r="D2366" s="5">
        <v>1000</v>
      </c>
      <c r="E2366" s="7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 s="18">
        <f t="shared" si="542"/>
        <v>42538.204861111109</v>
      </c>
      <c r="K2366">
        <v>1464854397</v>
      </c>
      <c r="L2366" s="18">
        <f t="shared" si="540"/>
        <v>42523.333298611113</v>
      </c>
      <c r="M2366" t="b">
        <v>0</v>
      </c>
      <c r="N2366">
        <v>19</v>
      </c>
      <c r="O2366" t="b">
        <v>1</v>
      </c>
      <c r="P2366" t="s">
        <v>8274</v>
      </c>
      <c r="Q2366" s="12">
        <f t="shared" si="543"/>
        <v>100</v>
      </c>
      <c r="R2366">
        <f t="shared" si="541"/>
        <v>52.63</v>
      </c>
      <c r="S2366" s="14" t="s">
        <v>8333</v>
      </c>
      <c r="T2366" t="s">
        <v>8337</v>
      </c>
    </row>
    <row r="2367" spans="1:20" ht="45" x14ac:dyDescent="0.25">
      <c r="A2367">
        <v>2172</v>
      </c>
      <c r="B2367" s="9" t="s">
        <v>2173</v>
      </c>
      <c r="C2367" s="3" t="s">
        <v>6282</v>
      </c>
      <c r="D2367" s="5">
        <v>1000</v>
      </c>
      <c r="E2367" s="7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 s="18">
        <f t="shared" si="542"/>
        <v>42112.580092592594</v>
      </c>
      <c r="K2367">
        <v>1426773319</v>
      </c>
      <c r="L2367" s="18">
        <f t="shared" si="540"/>
        <v>42082.580081018517</v>
      </c>
      <c r="M2367" t="b">
        <v>0</v>
      </c>
      <c r="N2367">
        <v>13</v>
      </c>
      <c r="O2367" t="b">
        <v>1</v>
      </c>
      <c r="P2367" t="s">
        <v>8274</v>
      </c>
      <c r="Q2367" s="12">
        <f t="shared" si="543"/>
        <v>100</v>
      </c>
      <c r="R2367">
        <f t="shared" si="541"/>
        <v>76.92</v>
      </c>
      <c r="S2367" s="14" t="s">
        <v>8333</v>
      </c>
      <c r="T2367" t="s">
        <v>8337</v>
      </c>
    </row>
    <row r="2368" spans="1:20" ht="60" x14ac:dyDescent="0.25">
      <c r="A2368">
        <v>2821</v>
      </c>
      <c r="B2368" s="9" t="s">
        <v>2821</v>
      </c>
      <c r="C2368" s="3" t="s">
        <v>6931</v>
      </c>
      <c r="D2368" s="5">
        <v>1000</v>
      </c>
      <c r="E2368" s="7">
        <v>1000</v>
      </c>
      <c r="F2368" t="s">
        <v>8218</v>
      </c>
      <c r="G2368" t="s">
        <v>8224</v>
      </c>
      <c r="H2368" t="s">
        <v>8246</v>
      </c>
      <c r="I2368" s="18">
        <v>1411510135</v>
      </c>
      <c r="J2368" s="18">
        <f t="shared" si="542"/>
        <v>41905.922858796301</v>
      </c>
      <c r="K2368">
        <v>1408918134</v>
      </c>
      <c r="L2368" s="18">
        <f t="shared" si="540"/>
        <v>41875.922847222224</v>
      </c>
      <c r="M2368" t="b">
        <v>0</v>
      </c>
      <c r="N2368">
        <v>35</v>
      </c>
      <c r="O2368" t="b">
        <v>1</v>
      </c>
      <c r="P2368" t="s">
        <v>8269</v>
      </c>
      <c r="Q2368" s="12">
        <f t="shared" si="543"/>
        <v>100</v>
      </c>
      <c r="R2368">
        <f t="shared" ref="R2368" si="554">IFERROR(ROUND(E2368/N2368,2),0)</f>
        <v>28.57</v>
      </c>
      <c r="S2368" s="14" t="s">
        <v>8307</v>
      </c>
      <c r="T2368" t="s">
        <v>8308</v>
      </c>
    </row>
    <row r="2369" spans="1:20" ht="30" x14ac:dyDescent="0.25">
      <c r="A2369">
        <v>2928</v>
      </c>
      <c r="B2369" s="9" t="s">
        <v>2928</v>
      </c>
      <c r="C2369" s="3" t="s">
        <v>7038</v>
      </c>
      <c r="D2369" s="5">
        <v>1000</v>
      </c>
      <c r="E2369" s="7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 s="18">
        <f t="shared" si="542"/>
        <v>42433.998217592598</v>
      </c>
      <c r="K2369">
        <v>1454543845</v>
      </c>
      <c r="L2369" s="18">
        <f t="shared" si="540"/>
        <v>42403.998206018514</v>
      </c>
      <c r="M2369" t="b">
        <v>0</v>
      </c>
      <c r="N2369">
        <v>24</v>
      </c>
      <c r="O2369" t="b">
        <v>1</v>
      </c>
      <c r="P2369" t="s">
        <v>8303</v>
      </c>
      <c r="Q2369" s="12">
        <f t="shared" si="543"/>
        <v>100</v>
      </c>
      <c r="R2369">
        <f t="shared" si="541"/>
        <v>41.67</v>
      </c>
      <c r="S2369" s="14" t="s">
        <v>8307</v>
      </c>
      <c r="T2369" t="s">
        <v>8341</v>
      </c>
    </row>
    <row r="2370" spans="1:20" ht="60" x14ac:dyDescent="0.25">
      <c r="A2370">
        <v>2988</v>
      </c>
      <c r="B2370" s="9" t="s">
        <v>2988</v>
      </c>
      <c r="C2370" s="3" t="s">
        <v>7098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 s="18">
        <f t="shared" si="542"/>
        <v>42541.36204861111</v>
      </c>
      <c r="K2370">
        <v>1463820080</v>
      </c>
      <c r="L2370" s="18">
        <f t="shared" si="540"/>
        <v>42511.362037037034</v>
      </c>
      <c r="M2370" t="b">
        <v>0</v>
      </c>
      <c r="N2370">
        <v>28</v>
      </c>
      <c r="O2370" t="b">
        <v>1</v>
      </c>
      <c r="P2370" t="s">
        <v>8301</v>
      </c>
      <c r="Q2370" s="12">
        <f t="shared" si="543"/>
        <v>100</v>
      </c>
      <c r="R2370">
        <f t="shared" si="541"/>
        <v>35.71</v>
      </c>
      <c r="S2370" s="14" t="s">
        <v>8307</v>
      </c>
      <c r="T2370" t="s">
        <v>8331</v>
      </c>
    </row>
    <row r="2371" spans="1:20" ht="60" x14ac:dyDescent="0.25">
      <c r="A2371">
        <v>3185</v>
      </c>
      <c r="B2371" s="9" t="s">
        <v>3185</v>
      </c>
      <c r="C2371" s="3" t="s">
        <v>7295</v>
      </c>
      <c r="D2371" s="5">
        <v>1000</v>
      </c>
      <c r="E2371" s="7">
        <v>1000</v>
      </c>
      <c r="F2371" t="s">
        <v>8218</v>
      </c>
      <c r="G2371" t="s">
        <v>8224</v>
      </c>
      <c r="H2371" t="s">
        <v>8246</v>
      </c>
      <c r="I2371" s="18">
        <v>1405553241</v>
      </c>
      <c r="J2371" s="18">
        <f t="shared" si="542"/>
        <v>41836.977326388893</v>
      </c>
      <c r="K2371">
        <v>1404948440</v>
      </c>
      <c r="L2371" s="18">
        <f t="shared" ref="L2371:L2434" si="555">(K2371/86400)+25569</f>
        <v>41829.977314814816</v>
      </c>
      <c r="M2371" t="b">
        <v>1</v>
      </c>
      <c r="N2371">
        <v>24</v>
      </c>
      <c r="O2371" t="b">
        <v>1</v>
      </c>
      <c r="P2371" t="s">
        <v>8269</v>
      </c>
      <c r="Q2371" s="12">
        <f t="shared" si="543"/>
        <v>100</v>
      </c>
      <c r="R2371">
        <f t="shared" ref="R2371:R2374" si="556">IFERROR(ROUND(E2371/N2371,2),0)</f>
        <v>41.67</v>
      </c>
      <c r="S2371" s="14" t="s">
        <v>8307</v>
      </c>
      <c r="T2371" t="s">
        <v>8308</v>
      </c>
    </row>
    <row r="2372" spans="1:20" ht="60" x14ac:dyDescent="0.25">
      <c r="A2372">
        <v>3504</v>
      </c>
      <c r="B2372" s="9" t="s">
        <v>3503</v>
      </c>
      <c r="C2372" s="3" t="s">
        <v>7614</v>
      </c>
      <c r="D2372" s="5">
        <v>1000</v>
      </c>
      <c r="E2372" s="7">
        <v>1000</v>
      </c>
      <c r="F2372" t="s">
        <v>8218</v>
      </c>
      <c r="G2372" t="s">
        <v>8223</v>
      </c>
      <c r="H2372" t="s">
        <v>8245</v>
      </c>
      <c r="I2372" s="18">
        <v>1447959491</v>
      </c>
      <c r="J2372" s="18">
        <f t="shared" ref="J2372:J2435" si="557">(I2372/86400)+25569</f>
        <v>42327.790405092594</v>
      </c>
      <c r="K2372">
        <v>1445363890</v>
      </c>
      <c r="L2372" s="18">
        <f t="shared" si="555"/>
        <v>42297.748726851853</v>
      </c>
      <c r="M2372" t="b">
        <v>0</v>
      </c>
      <c r="N2372">
        <v>8</v>
      </c>
      <c r="O2372" t="b">
        <v>1</v>
      </c>
      <c r="P2372" t="s">
        <v>8269</v>
      </c>
      <c r="Q2372" s="12">
        <f t="shared" ref="Q2372:Q2435" si="558">ROUND(E2372/D2372*100,0)</f>
        <v>100</v>
      </c>
      <c r="R2372">
        <f t="shared" si="556"/>
        <v>125</v>
      </c>
      <c r="S2372" s="14" t="s">
        <v>8307</v>
      </c>
      <c r="T2372" t="s">
        <v>8308</v>
      </c>
    </row>
    <row r="2373" spans="1:20" ht="60" x14ac:dyDescent="0.25">
      <c r="A2373">
        <v>3512</v>
      </c>
      <c r="B2373" s="9" t="s">
        <v>3511</v>
      </c>
      <c r="C2373" s="3" t="s">
        <v>7622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 s="18">
        <v>1429789992</v>
      </c>
      <c r="J2373" s="18">
        <f t="shared" si="557"/>
        <v>42117.49527777778</v>
      </c>
      <c r="K2373">
        <v>1424609591</v>
      </c>
      <c r="L2373" s="18">
        <f t="shared" si="555"/>
        <v>42057.536932870367</v>
      </c>
      <c r="M2373" t="b">
        <v>0</v>
      </c>
      <c r="N2373">
        <v>17</v>
      </c>
      <c r="O2373" t="b">
        <v>1</v>
      </c>
      <c r="P2373" t="s">
        <v>8269</v>
      </c>
      <c r="Q2373" s="12">
        <f t="shared" si="558"/>
        <v>100</v>
      </c>
      <c r="R2373">
        <f t="shared" si="556"/>
        <v>58.82</v>
      </c>
      <c r="S2373" s="14" t="s">
        <v>8307</v>
      </c>
      <c r="T2373" t="s">
        <v>8308</v>
      </c>
    </row>
    <row r="2374" spans="1:20" ht="45" x14ac:dyDescent="0.25">
      <c r="A2374">
        <v>3808</v>
      </c>
      <c r="B2374" s="9" t="s">
        <v>3805</v>
      </c>
      <c r="C2374" s="3" t="s">
        <v>7918</v>
      </c>
      <c r="D2374" s="5">
        <v>1000</v>
      </c>
      <c r="E2374" s="7">
        <v>1000</v>
      </c>
      <c r="F2374" t="s">
        <v>8218</v>
      </c>
      <c r="G2374" t="s">
        <v>8224</v>
      </c>
      <c r="H2374" t="s">
        <v>8246</v>
      </c>
      <c r="I2374" s="18">
        <v>1429955619</v>
      </c>
      <c r="J2374" s="18">
        <f t="shared" si="557"/>
        <v>42119.412256944444</v>
      </c>
      <c r="K2374">
        <v>1424775218</v>
      </c>
      <c r="L2374" s="18">
        <f t="shared" si="555"/>
        <v>42059.453912037032</v>
      </c>
      <c r="M2374" t="b">
        <v>0</v>
      </c>
      <c r="N2374">
        <v>24</v>
      </c>
      <c r="O2374" t="b">
        <v>1</v>
      </c>
      <c r="P2374" t="s">
        <v>8269</v>
      </c>
      <c r="Q2374" s="12">
        <f t="shared" si="558"/>
        <v>100</v>
      </c>
      <c r="R2374">
        <f t="shared" si="556"/>
        <v>41.67</v>
      </c>
      <c r="S2374" s="14" t="s">
        <v>8307</v>
      </c>
      <c r="T2374" t="s">
        <v>8308</v>
      </c>
    </row>
    <row r="2375" spans="1:20" ht="60" x14ac:dyDescent="0.2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 s="18">
        <f t="shared" si="557"/>
        <v>42046.551180555558</v>
      </c>
      <c r="K2375">
        <v>1420636421</v>
      </c>
      <c r="L2375" s="18">
        <f t="shared" si="555"/>
        <v>42011.551168981481</v>
      </c>
      <c r="M2375" t="b">
        <v>1</v>
      </c>
      <c r="N2375">
        <v>18</v>
      </c>
      <c r="O2375" t="b">
        <v>0</v>
      </c>
      <c r="P2375" t="s">
        <v>8283</v>
      </c>
      <c r="Q2375" s="12">
        <f t="shared" si="558"/>
        <v>11</v>
      </c>
      <c r="R2375">
        <f t="shared" ref="R2375:R2434" si="559">ROUND(E2375/N2375,2)</f>
        <v>55.39</v>
      </c>
      <c r="S2375" s="14" t="s">
        <v>8321</v>
      </c>
      <c r="T2375" t="s">
        <v>8322</v>
      </c>
    </row>
    <row r="2376" spans="1:20" ht="45" x14ac:dyDescent="0.2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 s="18">
        <f t="shared" si="557"/>
        <v>42090.821701388893</v>
      </c>
      <c r="K2376">
        <v>1423600994</v>
      </c>
      <c r="L2376" s="18">
        <f t="shared" si="555"/>
        <v>42045.863356481481</v>
      </c>
      <c r="M2376" t="b">
        <v>1</v>
      </c>
      <c r="N2376">
        <v>15</v>
      </c>
      <c r="O2376" t="b">
        <v>0</v>
      </c>
      <c r="P2376" t="s">
        <v>8283</v>
      </c>
      <c r="Q2376" s="12">
        <f t="shared" si="558"/>
        <v>2</v>
      </c>
      <c r="R2376">
        <f t="shared" si="559"/>
        <v>66.33</v>
      </c>
      <c r="S2376" s="14" t="s">
        <v>8321</v>
      </c>
      <c r="T2376" t="s">
        <v>8322</v>
      </c>
    </row>
    <row r="2377" spans="1:20" ht="60" x14ac:dyDescent="0.2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 s="18">
        <f t="shared" si="557"/>
        <v>42218.803622685184</v>
      </c>
      <c r="K2377">
        <v>1435951032</v>
      </c>
      <c r="L2377" s="18">
        <f t="shared" si="555"/>
        <v>42188.803611111114</v>
      </c>
      <c r="M2377" t="b">
        <v>0</v>
      </c>
      <c r="N2377">
        <v>15</v>
      </c>
      <c r="O2377" t="b">
        <v>0</v>
      </c>
      <c r="P2377" t="s">
        <v>8271</v>
      </c>
      <c r="Q2377" s="12">
        <f t="shared" si="558"/>
        <v>3</v>
      </c>
      <c r="R2377">
        <f t="shared" si="559"/>
        <v>66.069999999999993</v>
      </c>
      <c r="S2377" s="14" t="s">
        <v>8316</v>
      </c>
      <c r="T2377" t="s">
        <v>8318</v>
      </c>
    </row>
    <row r="2378" spans="1:20" ht="45" x14ac:dyDescent="0.2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 s="18">
        <f t="shared" si="557"/>
        <v>42642.656493055554</v>
      </c>
      <c r="K2378">
        <v>1472571920</v>
      </c>
      <c r="L2378" s="18">
        <f t="shared" si="555"/>
        <v>42612.656481481477</v>
      </c>
      <c r="M2378" t="b">
        <v>0</v>
      </c>
      <c r="N2378">
        <v>25</v>
      </c>
      <c r="O2378" t="b">
        <v>1</v>
      </c>
      <c r="P2378" t="s">
        <v>8299</v>
      </c>
      <c r="Q2378" s="12">
        <f t="shared" si="558"/>
        <v>106</v>
      </c>
      <c r="R2378">
        <f t="shared" si="559"/>
        <v>39.44</v>
      </c>
      <c r="S2378" s="14" t="s">
        <v>8316</v>
      </c>
      <c r="T2378" t="s">
        <v>8323</v>
      </c>
    </row>
    <row r="2379" spans="1:20" ht="60" x14ac:dyDescent="0.25">
      <c r="A2379">
        <v>3880</v>
      </c>
      <c r="B2379" s="9" t="s">
        <v>3877</v>
      </c>
      <c r="C2379" s="3" t="s">
        <v>7989</v>
      </c>
      <c r="D2379" s="5">
        <v>7500</v>
      </c>
      <c r="E2379" s="7">
        <v>980</v>
      </c>
      <c r="F2379" t="s">
        <v>8219</v>
      </c>
      <c r="G2379" t="s">
        <v>8224</v>
      </c>
      <c r="H2379" t="s">
        <v>8246</v>
      </c>
      <c r="I2379">
        <v>1406761200</v>
      </c>
      <c r="J2379" s="18">
        <f t="shared" si="557"/>
        <v>41850.958333333336</v>
      </c>
      <c r="K2379">
        <v>1403724819</v>
      </c>
      <c r="L2379" s="18">
        <f t="shared" si="555"/>
        <v>41815.815034722225</v>
      </c>
      <c r="M2379" t="b">
        <v>0</v>
      </c>
      <c r="N2379">
        <v>17</v>
      </c>
      <c r="O2379" t="b">
        <v>0</v>
      </c>
      <c r="P2379" t="s">
        <v>8303</v>
      </c>
      <c r="Q2379" s="12">
        <f t="shared" si="558"/>
        <v>13</v>
      </c>
      <c r="R2379">
        <f t="shared" si="559"/>
        <v>57.65</v>
      </c>
      <c r="S2379" s="14" t="s">
        <v>8307</v>
      </c>
      <c r="T2379" t="s">
        <v>8341</v>
      </c>
    </row>
    <row r="2380" spans="1:20" ht="60" x14ac:dyDescent="0.25">
      <c r="A2380">
        <v>1840</v>
      </c>
      <c r="B2380" s="9" t="s">
        <v>1841</v>
      </c>
      <c r="C2380" s="3" t="s">
        <v>5950</v>
      </c>
      <c r="D2380" s="5">
        <v>900</v>
      </c>
      <c r="E2380" s="7">
        <v>980</v>
      </c>
      <c r="F2380" t="s">
        <v>8218</v>
      </c>
      <c r="G2380" t="s">
        <v>8223</v>
      </c>
      <c r="H2380" t="s">
        <v>8245</v>
      </c>
      <c r="I2380">
        <v>1367902740</v>
      </c>
      <c r="J2380" s="18">
        <f t="shared" si="557"/>
        <v>41401.207638888889</v>
      </c>
      <c r="K2380">
        <v>1366251509</v>
      </c>
      <c r="L2380" s="18">
        <f t="shared" si="555"/>
        <v>41382.096168981479</v>
      </c>
      <c r="M2380" t="b">
        <v>0</v>
      </c>
      <c r="N2380">
        <v>13</v>
      </c>
      <c r="O2380" t="b">
        <v>1</v>
      </c>
      <c r="P2380" t="s">
        <v>8274</v>
      </c>
      <c r="Q2380" s="12">
        <f t="shared" si="558"/>
        <v>109</v>
      </c>
      <c r="R2380">
        <f t="shared" si="559"/>
        <v>75.38</v>
      </c>
      <c r="S2380" s="14" t="s">
        <v>8333</v>
      </c>
      <c r="T2380" t="s">
        <v>8337</v>
      </c>
    </row>
    <row r="2381" spans="1:20" ht="45" x14ac:dyDescent="0.2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 s="18">
        <f t="shared" si="557"/>
        <v>41894.734895833331</v>
      </c>
      <c r="K2381">
        <v>1407865094</v>
      </c>
      <c r="L2381" s="18">
        <f t="shared" si="555"/>
        <v>41863.734884259262</v>
      </c>
      <c r="M2381" t="b">
        <v>0</v>
      </c>
      <c r="N2381">
        <v>16</v>
      </c>
      <c r="O2381" t="b">
        <v>0</v>
      </c>
      <c r="P2381" t="s">
        <v>8282</v>
      </c>
      <c r="Q2381" s="12">
        <f t="shared" si="558"/>
        <v>2</v>
      </c>
      <c r="R2381">
        <f t="shared" si="559"/>
        <v>61.19</v>
      </c>
      <c r="S2381" s="14" t="s">
        <v>8327</v>
      </c>
      <c r="T2381" t="s">
        <v>8351</v>
      </c>
    </row>
    <row r="2382" spans="1:20" ht="30" x14ac:dyDescent="0.2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 s="18">
        <f t="shared" si="557"/>
        <v>42756.491643518515</v>
      </c>
      <c r="K2382">
        <v>1482407277</v>
      </c>
      <c r="L2382" s="18">
        <f t="shared" si="555"/>
        <v>42726.491631944446</v>
      </c>
      <c r="M2382" t="b">
        <v>0</v>
      </c>
      <c r="N2382">
        <v>5</v>
      </c>
      <c r="O2382" t="b">
        <v>0</v>
      </c>
      <c r="P2382" t="s">
        <v>8271</v>
      </c>
      <c r="Q2382" s="12">
        <f t="shared" si="558"/>
        <v>1</v>
      </c>
      <c r="R2382">
        <f t="shared" si="559"/>
        <v>195.4</v>
      </c>
      <c r="S2382" s="14" t="s">
        <v>8316</v>
      </c>
      <c r="T2382" t="s">
        <v>8318</v>
      </c>
    </row>
    <row r="2383" spans="1:20" ht="60" x14ac:dyDescent="0.2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 s="18">
        <v>1413784740</v>
      </c>
      <c r="J2383" s="18">
        <f t="shared" si="557"/>
        <v>41932.249305555553</v>
      </c>
      <c r="K2383">
        <v>1412954546</v>
      </c>
      <c r="L2383" s="18">
        <f t="shared" si="555"/>
        <v>41922.640578703707</v>
      </c>
      <c r="M2383" t="b">
        <v>0</v>
      </c>
      <c r="N2383">
        <v>16</v>
      </c>
      <c r="O2383" t="b">
        <v>1</v>
      </c>
      <c r="P2383" t="s">
        <v>8269</v>
      </c>
      <c r="Q2383" s="12">
        <f t="shared" si="558"/>
        <v>129</v>
      </c>
      <c r="R2383">
        <f t="shared" ref="R2383" si="560">IFERROR(ROUND(E2383/N2383,2),0)</f>
        <v>60.69</v>
      </c>
      <c r="S2383" s="14" t="s">
        <v>8307</v>
      </c>
      <c r="T2383" t="s">
        <v>8308</v>
      </c>
    </row>
    <row r="2384" spans="1:20" ht="60" x14ac:dyDescent="0.2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 s="18">
        <f t="shared" si="557"/>
        <v>42334.871076388888</v>
      </c>
      <c r="K2384">
        <v>1445975660</v>
      </c>
      <c r="L2384" s="18">
        <f t="shared" si="555"/>
        <v>42304.829398148147</v>
      </c>
      <c r="M2384" t="b">
        <v>0</v>
      </c>
      <c r="N2384">
        <v>45</v>
      </c>
      <c r="O2384" t="b">
        <v>1</v>
      </c>
      <c r="P2384" t="s">
        <v>8299</v>
      </c>
      <c r="Q2384" s="12">
        <f t="shared" si="558"/>
        <v>647</v>
      </c>
      <c r="R2384">
        <f t="shared" si="559"/>
        <v>21.56</v>
      </c>
      <c r="S2384" s="14" t="s">
        <v>8316</v>
      </c>
      <c r="T2384" t="s">
        <v>8323</v>
      </c>
    </row>
    <row r="2385" spans="1:20" ht="45" x14ac:dyDescent="0.2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 s="18">
        <v>1455408000</v>
      </c>
      <c r="J2385" s="18">
        <f t="shared" si="557"/>
        <v>42414</v>
      </c>
      <c r="K2385">
        <v>1454638201</v>
      </c>
      <c r="L2385" s="18">
        <f t="shared" si="555"/>
        <v>42405.090289351851</v>
      </c>
      <c r="M2385" t="b">
        <v>0</v>
      </c>
      <c r="N2385">
        <v>34</v>
      </c>
      <c r="O2385" t="b">
        <v>1</v>
      </c>
      <c r="P2385" t="s">
        <v>8269</v>
      </c>
      <c r="Q2385" s="12">
        <f t="shared" si="558"/>
        <v>138</v>
      </c>
      <c r="R2385">
        <f t="shared" ref="R2385:R2387" si="561">IFERROR(ROUND(E2385/N2385,2),0)</f>
        <v>28.41</v>
      </c>
      <c r="S2385" s="14" t="s">
        <v>8307</v>
      </c>
      <c r="T2385" t="s">
        <v>8308</v>
      </c>
    </row>
    <row r="2386" spans="1:20" ht="60" x14ac:dyDescent="0.2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 s="18">
        <v>1422473831</v>
      </c>
      <c r="J2386" s="18">
        <f t="shared" si="557"/>
        <v>42032.817488425921</v>
      </c>
      <c r="K2386">
        <v>1419881830</v>
      </c>
      <c r="L2386" s="18">
        <f t="shared" si="555"/>
        <v>42002.817476851851</v>
      </c>
      <c r="M2386" t="b">
        <v>0</v>
      </c>
      <c r="N2386">
        <v>8</v>
      </c>
      <c r="O2386" t="b">
        <v>0</v>
      </c>
      <c r="P2386" t="s">
        <v>8269</v>
      </c>
      <c r="Q2386" s="12">
        <f t="shared" si="558"/>
        <v>38</v>
      </c>
      <c r="R2386">
        <f t="shared" si="561"/>
        <v>119.13</v>
      </c>
      <c r="S2386" s="14" t="s">
        <v>8307</v>
      </c>
      <c r="T2386" t="s">
        <v>8308</v>
      </c>
    </row>
    <row r="2387" spans="1:20" ht="45" x14ac:dyDescent="0.2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 s="18">
        <v>1408106352</v>
      </c>
      <c r="J2387" s="18">
        <f t="shared" si="557"/>
        <v>41866.527222222227</v>
      </c>
      <c r="K2387">
        <v>1406896751</v>
      </c>
      <c r="L2387" s="18">
        <f t="shared" si="555"/>
        <v>41852.52721064815</v>
      </c>
      <c r="M2387" t="b">
        <v>0</v>
      </c>
      <c r="N2387">
        <v>19</v>
      </c>
      <c r="O2387" t="b">
        <v>1</v>
      </c>
      <c r="P2387" t="s">
        <v>8269</v>
      </c>
      <c r="Q2387" s="12">
        <f t="shared" si="558"/>
        <v>190</v>
      </c>
      <c r="R2387">
        <f t="shared" si="561"/>
        <v>50</v>
      </c>
      <c r="S2387" s="14" t="s">
        <v>8307</v>
      </c>
      <c r="T2387" t="s">
        <v>8308</v>
      </c>
    </row>
    <row r="2388" spans="1:20" ht="60" x14ac:dyDescent="0.2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 s="18">
        <f t="shared" si="557"/>
        <v>42057.839733796296</v>
      </c>
      <c r="K2388">
        <v>1422043752</v>
      </c>
      <c r="L2388" s="18">
        <f t="shared" si="555"/>
        <v>42027.839722222227</v>
      </c>
      <c r="M2388" t="b">
        <v>0</v>
      </c>
      <c r="N2388">
        <v>12</v>
      </c>
      <c r="O2388" t="b">
        <v>0</v>
      </c>
      <c r="P2388" t="s">
        <v>8297</v>
      </c>
      <c r="Q2388" s="12">
        <f t="shared" si="558"/>
        <v>19</v>
      </c>
      <c r="R2388">
        <f t="shared" si="559"/>
        <v>77.5</v>
      </c>
      <c r="S2388" s="14" t="s">
        <v>8327</v>
      </c>
      <c r="T2388" t="s">
        <v>8363</v>
      </c>
    </row>
    <row r="2389" spans="1:20" ht="60" x14ac:dyDescent="0.25">
      <c r="A2389">
        <v>3637</v>
      </c>
      <c r="B2389" s="9" t="s">
        <v>3635</v>
      </c>
      <c r="C2389" s="3" t="s">
        <v>7747</v>
      </c>
      <c r="D2389" s="5">
        <v>3000</v>
      </c>
      <c r="E2389" s="7">
        <v>926</v>
      </c>
      <c r="F2389" t="s">
        <v>8220</v>
      </c>
      <c r="G2389" t="s">
        <v>8223</v>
      </c>
      <c r="H2389" t="s">
        <v>8245</v>
      </c>
      <c r="I2389">
        <v>1420130935</v>
      </c>
      <c r="J2389" s="18">
        <f t="shared" si="557"/>
        <v>42005.700636574074</v>
      </c>
      <c r="K2389">
        <v>1417538934</v>
      </c>
      <c r="L2389" s="18">
        <f t="shared" si="555"/>
        <v>41975.700624999998</v>
      </c>
      <c r="M2389" t="b">
        <v>0</v>
      </c>
      <c r="N2389">
        <v>14</v>
      </c>
      <c r="O2389" t="b">
        <v>0</v>
      </c>
      <c r="P2389" t="s">
        <v>8303</v>
      </c>
      <c r="Q2389" s="12">
        <f t="shared" si="558"/>
        <v>31</v>
      </c>
      <c r="R2389">
        <f t="shared" si="559"/>
        <v>66.14</v>
      </c>
      <c r="S2389" s="14" t="s">
        <v>8307</v>
      </c>
      <c r="T2389" t="s">
        <v>8341</v>
      </c>
    </row>
    <row r="2390" spans="1:20" ht="45" x14ac:dyDescent="0.25">
      <c r="A2390">
        <v>2628</v>
      </c>
      <c r="B2390" s="9" t="s">
        <v>2628</v>
      </c>
      <c r="C2390" s="3" t="s">
        <v>6738</v>
      </c>
      <c r="D2390" s="5">
        <v>839</v>
      </c>
      <c r="E2390" s="7">
        <v>926</v>
      </c>
      <c r="F2390" t="s">
        <v>8218</v>
      </c>
      <c r="G2390" t="s">
        <v>8223</v>
      </c>
      <c r="H2390" t="s">
        <v>8245</v>
      </c>
      <c r="I2390">
        <v>1417389067</v>
      </c>
      <c r="J2390" s="18">
        <f t="shared" si="557"/>
        <v>41973.966053240743</v>
      </c>
      <c r="K2390">
        <v>1415661066</v>
      </c>
      <c r="L2390" s="18">
        <f t="shared" si="555"/>
        <v>41953.966041666667</v>
      </c>
      <c r="M2390" t="b">
        <v>0</v>
      </c>
      <c r="N2390">
        <v>21</v>
      </c>
      <c r="O2390" t="b">
        <v>1</v>
      </c>
      <c r="P2390" t="s">
        <v>8299</v>
      </c>
      <c r="Q2390" s="12">
        <f t="shared" si="558"/>
        <v>110</v>
      </c>
      <c r="R2390">
        <f t="shared" si="559"/>
        <v>44.1</v>
      </c>
      <c r="S2390" s="14" t="s">
        <v>8316</v>
      </c>
      <c r="T2390" t="s">
        <v>8323</v>
      </c>
    </row>
    <row r="2391" spans="1:20" ht="45" x14ac:dyDescent="0.2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 s="18">
        <v>1404564028</v>
      </c>
      <c r="J2391" s="18">
        <f t="shared" si="557"/>
        <v>41825.528101851851</v>
      </c>
      <c r="K2391">
        <v>1401972027</v>
      </c>
      <c r="L2391" s="18">
        <f t="shared" si="555"/>
        <v>41795.528090277774</v>
      </c>
      <c r="M2391" t="b">
        <v>0</v>
      </c>
      <c r="N2391">
        <v>21</v>
      </c>
      <c r="O2391" t="b">
        <v>1</v>
      </c>
      <c r="P2391" t="s">
        <v>8269</v>
      </c>
      <c r="Q2391" s="12">
        <f t="shared" si="558"/>
        <v>116</v>
      </c>
      <c r="R2391">
        <f t="shared" ref="R2391" si="562">IFERROR(ROUND(E2391/N2391,2),0)</f>
        <v>44</v>
      </c>
      <c r="S2391" s="14" t="s">
        <v>8307</v>
      </c>
      <c r="T2391" t="s">
        <v>8308</v>
      </c>
    </row>
    <row r="2392" spans="1:20" ht="30" x14ac:dyDescent="0.2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 s="18">
        <f t="shared" si="557"/>
        <v>41177.165972222225</v>
      </c>
      <c r="K2392">
        <v>1346345998</v>
      </c>
      <c r="L2392" s="18">
        <f t="shared" si="555"/>
        <v>41151.708310185189</v>
      </c>
      <c r="M2392" t="b">
        <v>0</v>
      </c>
      <c r="N2392">
        <v>27</v>
      </c>
      <c r="O2392" t="b">
        <v>1</v>
      </c>
      <c r="P2392" t="s">
        <v>8274</v>
      </c>
      <c r="Q2392" s="12">
        <f t="shared" si="558"/>
        <v>108</v>
      </c>
      <c r="R2392">
        <f t="shared" si="559"/>
        <v>34.07</v>
      </c>
      <c r="S2392" s="14" t="s">
        <v>8333</v>
      </c>
      <c r="T2392" t="s">
        <v>8337</v>
      </c>
    </row>
    <row r="2393" spans="1:20" ht="30" x14ac:dyDescent="0.2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 s="18">
        <v>1433009400</v>
      </c>
      <c r="J2393" s="18">
        <f t="shared" si="557"/>
        <v>42154.756944444445</v>
      </c>
      <c r="K2393">
        <v>1431795943</v>
      </c>
      <c r="L2393" s="18">
        <f t="shared" si="555"/>
        <v>42140.71230324074</v>
      </c>
      <c r="M2393" t="b">
        <v>0</v>
      </c>
      <c r="N2393">
        <v>38</v>
      </c>
      <c r="O2393" t="b">
        <v>1</v>
      </c>
      <c r="P2393" t="s">
        <v>8269</v>
      </c>
      <c r="Q2393" s="12">
        <f t="shared" si="558"/>
        <v>184</v>
      </c>
      <c r="R2393">
        <f t="shared" ref="R2393" si="563">IFERROR(ROUND(E2393/N2393,2),0)</f>
        <v>24.21</v>
      </c>
      <c r="S2393" s="14" t="s">
        <v>8307</v>
      </c>
      <c r="T2393" t="s">
        <v>8308</v>
      </c>
    </row>
    <row r="2394" spans="1:20" ht="45" x14ac:dyDescent="0.2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 s="18">
        <f t="shared" si="557"/>
        <v>42795.125</v>
      </c>
      <c r="K2394">
        <v>1484623725</v>
      </c>
      <c r="L2394" s="18">
        <f t="shared" si="555"/>
        <v>42752.144965277781</v>
      </c>
      <c r="M2394" t="b">
        <v>0</v>
      </c>
      <c r="N2394">
        <v>17</v>
      </c>
      <c r="O2394" t="b">
        <v>1</v>
      </c>
      <c r="P2394" t="s">
        <v>8274</v>
      </c>
      <c r="Q2394" s="12">
        <f t="shared" si="558"/>
        <v>122</v>
      </c>
      <c r="R2394">
        <f t="shared" si="559"/>
        <v>53.88</v>
      </c>
      <c r="S2394" s="14" t="s">
        <v>8333</v>
      </c>
      <c r="T2394" t="s">
        <v>8337</v>
      </c>
    </row>
    <row r="2395" spans="1:20" x14ac:dyDescent="0.25">
      <c r="A2395">
        <v>1152</v>
      </c>
      <c r="B2395" s="9" t="s">
        <v>1153</v>
      </c>
      <c r="C2395" s="3" t="s">
        <v>5262</v>
      </c>
      <c r="D2395" s="5">
        <v>16000</v>
      </c>
      <c r="E2395" s="7">
        <v>911</v>
      </c>
      <c r="F2395" t="s">
        <v>8220</v>
      </c>
      <c r="G2395" t="s">
        <v>8223</v>
      </c>
      <c r="H2395" t="s">
        <v>8245</v>
      </c>
      <c r="I2395">
        <v>1431709312</v>
      </c>
      <c r="J2395" s="18">
        <f t="shared" si="557"/>
        <v>42139.709629629629</v>
      </c>
      <c r="K2395">
        <v>1429117311</v>
      </c>
      <c r="L2395" s="18">
        <f t="shared" si="555"/>
        <v>42109.709618055553</v>
      </c>
      <c r="M2395" t="b">
        <v>0</v>
      </c>
      <c r="N2395">
        <v>15</v>
      </c>
      <c r="O2395" t="b">
        <v>0</v>
      </c>
      <c r="P2395" t="s">
        <v>8282</v>
      </c>
      <c r="Q2395" s="12">
        <f t="shared" si="558"/>
        <v>6</v>
      </c>
      <c r="R2395">
        <f t="shared" si="559"/>
        <v>60.73</v>
      </c>
      <c r="S2395" s="14" t="s">
        <v>8327</v>
      </c>
      <c r="T2395" t="s">
        <v>8351</v>
      </c>
    </row>
    <row r="2396" spans="1:20" ht="60" x14ac:dyDescent="0.25">
      <c r="A2396">
        <v>812</v>
      </c>
      <c r="B2396" s="9" t="s">
        <v>813</v>
      </c>
      <c r="C2396" s="3" t="s">
        <v>4922</v>
      </c>
      <c r="D2396" s="5">
        <v>600</v>
      </c>
      <c r="E2396" s="7">
        <v>911</v>
      </c>
      <c r="F2396" t="s">
        <v>8218</v>
      </c>
      <c r="G2396" t="s">
        <v>8223</v>
      </c>
      <c r="H2396" t="s">
        <v>8245</v>
      </c>
      <c r="I2396">
        <v>1362146280</v>
      </c>
      <c r="J2396" s="18">
        <f t="shared" si="557"/>
        <v>41334.581944444442</v>
      </c>
      <c r="K2396">
        <v>1357604751</v>
      </c>
      <c r="L2396" s="18">
        <f t="shared" si="555"/>
        <v>41282.017951388887</v>
      </c>
      <c r="M2396" t="b">
        <v>0</v>
      </c>
      <c r="N2396">
        <v>33</v>
      </c>
      <c r="O2396" t="b">
        <v>1</v>
      </c>
      <c r="P2396" t="s">
        <v>8274</v>
      </c>
      <c r="Q2396" s="12">
        <f t="shared" si="558"/>
        <v>152</v>
      </c>
      <c r="R2396">
        <f t="shared" si="559"/>
        <v>27.61</v>
      </c>
      <c r="S2396" s="14" t="s">
        <v>8333</v>
      </c>
      <c r="T2396" t="s">
        <v>8337</v>
      </c>
    </row>
    <row r="2397" spans="1:20" ht="60" x14ac:dyDescent="0.2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 s="18">
        <f t="shared" si="557"/>
        <v>41791.165972222225</v>
      </c>
      <c r="K2397">
        <v>1398980940</v>
      </c>
      <c r="L2397" s="18">
        <f t="shared" si="555"/>
        <v>41760.90902777778</v>
      </c>
      <c r="M2397" t="b">
        <v>0</v>
      </c>
      <c r="N2397">
        <v>17</v>
      </c>
      <c r="O2397" t="b">
        <v>0</v>
      </c>
      <c r="P2397" t="s">
        <v>8301</v>
      </c>
      <c r="Q2397" s="12">
        <f t="shared" si="558"/>
        <v>23</v>
      </c>
      <c r="R2397">
        <f t="shared" si="559"/>
        <v>53.53</v>
      </c>
      <c r="S2397" s="14" t="s">
        <v>8307</v>
      </c>
      <c r="T2397" t="s">
        <v>8331</v>
      </c>
    </row>
    <row r="2398" spans="1:20" ht="60" x14ac:dyDescent="0.2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 s="18">
        <f t="shared" si="557"/>
        <v>42421.942094907412</v>
      </c>
      <c r="K2398">
        <v>1453502196</v>
      </c>
      <c r="L2398" s="18">
        <f t="shared" si="555"/>
        <v>42391.942083333328</v>
      </c>
      <c r="M2398" t="b">
        <v>0</v>
      </c>
      <c r="N2398">
        <v>12</v>
      </c>
      <c r="O2398" t="b">
        <v>0</v>
      </c>
      <c r="P2398" t="s">
        <v>8271</v>
      </c>
      <c r="Q2398" s="12">
        <f t="shared" si="558"/>
        <v>34</v>
      </c>
      <c r="R2398">
        <f t="shared" si="559"/>
        <v>75.75</v>
      </c>
      <c r="S2398" s="14" t="s">
        <v>8316</v>
      </c>
      <c r="T2398" t="s">
        <v>8318</v>
      </c>
    </row>
    <row r="2399" spans="1:20" ht="60" x14ac:dyDescent="0.2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 s="18">
        <v>1431298740</v>
      </c>
      <c r="J2399" s="18">
        <f t="shared" si="557"/>
        <v>42134.957638888889</v>
      </c>
      <c r="K2399">
        <v>1429558755</v>
      </c>
      <c r="L2399" s="18">
        <f t="shared" si="555"/>
        <v>42114.818923611107</v>
      </c>
      <c r="M2399" t="b">
        <v>0</v>
      </c>
      <c r="N2399">
        <v>27</v>
      </c>
      <c r="O2399" t="b">
        <v>0</v>
      </c>
      <c r="P2399" t="s">
        <v>8269</v>
      </c>
      <c r="Q2399" s="12">
        <f t="shared" si="558"/>
        <v>36</v>
      </c>
      <c r="R2399">
        <f t="shared" ref="R2399" si="564">IFERROR(ROUND(E2399/N2399,2),0)</f>
        <v>33.67</v>
      </c>
      <c r="S2399" s="14" t="s">
        <v>8307</v>
      </c>
      <c r="T2399" t="s">
        <v>8308</v>
      </c>
    </row>
    <row r="2400" spans="1:20" ht="60" x14ac:dyDescent="0.2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 s="18">
        <f t="shared" si="557"/>
        <v>41988.550659722227</v>
      </c>
      <c r="K2400">
        <v>1416057176</v>
      </c>
      <c r="L2400" s="18">
        <f t="shared" si="555"/>
        <v>41958.55064814815</v>
      </c>
      <c r="M2400" t="b">
        <v>1</v>
      </c>
      <c r="N2400">
        <v>29</v>
      </c>
      <c r="O2400" t="b">
        <v>0</v>
      </c>
      <c r="P2400" t="s">
        <v>8283</v>
      </c>
      <c r="Q2400" s="12">
        <f t="shared" si="558"/>
        <v>48</v>
      </c>
      <c r="R2400">
        <f t="shared" si="559"/>
        <v>31.21</v>
      </c>
      <c r="S2400" s="14" t="s">
        <v>8321</v>
      </c>
      <c r="T2400" t="s">
        <v>8322</v>
      </c>
    </row>
    <row r="2401" spans="1:20" ht="60" x14ac:dyDescent="0.2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 s="18">
        <v>1404312846</v>
      </c>
      <c r="J2401" s="18">
        <f t="shared" si="557"/>
        <v>41822.62090277778</v>
      </c>
      <c r="K2401">
        <v>1402584845</v>
      </c>
      <c r="L2401" s="18">
        <f t="shared" si="555"/>
        <v>41802.620891203704</v>
      </c>
      <c r="M2401" t="b">
        <v>0</v>
      </c>
      <c r="N2401">
        <v>15</v>
      </c>
      <c r="O2401" t="b">
        <v>1</v>
      </c>
      <c r="P2401" t="s">
        <v>8269</v>
      </c>
      <c r="Q2401" s="12">
        <f t="shared" si="558"/>
        <v>101</v>
      </c>
      <c r="R2401">
        <f t="shared" ref="R2401" si="565">IFERROR(ROUND(E2401/N2401,2),0)</f>
        <v>60.33</v>
      </c>
      <c r="S2401" s="14" t="s">
        <v>8307</v>
      </c>
      <c r="T2401" t="s">
        <v>8308</v>
      </c>
    </row>
    <row r="2402" spans="1:20" ht="60" x14ac:dyDescent="0.2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 s="18">
        <f t="shared" si="557"/>
        <v>42107.666377314818</v>
      </c>
      <c r="K2402">
        <v>1426348774</v>
      </c>
      <c r="L2402" s="18">
        <f t="shared" si="555"/>
        <v>42077.666365740741</v>
      </c>
      <c r="M2402" t="b">
        <v>0</v>
      </c>
      <c r="N2402">
        <v>29</v>
      </c>
      <c r="O2402" t="b">
        <v>0</v>
      </c>
      <c r="P2402" t="s">
        <v>8271</v>
      </c>
      <c r="Q2402" s="12">
        <f t="shared" si="558"/>
        <v>8</v>
      </c>
      <c r="R2402">
        <f t="shared" si="559"/>
        <v>31.17</v>
      </c>
      <c r="S2402" s="14" t="s">
        <v>8316</v>
      </c>
      <c r="T2402" t="s">
        <v>8318</v>
      </c>
    </row>
    <row r="2403" spans="1:20" ht="60" x14ac:dyDescent="0.2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 s="18">
        <f t="shared" si="557"/>
        <v>41333.593923611115</v>
      </c>
      <c r="K2403">
        <v>1359468914</v>
      </c>
      <c r="L2403" s="18">
        <f t="shared" si="555"/>
        <v>41303.593912037039</v>
      </c>
      <c r="M2403" t="b">
        <v>0</v>
      </c>
      <c r="N2403">
        <v>29</v>
      </c>
      <c r="O2403" t="b">
        <v>1</v>
      </c>
      <c r="P2403" t="s">
        <v>8274</v>
      </c>
      <c r="Q2403" s="12">
        <f t="shared" si="558"/>
        <v>181</v>
      </c>
      <c r="R2403">
        <f t="shared" si="559"/>
        <v>31.14</v>
      </c>
      <c r="S2403" s="14" t="s">
        <v>8333</v>
      </c>
      <c r="T2403" t="s">
        <v>8337</v>
      </c>
    </row>
    <row r="2404" spans="1:20" ht="60" x14ac:dyDescent="0.2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 s="18">
        <f t="shared" si="557"/>
        <v>40666.165972222225</v>
      </c>
      <c r="K2404">
        <v>1297620583</v>
      </c>
      <c r="L2404" s="18">
        <f t="shared" si="555"/>
        <v>40587.756747685184</v>
      </c>
      <c r="M2404" t="b">
        <v>0</v>
      </c>
      <c r="N2404">
        <v>18</v>
      </c>
      <c r="O2404" t="b">
        <v>1</v>
      </c>
      <c r="P2404" t="s">
        <v>8264</v>
      </c>
      <c r="Q2404" s="12">
        <f t="shared" si="558"/>
        <v>100</v>
      </c>
      <c r="R2404">
        <f t="shared" si="559"/>
        <v>50</v>
      </c>
      <c r="S2404" s="14" t="s">
        <v>8329</v>
      </c>
      <c r="T2404" t="s">
        <v>8349</v>
      </c>
    </row>
    <row r="2405" spans="1:20" ht="45" x14ac:dyDescent="0.2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 s="18">
        <v>1470197340</v>
      </c>
      <c r="J2405" s="18">
        <f t="shared" si="557"/>
        <v>42585.172916666663</v>
      </c>
      <c r="K2405">
        <v>1467497651</v>
      </c>
      <c r="L2405" s="18">
        <f t="shared" si="555"/>
        <v>42553.926516203705</v>
      </c>
      <c r="M2405" t="b">
        <v>0</v>
      </c>
      <c r="N2405">
        <v>14</v>
      </c>
      <c r="O2405" t="b">
        <v>1</v>
      </c>
      <c r="P2405" t="s">
        <v>8269</v>
      </c>
      <c r="Q2405" s="12">
        <f t="shared" si="558"/>
        <v>113</v>
      </c>
      <c r="R2405">
        <f t="shared" ref="R2405" si="566">IFERROR(ROUND(E2405/N2405,2),0)</f>
        <v>64.290000000000006</v>
      </c>
      <c r="S2405" s="14" t="s">
        <v>8307</v>
      </c>
      <c r="T2405" t="s">
        <v>8308</v>
      </c>
    </row>
    <row r="2406" spans="1:20" ht="60" x14ac:dyDescent="0.2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 s="18">
        <f t="shared" si="557"/>
        <v>42780.833645833336</v>
      </c>
      <c r="K2406">
        <v>1486065626</v>
      </c>
      <c r="L2406" s="18">
        <f t="shared" si="555"/>
        <v>42768.833634259259</v>
      </c>
      <c r="M2406" t="b">
        <v>0</v>
      </c>
      <c r="N2406">
        <v>25</v>
      </c>
      <c r="O2406" t="b">
        <v>1</v>
      </c>
      <c r="P2406" t="s">
        <v>8295</v>
      </c>
      <c r="Q2406" s="12">
        <f t="shared" si="558"/>
        <v>120</v>
      </c>
      <c r="R2406">
        <f t="shared" si="559"/>
        <v>35.92</v>
      </c>
      <c r="S2406" s="14" t="s">
        <v>8324</v>
      </c>
      <c r="T2406" t="s">
        <v>8325</v>
      </c>
    </row>
    <row r="2407" spans="1:20" ht="60" x14ac:dyDescent="0.25">
      <c r="A2407">
        <v>1771</v>
      </c>
      <c r="B2407" s="9" t="s">
        <v>1772</v>
      </c>
      <c r="C2407" s="3" t="s">
        <v>5881</v>
      </c>
      <c r="D2407" s="5">
        <v>4200</v>
      </c>
      <c r="E2407" s="7">
        <v>895</v>
      </c>
      <c r="F2407" t="s">
        <v>8220</v>
      </c>
      <c r="G2407" t="s">
        <v>8224</v>
      </c>
      <c r="H2407" t="s">
        <v>8246</v>
      </c>
      <c r="I2407">
        <v>1414107040</v>
      </c>
      <c r="J2407" s="18">
        <f t="shared" si="557"/>
        <v>41935.979629629626</v>
      </c>
      <c r="K2407">
        <v>1411515039</v>
      </c>
      <c r="L2407" s="18">
        <f t="shared" si="555"/>
        <v>41905.979618055557</v>
      </c>
      <c r="M2407" t="b">
        <v>1</v>
      </c>
      <c r="N2407">
        <v>25</v>
      </c>
      <c r="O2407" t="b">
        <v>0</v>
      </c>
      <c r="P2407" t="s">
        <v>8283</v>
      </c>
      <c r="Q2407" s="12">
        <f t="shared" si="558"/>
        <v>21</v>
      </c>
      <c r="R2407">
        <f t="shared" si="559"/>
        <v>35.799999999999997</v>
      </c>
      <c r="S2407" s="14" t="s">
        <v>8321</v>
      </c>
      <c r="T2407" t="s">
        <v>8322</v>
      </c>
    </row>
    <row r="2408" spans="1:20" ht="45" x14ac:dyDescent="0.25">
      <c r="A2408">
        <v>1490</v>
      </c>
      <c r="B2408" s="9" t="s">
        <v>1491</v>
      </c>
      <c r="C2408" s="3" t="s">
        <v>5600</v>
      </c>
      <c r="D2408" s="5">
        <v>2900</v>
      </c>
      <c r="E2408" s="7">
        <v>895</v>
      </c>
      <c r="F2408" t="s">
        <v>8220</v>
      </c>
      <c r="G2408" t="s">
        <v>8223</v>
      </c>
      <c r="H2408" t="s">
        <v>8245</v>
      </c>
      <c r="I2408">
        <v>1380720474</v>
      </c>
      <c r="J2408" s="18">
        <f t="shared" si="557"/>
        <v>41549.561041666668</v>
      </c>
      <c r="K2408">
        <v>1378214873</v>
      </c>
      <c r="L2408" s="18">
        <f t="shared" si="555"/>
        <v>41520.561030092591</v>
      </c>
      <c r="M2408" t="b">
        <v>0</v>
      </c>
      <c r="N2408">
        <v>19</v>
      </c>
      <c r="O2408" t="b">
        <v>0</v>
      </c>
      <c r="P2408" t="s">
        <v>8273</v>
      </c>
      <c r="Q2408" s="12">
        <f t="shared" si="558"/>
        <v>31</v>
      </c>
      <c r="R2408">
        <f t="shared" si="559"/>
        <v>47.11</v>
      </c>
      <c r="S2408" s="14" t="s">
        <v>8319</v>
      </c>
      <c r="T2408" t="s">
        <v>8358</v>
      </c>
    </row>
    <row r="2409" spans="1:20" ht="60" x14ac:dyDescent="0.2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 s="18">
        <f t="shared" si="557"/>
        <v>42005.290972222225</v>
      </c>
      <c r="K2409">
        <v>1417558803</v>
      </c>
      <c r="L2409" s="18">
        <f t="shared" si="555"/>
        <v>41975.930590277778</v>
      </c>
      <c r="M2409" t="b">
        <v>0</v>
      </c>
      <c r="N2409">
        <v>26</v>
      </c>
      <c r="O2409" t="b">
        <v>0</v>
      </c>
      <c r="P2409" t="s">
        <v>8271</v>
      </c>
      <c r="Q2409" s="12">
        <f t="shared" si="558"/>
        <v>15</v>
      </c>
      <c r="R2409">
        <f t="shared" si="559"/>
        <v>34.270000000000003</v>
      </c>
      <c r="S2409" s="14" t="s">
        <v>8316</v>
      </c>
      <c r="T2409" t="s">
        <v>8318</v>
      </c>
    </row>
    <row r="2410" spans="1:20" ht="60" x14ac:dyDescent="0.2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 s="18">
        <f t="shared" si="557"/>
        <v>40862.817361111112</v>
      </c>
      <c r="K2410">
        <v>1318539483</v>
      </c>
      <c r="L2410" s="18">
        <f t="shared" si="555"/>
        <v>40829.87364583333</v>
      </c>
      <c r="M2410" t="b">
        <v>0</v>
      </c>
      <c r="N2410">
        <v>25</v>
      </c>
      <c r="O2410" t="b">
        <v>1</v>
      </c>
      <c r="P2410" t="s">
        <v>8298</v>
      </c>
      <c r="Q2410" s="12">
        <f t="shared" si="558"/>
        <v>111</v>
      </c>
      <c r="R2410">
        <f t="shared" si="559"/>
        <v>35.6</v>
      </c>
      <c r="S2410" s="14" t="s">
        <v>8333</v>
      </c>
      <c r="T2410" t="s">
        <v>8347</v>
      </c>
    </row>
    <row r="2411" spans="1:20" ht="60" x14ac:dyDescent="0.2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 s="18">
        <v>1438467894</v>
      </c>
      <c r="J2411" s="18">
        <f t="shared" si="557"/>
        <v>42217.933958333335</v>
      </c>
      <c r="K2411">
        <v>1436307893</v>
      </c>
      <c r="L2411" s="18">
        <f t="shared" si="555"/>
        <v>42192.933946759258</v>
      </c>
      <c r="M2411" t="b">
        <v>0</v>
      </c>
      <c r="N2411">
        <v>30</v>
      </c>
      <c r="O2411" t="b">
        <v>1</v>
      </c>
      <c r="P2411" t="s">
        <v>8269</v>
      </c>
      <c r="Q2411" s="12">
        <f t="shared" si="558"/>
        <v>119</v>
      </c>
      <c r="R2411">
        <f t="shared" ref="R2411" si="567">IFERROR(ROUND(E2411/N2411,2),0)</f>
        <v>29.67</v>
      </c>
      <c r="S2411" s="14" t="s">
        <v>8307</v>
      </c>
      <c r="T2411" t="s">
        <v>8308</v>
      </c>
    </row>
    <row r="2412" spans="1:20" ht="45" x14ac:dyDescent="0.2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 s="18">
        <f t="shared" si="557"/>
        <v>42498.84174768519</v>
      </c>
      <c r="K2412">
        <v>1460146326</v>
      </c>
      <c r="L2412" s="18">
        <f t="shared" si="555"/>
        <v>42468.841736111106</v>
      </c>
      <c r="M2412" t="b">
        <v>0</v>
      </c>
      <c r="N2412">
        <v>19</v>
      </c>
      <c r="O2412" t="b">
        <v>0</v>
      </c>
      <c r="P2412" t="s">
        <v>8282</v>
      </c>
      <c r="Q2412" s="12">
        <f t="shared" si="558"/>
        <v>6</v>
      </c>
      <c r="R2412">
        <f t="shared" si="559"/>
        <v>46.63</v>
      </c>
      <c r="S2412" s="14" t="s">
        <v>8327</v>
      </c>
      <c r="T2412" t="s">
        <v>8351</v>
      </c>
    </row>
    <row r="2413" spans="1:20" ht="60" x14ac:dyDescent="0.2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 s="18">
        <f t="shared" si="557"/>
        <v>41371.869652777779</v>
      </c>
      <c r="K2413">
        <v>1361483537</v>
      </c>
      <c r="L2413" s="18">
        <f t="shared" si="555"/>
        <v>41326.911307870367</v>
      </c>
      <c r="M2413" t="b">
        <v>1</v>
      </c>
      <c r="N2413">
        <v>25</v>
      </c>
      <c r="O2413" t="b">
        <v>1</v>
      </c>
      <c r="P2413" t="s">
        <v>8286</v>
      </c>
      <c r="Q2413" s="12">
        <f t="shared" si="558"/>
        <v>148</v>
      </c>
      <c r="R2413">
        <f t="shared" si="559"/>
        <v>35.44</v>
      </c>
      <c r="S2413" s="14" t="s">
        <v>8319</v>
      </c>
      <c r="T2413" t="s">
        <v>8320</v>
      </c>
    </row>
    <row r="2414" spans="1:20" ht="60" x14ac:dyDescent="0.25">
      <c r="A2414">
        <v>2652</v>
      </c>
      <c r="B2414" s="9" t="s">
        <v>2652</v>
      </c>
      <c r="C2414" s="3" t="s">
        <v>6762</v>
      </c>
      <c r="D2414" s="5">
        <v>100000</v>
      </c>
      <c r="E2414" s="7">
        <v>885</v>
      </c>
      <c r="F2414" t="s">
        <v>8219</v>
      </c>
      <c r="G2414" t="s">
        <v>8225</v>
      </c>
      <c r="H2414" t="s">
        <v>8247</v>
      </c>
      <c r="I2414">
        <v>1418183325</v>
      </c>
      <c r="J2414" s="18">
        <f t="shared" si="557"/>
        <v>41983.158854166672</v>
      </c>
      <c r="K2414">
        <v>1415591324</v>
      </c>
      <c r="L2414" s="18">
        <f t="shared" si="555"/>
        <v>41953.158842592587</v>
      </c>
      <c r="M2414" t="b">
        <v>0</v>
      </c>
      <c r="N2414">
        <v>11</v>
      </c>
      <c r="O2414" t="b">
        <v>0</v>
      </c>
      <c r="P2414" t="s">
        <v>8299</v>
      </c>
      <c r="Q2414" s="12">
        <f t="shared" si="558"/>
        <v>1</v>
      </c>
      <c r="R2414">
        <f t="shared" si="559"/>
        <v>80.45</v>
      </c>
      <c r="S2414" s="14" t="s">
        <v>8316</v>
      </c>
      <c r="T2414" t="s">
        <v>8323</v>
      </c>
    </row>
    <row r="2415" spans="1:20" ht="30" x14ac:dyDescent="0.25">
      <c r="A2415">
        <v>1762</v>
      </c>
      <c r="B2415" s="9" t="s">
        <v>1763</v>
      </c>
      <c r="C2415" s="3" t="s">
        <v>5872</v>
      </c>
      <c r="D2415" s="5">
        <v>100</v>
      </c>
      <c r="E2415" s="7">
        <v>885</v>
      </c>
      <c r="F2415" t="s">
        <v>8218</v>
      </c>
      <c r="G2415" t="s">
        <v>8223</v>
      </c>
      <c r="H2415" t="s">
        <v>8245</v>
      </c>
      <c r="I2415">
        <v>1457739245</v>
      </c>
      <c r="J2415" s="18">
        <f t="shared" si="557"/>
        <v>42440.982002314813</v>
      </c>
      <c r="K2415">
        <v>1455147244</v>
      </c>
      <c r="L2415" s="18">
        <f t="shared" si="555"/>
        <v>42410.981990740736</v>
      </c>
      <c r="M2415" t="b">
        <v>0</v>
      </c>
      <c r="N2415">
        <v>25</v>
      </c>
      <c r="O2415" t="b">
        <v>1</v>
      </c>
      <c r="P2415" t="s">
        <v>8283</v>
      </c>
      <c r="Q2415" s="12">
        <f t="shared" si="558"/>
        <v>885</v>
      </c>
      <c r="R2415">
        <f t="shared" si="559"/>
        <v>35.4</v>
      </c>
      <c r="S2415" s="14" t="s">
        <v>8321</v>
      </c>
      <c r="T2415" t="s">
        <v>8322</v>
      </c>
    </row>
    <row r="2416" spans="1:20" ht="60" x14ac:dyDescent="0.25">
      <c r="A2416">
        <v>3800</v>
      </c>
      <c r="B2416" s="9" t="s">
        <v>3797</v>
      </c>
      <c r="C2416" s="3" t="s">
        <v>7910</v>
      </c>
      <c r="D2416" s="5">
        <v>22000</v>
      </c>
      <c r="E2416" s="7">
        <v>881</v>
      </c>
      <c r="F2416" t="s">
        <v>8220</v>
      </c>
      <c r="G2416" t="s">
        <v>8223</v>
      </c>
      <c r="H2416" t="s">
        <v>8245</v>
      </c>
      <c r="I2416">
        <v>1420952340</v>
      </c>
      <c r="J2416" s="18">
        <f t="shared" si="557"/>
        <v>42015.207638888889</v>
      </c>
      <c r="K2416">
        <v>1418146882</v>
      </c>
      <c r="L2416" s="18">
        <f t="shared" si="555"/>
        <v>41982.737060185187</v>
      </c>
      <c r="M2416" t="b">
        <v>0</v>
      </c>
      <c r="N2416">
        <v>16</v>
      </c>
      <c r="O2416" t="b">
        <v>0</v>
      </c>
      <c r="P2416" t="s">
        <v>8303</v>
      </c>
      <c r="Q2416" s="12">
        <f t="shared" si="558"/>
        <v>4</v>
      </c>
      <c r="R2416">
        <f t="shared" si="559"/>
        <v>55.06</v>
      </c>
      <c r="S2416" s="14" t="s">
        <v>8307</v>
      </c>
      <c r="T2416" t="s">
        <v>8341</v>
      </c>
    </row>
    <row r="2417" spans="1:20" ht="60" x14ac:dyDescent="0.25">
      <c r="A2417">
        <v>958</v>
      </c>
      <c r="B2417" s="9" t="s">
        <v>959</v>
      </c>
      <c r="C2417" s="3" t="s">
        <v>5068</v>
      </c>
      <c r="D2417" s="5">
        <v>7777</v>
      </c>
      <c r="E2417" s="7">
        <v>881</v>
      </c>
      <c r="F2417" t="s">
        <v>8220</v>
      </c>
      <c r="G2417" t="s">
        <v>8223</v>
      </c>
      <c r="H2417" t="s">
        <v>8245</v>
      </c>
      <c r="I2417">
        <v>1428641940</v>
      </c>
      <c r="J2417" s="18">
        <f t="shared" si="557"/>
        <v>42104.207638888889</v>
      </c>
      <c r="K2417">
        <v>1426792562</v>
      </c>
      <c r="L2417" s="18">
        <f t="shared" si="555"/>
        <v>42082.802800925929</v>
      </c>
      <c r="M2417" t="b">
        <v>0</v>
      </c>
      <c r="N2417">
        <v>17</v>
      </c>
      <c r="O2417" t="b">
        <v>0</v>
      </c>
      <c r="P2417" t="s">
        <v>8271</v>
      </c>
      <c r="Q2417" s="12">
        <f t="shared" si="558"/>
        <v>11</v>
      </c>
      <c r="R2417">
        <f t="shared" si="559"/>
        <v>51.82</v>
      </c>
      <c r="S2417" s="14" t="s">
        <v>8316</v>
      </c>
      <c r="T2417" t="s">
        <v>8318</v>
      </c>
    </row>
    <row r="2418" spans="1:20" ht="60" x14ac:dyDescent="0.2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 s="18">
        <v>1403192031</v>
      </c>
      <c r="J2418" s="18">
        <f t="shared" si="557"/>
        <v>41809.648506944446</v>
      </c>
      <c r="K2418">
        <v>1400600030</v>
      </c>
      <c r="L2418" s="18">
        <f t="shared" si="555"/>
        <v>41779.648495370369</v>
      </c>
      <c r="M2418" t="b">
        <v>0</v>
      </c>
      <c r="N2418">
        <v>21</v>
      </c>
      <c r="O2418" t="b">
        <v>0</v>
      </c>
      <c r="P2418" t="s">
        <v>8269</v>
      </c>
      <c r="Q2418" s="12">
        <f t="shared" si="558"/>
        <v>18</v>
      </c>
      <c r="R2418">
        <f t="shared" ref="R2418:R2419" si="568">IFERROR(ROUND(E2418/N2418,2),0)</f>
        <v>41.95</v>
      </c>
      <c r="S2418" s="14" t="s">
        <v>8307</v>
      </c>
      <c r="T2418" t="s">
        <v>8308</v>
      </c>
    </row>
    <row r="2419" spans="1:20" ht="60" x14ac:dyDescent="0.2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 s="18">
        <v>1488240000</v>
      </c>
      <c r="J2419" s="18">
        <f t="shared" si="557"/>
        <v>42794</v>
      </c>
      <c r="K2419">
        <v>1486996728</v>
      </c>
      <c r="L2419" s="18">
        <f t="shared" si="555"/>
        <v>42779.610277777778</v>
      </c>
      <c r="M2419" t="b">
        <v>0</v>
      </c>
      <c r="N2419">
        <v>51</v>
      </c>
      <c r="O2419" t="b">
        <v>1</v>
      </c>
      <c r="P2419" t="s">
        <v>8269</v>
      </c>
      <c r="Q2419" s="12">
        <f t="shared" si="558"/>
        <v>119</v>
      </c>
      <c r="R2419">
        <f t="shared" si="568"/>
        <v>17.25</v>
      </c>
      <c r="S2419" s="14" t="s">
        <v>8307</v>
      </c>
      <c r="T2419" t="s">
        <v>8308</v>
      </c>
    </row>
    <row r="2420" spans="1:20" ht="60" x14ac:dyDescent="0.2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 s="18">
        <f t="shared" si="557"/>
        <v>42248.628692129627</v>
      </c>
      <c r="K2420">
        <v>1437663918</v>
      </c>
      <c r="L2420" s="18">
        <f t="shared" si="555"/>
        <v>42208.628680555557</v>
      </c>
      <c r="M2420" t="b">
        <v>0</v>
      </c>
      <c r="N2420">
        <v>29</v>
      </c>
      <c r="O2420" t="b">
        <v>0</v>
      </c>
      <c r="P2420" t="s">
        <v>8271</v>
      </c>
      <c r="Q2420" s="12">
        <f t="shared" si="558"/>
        <v>1</v>
      </c>
      <c r="R2420">
        <f t="shared" si="559"/>
        <v>30.31</v>
      </c>
      <c r="S2420" s="14" t="s">
        <v>8316</v>
      </c>
      <c r="T2420" t="s">
        <v>8318</v>
      </c>
    </row>
    <row r="2421" spans="1:20" ht="60" x14ac:dyDescent="0.2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 s="18">
        <f t="shared" si="557"/>
        <v>41831.666666666664</v>
      </c>
      <c r="K2421">
        <v>1403810964</v>
      </c>
      <c r="L2421" s="18">
        <f t="shared" si="555"/>
        <v>41816.812083333338</v>
      </c>
      <c r="M2421" t="b">
        <v>0</v>
      </c>
      <c r="N2421">
        <v>9</v>
      </c>
      <c r="O2421" t="b">
        <v>0</v>
      </c>
      <c r="P2421" t="s">
        <v>8271</v>
      </c>
      <c r="Q2421" s="12">
        <f t="shared" si="558"/>
        <v>15</v>
      </c>
      <c r="R2421">
        <f t="shared" si="559"/>
        <v>97.33</v>
      </c>
      <c r="S2421" s="14" t="s">
        <v>8316</v>
      </c>
      <c r="T2421" t="s">
        <v>8318</v>
      </c>
    </row>
    <row r="2422" spans="1:20" ht="60" x14ac:dyDescent="0.25">
      <c r="A2422">
        <v>3664</v>
      </c>
      <c r="B2422" s="9" t="s">
        <v>3661</v>
      </c>
      <c r="C2422" s="3" t="s">
        <v>7774</v>
      </c>
      <c r="D2422" s="5">
        <v>800</v>
      </c>
      <c r="E2422" s="7">
        <v>875</v>
      </c>
      <c r="F2422" t="s">
        <v>8218</v>
      </c>
      <c r="G2422" t="s">
        <v>8223</v>
      </c>
      <c r="H2422" t="s">
        <v>8245</v>
      </c>
      <c r="I2422" s="18">
        <v>1466056689</v>
      </c>
      <c r="J2422" s="18">
        <f t="shared" si="557"/>
        <v>42537.248715277776</v>
      </c>
      <c r="K2422">
        <v>1464847088</v>
      </c>
      <c r="L2422" s="18">
        <f t="shared" si="555"/>
        <v>42523.248703703706</v>
      </c>
      <c r="M2422" t="b">
        <v>0</v>
      </c>
      <c r="N2422">
        <v>19</v>
      </c>
      <c r="O2422" t="b">
        <v>1</v>
      </c>
      <c r="P2422" t="s">
        <v>8269</v>
      </c>
      <c r="Q2422" s="12">
        <f t="shared" si="558"/>
        <v>109</v>
      </c>
      <c r="R2422">
        <f t="shared" ref="R2422" si="569">IFERROR(ROUND(E2422/N2422,2),0)</f>
        <v>46.05</v>
      </c>
      <c r="S2422" s="14" t="s">
        <v>8307</v>
      </c>
      <c r="T2422" t="s">
        <v>8308</v>
      </c>
    </row>
    <row r="2423" spans="1:20" ht="30" x14ac:dyDescent="0.25">
      <c r="A2423">
        <v>1386</v>
      </c>
      <c r="B2423" s="9" t="s">
        <v>1387</v>
      </c>
      <c r="C2423" s="3" t="s">
        <v>5496</v>
      </c>
      <c r="D2423" s="5">
        <v>400</v>
      </c>
      <c r="E2423" s="7">
        <v>875</v>
      </c>
      <c r="F2423" t="s">
        <v>8218</v>
      </c>
      <c r="G2423" t="s">
        <v>8223</v>
      </c>
      <c r="H2423" t="s">
        <v>8245</v>
      </c>
      <c r="I2423">
        <v>1438183889</v>
      </c>
      <c r="J2423" s="18">
        <f t="shared" si="557"/>
        <v>42214.646863425922</v>
      </c>
      <c r="K2423">
        <v>1435591888</v>
      </c>
      <c r="L2423" s="18">
        <f t="shared" si="555"/>
        <v>42184.646851851852</v>
      </c>
      <c r="M2423" t="b">
        <v>0</v>
      </c>
      <c r="N2423">
        <v>14</v>
      </c>
      <c r="O2423" t="b">
        <v>1</v>
      </c>
      <c r="P2423" t="s">
        <v>8274</v>
      </c>
      <c r="Q2423" s="12">
        <f t="shared" si="558"/>
        <v>219</v>
      </c>
      <c r="R2423">
        <f t="shared" si="559"/>
        <v>62.5</v>
      </c>
      <c r="S2423" s="14" t="s">
        <v>8333</v>
      </c>
      <c r="T2423" t="s">
        <v>8337</v>
      </c>
    </row>
    <row r="2424" spans="1:20" ht="60" x14ac:dyDescent="0.2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 s="18">
        <v>1405882287</v>
      </c>
      <c r="J2424" s="18">
        <f t="shared" si="557"/>
        <v>41840.785729166666</v>
      </c>
      <c r="K2424">
        <v>1400698286</v>
      </c>
      <c r="L2424" s="18">
        <f t="shared" si="555"/>
        <v>41780.785717592589</v>
      </c>
      <c r="M2424" t="b">
        <v>1</v>
      </c>
      <c r="N2424">
        <v>34</v>
      </c>
      <c r="O2424" t="b">
        <v>0</v>
      </c>
      <c r="P2424" t="s">
        <v>8269</v>
      </c>
      <c r="Q2424" s="12">
        <f t="shared" si="558"/>
        <v>9</v>
      </c>
      <c r="R2424">
        <f t="shared" ref="R2424:R2425" si="570">IFERROR(ROUND(E2424/N2424,2),0)</f>
        <v>25.65</v>
      </c>
      <c r="S2424" s="14" t="s">
        <v>8307</v>
      </c>
      <c r="T2424" t="s">
        <v>8308</v>
      </c>
    </row>
    <row r="2425" spans="1:20" ht="60" x14ac:dyDescent="0.2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 s="18">
        <v>1465394340</v>
      </c>
      <c r="J2425" s="18">
        <f t="shared" si="557"/>
        <v>42529.582638888889</v>
      </c>
      <c r="K2425">
        <v>1464677985</v>
      </c>
      <c r="L2425" s="18">
        <f t="shared" si="555"/>
        <v>42521.291493055556</v>
      </c>
      <c r="M2425" t="b">
        <v>0</v>
      </c>
      <c r="N2425">
        <v>20</v>
      </c>
      <c r="O2425" t="b">
        <v>1</v>
      </c>
      <c r="P2425" t="s">
        <v>8269</v>
      </c>
      <c r="Q2425" s="12">
        <f t="shared" si="558"/>
        <v>289</v>
      </c>
      <c r="R2425">
        <f t="shared" si="570"/>
        <v>43.35</v>
      </c>
      <c r="S2425" s="14" t="s">
        <v>8307</v>
      </c>
      <c r="T2425" t="s">
        <v>8308</v>
      </c>
    </row>
    <row r="2426" spans="1:20" ht="60" x14ac:dyDescent="0.2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 s="18">
        <f t="shared" si="557"/>
        <v>42554.318703703699</v>
      </c>
      <c r="K2426">
        <v>1464939535</v>
      </c>
      <c r="L2426" s="18">
        <f t="shared" si="555"/>
        <v>42524.318692129629</v>
      </c>
      <c r="M2426" t="b">
        <v>0</v>
      </c>
      <c r="N2426">
        <v>23</v>
      </c>
      <c r="O2426" t="b">
        <v>0</v>
      </c>
      <c r="P2426" t="s">
        <v>8283</v>
      </c>
      <c r="Q2426" s="12">
        <f t="shared" si="558"/>
        <v>13</v>
      </c>
      <c r="R2426">
        <f t="shared" si="559"/>
        <v>37.61</v>
      </c>
      <c r="S2426" s="14" t="s">
        <v>8321</v>
      </c>
      <c r="T2426" t="s">
        <v>8322</v>
      </c>
    </row>
    <row r="2427" spans="1:20" ht="60" x14ac:dyDescent="0.25">
      <c r="A2427">
        <v>956</v>
      </c>
      <c r="B2427" s="9" t="s">
        <v>957</v>
      </c>
      <c r="C2427" s="3" t="s">
        <v>5066</v>
      </c>
      <c r="D2427" s="5">
        <v>50000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1430081759</v>
      </c>
      <c r="J2427" s="18">
        <f t="shared" si="557"/>
        <v>42120.872210648144</v>
      </c>
      <c r="K2427">
        <v>1424901358</v>
      </c>
      <c r="L2427" s="18">
        <f t="shared" si="555"/>
        <v>42060.913865740746</v>
      </c>
      <c r="M2427" t="b">
        <v>0</v>
      </c>
      <c r="N2427">
        <v>17</v>
      </c>
      <c r="O2427" t="b">
        <v>0</v>
      </c>
      <c r="P2427" t="s">
        <v>8271</v>
      </c>
      <c r="Q2427" s="12">
        <f t="shared" si="558"/>
        <v>2</v>
      </c>
      <c r="R2427">
        <f t="shared" si="559"/>
        <v>50.65</v>
      </c>
      <c r="S2427" s="14" t="s">
        <v>8316</v>
      </c>
      <c r="T2427" t="s">
        <v>8318</v>
      </c>
    </row>
    <row r="2428" spans="1:20" ht="45" x14ac:dyDescent="0.25">
      <c r="A2428">
        <v>473</v>
      </c>
      <c r="B2428" s="9" t="s">
        <v>474</v>
      </c>
      <c r="C2428" s="3" t="s">
        <v>4583</v>
      </c>
      <c r="D2428" s="5">
        <v>30000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1410972319</v>
      </c>
      <c r="J2428" s="18">
        <f t="shared" si="557"/>
        <v>41899.698136574072</v>
      </c>
      <c r="K2428">
        <v>1408380318</v>
      </c>
      <c r="L2428" s="18">
        <f t="shared" si="555"/>
        <v>41869.698125000003</v>
      </c>
      <c r="M2428" t="b">
        <v>0</v>
      </c>
      <c r="N2428">
        <v>14</v>
      </c>
      <c r="O2428" t="b">
        <v>0</v>
      </c>
      <c r="P2428" t="s">
        <v>8268</v>
      </c>
      <c r="Q2428" s="12">
        <f t="shared" si="558"/>
        <v>3</v>
      </c>
      <c r="R2428">
        <f t="shared" si="559"/>
        <v>61.5</v>
      </c>
      <c r="S2428" s="14" t="s">
        <v>8329</v>
      </c>
      <c r="T2428" t="s">
        <v>8345</v>
      </c>
    </row>
    <row r="2429" spans="1:20" ht="30" x14ac:dyDescent="0.2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 s="18">
        <f t="shared" si="557"/>
        <v>40981.290972222225</v>
      </c>
      <c r="K2429">
        <v>1329671571</v>
      </c>
      <c r="L2429" s="18">
        <f t="shared" si="555"/>
        <v>40958.717256944445</v>
      </c>
      <c r="M2429" t="b">
        <v>0</v>
      </c>
      <c r="N2429">
        <v>33</v>
      </c>
      <c r="O2429" t="b">
        <v>1</v>
      </c>
      <c r="P2429" t="s">
        <v>8278</v>
      </c>
      <c r="Q2429" s="12">
        <f t="shared" si="558"/>
        <v>156</v>
      </c>
      <c r="R2429">
        <f t="shared" si="559"/>
        <v>26.06</v>
      </c>
      <c r="S2429" s="14" t="s">
        <v>8333</v>
      </c>
      <c r="T2429" t="s">
        <v>8335</v>
      </c>
    </row>
    <row r="2430" spans="1:20" ht="45" x14ac:dyDescent="0.2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 s="18">
        <f t="shared" si="557"/>
        <v>41826.718009259261</v>
      </c>
      <c r="K2430">
        <v>1399482835</v>
      </c>
      <c r="L2430" s="18">
        <f t="shared" si="555"/>
        <v>41766.717997685184</v>
      </c>
      <c r="M2430" t="b">
        <v>1</v>
      </c>
      <c r="N2430">
        <v>19</v>
      </c>
      <c r="O2430" t="b">
        <v>0</v>
      </c>
      <c r="P2430" t="s">
        <v>8283</v>
      </c>
      <c r="Q2430" s="12">
        <f t="shared" si="558"/>
        <v>16</v>
      </c>
      <c r="R2430">
        <f t="shared" si="559"/>
        <v>45.16</v>
      </c>
      <c r="S2430" s="14" t="s">
        <v>8321</v>
      </c>
      <c r="T2430" t="s">
        <v>8322</v>
      </c>
    </row>
    <row r="2431" spans="1:20" ht="45" x14ac:dyDescent="0.2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 s="18">
        <f t="shared" si="557"/>
        <v>42298.625856481478</v>
      </c>
      <c r="K2431">
        <v>1442847673</v>
      </c>
      <c r="L2431" s="18">
        <f t="shared" si="555"/>
        <v>42268.625844907408</v>
      </c>
      <c r="M2431" t="b">
        <v>0</v>
      </c>
      <c r="N2431">
        <v>7</v>
      </c>
      <c r="O2431" t="b">
        <v>0</v>
      </c>
      <c r="P2431" t="s">
        <v>8291</v>
      </c>
      <c r="Q2431" s="12">
        <f t="shared" si="558"/>
        <v>68</v>
      </c>
      <c r="R2431">
        <f t="shared" si="559"/>
        <v>122.14</v>
      </c>
      <c r="S2431" s="14" t="s">
        <v>8333</v>
      </c>
      <c r="T2431" t="s">
        <v>8336</v>
      </c>
    </row>
    <row r="2432" spans="1:20" ht="45" x14ac:dyDescent="0.2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 s="18">
        <f t="shared" si="557"/>
        <v>42221.023530092592</v>
      </c>
      <c r="K2432">
        <v>1436142832</v>
      </c>
      <c r="L2432" s="18">
        <f t="shared" si="555"/>
        <v>42191.023518518516</v>
      </c>
      <c r="M2432" t="b">
        <v>0</v>
      </c>
      <c r="N2432">
        <v>27</v>
      </c>
      <c r="O2432" t="b">
        <v>0</v>
      </c>
      <c r="P2432" t="s">
        <v>8280</v>
      </c>
      <c r="Q2432" s="12">
        <f t="shared" si="558"/>
        <v>1</v>
      </c>
      <c r="R2432">
        <f t="shared" si="559"/>
        <v>31.56</v>
      </c>
      <c r="S2432" s="14" t="s">
        <v>8324</v>
      </c>
      <c r="T2432" t="s">
        <v>8340</v>
      </c>
    </row>
    <row r="2433" spans="1:20" ht="45" x14ac:dyDescent="0.2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 s="18">
        <v>1437129179</v>
      </c>
      <c r="J2433" s="18">
        <f t="shared" si="557"/>
        <v>42202.439571759256</v>
      </c>
      <c r="K2433">
        <v>1434537178</v>
      </c>
      <c r="L2433" s="18">
        <f t="shared" si="555"/>
        <v>42172.439560185187</v>
      </c>
      <c r="M2433" t="b">
        <v>1</v>
      </c>
      <c r="N2433">
        <v>24</v>
      </c>
      <c r="O2433" t="b">
        <v>0</v>
      </c>
      <c r="P2433" t="s">
        <v>8269</v>
      </c>
      <c r="Q2433" s="12">
        <f t="shared" si="558"/>
        <v>34</v>
      </c>
      <c r="R2433">
        <f t="shared" ref="R2433" si="571">IFERROR(ROUND(E2433/N2433,2),0)</f>
        <v>35.5</v>
      </c>
      <c r="S2433" s="14" t="s">
        <v>8307</v>
      </c>
      <c r="T2433" t="s">
        <v>8308</v>
      </c>
    </row>
    <row r="2434" spans="1:20" ht="60" x14ac:dyDescent="0.25">
      <c r="A2434">
        <v>1737</v>
      </c>
      <c r="B2434" s="9" t="s">
        <v>1738</v>
      </c>
      <c r="C2434" s="3" t="s">
        <v>5847</v>
      </c>
      <c r="D2434" s="5">
        <v>4000</v>
      </c>
      <c r="E2434" s="7">
        <v>850</v>
      </c>
      <c r="F2434" t="s">
        <v>8220</v>
      </c>
      <c r="G2434" t="s">
        <v>8223</v>
      </c>
      <c r="H2434" t="s">
        <v>8245</v>
      </c>
      <c r="I2434">
        <v>1437432392</v>
      </c>
      <c r="J2434" s="18">
        <f t="shared" si="557"/>
        <v>42205.948981481481</v>
      </c>
      <c r="K2434">
        <v>1434840391</v>
      </c>
      <c r="L2434" s="18">
        <f t="shared" si="555"/>
        <v>42175.948969907404</v>
      </c>
      <c r="M2434" t="b">
        <v>0</v>
      </c>
      <c r="N2434">
        <v>15</v>
      </c>
      <c r="O2434" t="b">
        <v>0</v>
      </c>
      <c r="P2434" t="s">
        <v>8291</v>
      </c>
      <c r="Q2434" s="12">
        <f t="shared" si="558"/>
        <v>21</v>
      </c>
      <c r="R2434">
        <f t="shared" si="559"/>
        <v>56.67</v>
      </c>
      <c r="S2434" s="14" t="s">
        <v>8333</v>
      </c>
      <c r="T2434" t="s">
        <v>8336</v>
      </c>
    </row>
    <row r="2435" spans="1:20" ht="30" x14ac:dyDescent="0.25">
      <c r="A2435">
        <v>598</v>
      </c>
      <c r="B2435" s="9" t="s">
        <v>599</v>
      </c>
      <c r="C2435" s="3" t="s">
        <v>4708</v>
      </c>
      <c r="D2435" s="5">
        <v>2500</v>
      </c>
      <c r="E2435" s="7">
        <v>850</v>
      </c>
      <c r="F2435" t="s">
        <v>8220</v>
      </c>
      <c r="G2435" t="s">
        <v>8223</v>
      </c>
      <c r="H2435" t="s">
        <v>8245</v>
      </c>
      <c r="I2435">
        <v>1417737781</v>
      </c>
      <c r="J2435" s="18">
        <f t="shared" si="557"/>
        <v>41978.00209490741</v>
      </c>
      <c r="K2435">
        <v>1415145780</v>
      </c>
      <c r="L2435" s="18">
        <f t="shared" ref="L2435:L2498" si="572">(K2435/86400)+25569</f>
        <v>41948.002083333333</v>
      </c>
      <c r="M2435" t="b">
        <v>0</v>
      </c>
      <c r="N2435">
        <v>7</v>
      </c>
      <c r="O2435" t="b">
        <v>0</v>
      </c>
      <c r="P2435" t="s">
        <v>8270</v>
      </c>
      <c r="Q2435" s="12">
        <f t="shared" si="558"/>
        <v>34</v>
      </c>
      <c r="R2435">
        <f t="shared" ref="R2435:R2497" si="573">ROUND(E2435/N2435,2)</f>
        <v>121.43</v>
      </c>
      <c r="S2435" s="14" t="s">
        <v>8316</v>
      </c>
      <c r="T2435" t="s">
        <v>8348</v>
      </c>
    </row>
    <row r="2436" spans="1:20" ht="45" x14ac:dyDescent="0.25">
      <c r="A2436">
        <v>1069</v>
      </c>
      <c r="B2436" s="9" t="s">
        <v>1070</v>
      </c>
      <c r="C2436" s="3" t="s">
        <v>5179</v>
      </c>
      <c r="D2436" s="5">
        <v>2200</v>
      </c>
      <c r="E2436" s="7">
        <v>850</v>
      </c>
      <c r="F2436" t="s">
        <v>8220</v>
      </c>
      <c r="G2436" t="s">
        <v>8223</v>
      </c>
      <c r="H2436" t="s">
        <v>8245</v>
      </c>
      <c r="I2436">
        <v>1385447459</v>
      </c>
      <c r="J2436" s="18">
        <f t="shared" ref="J2436:J2499" si="574">(I2436/86400)+25569</f>
        <v>41604.271516203706</v>
      </c>
      <c r="K2436">
        <v>1382679058</v>
      </c>
      <c r="L2436" s="18">
        <f t="shared" si="572"/>
        <v>41572.229837962965</v>
      </c>
      <c r="M2436" t="b">
        <v>0</v>
      </c>
      <c r="N2436">
        <v>21</v>
      </c>
      <c r="O2436" t="b">
        <v>0</v>
      </c>
      <c r="P2436" t="s">
        <v>8280</v>
      </c>
      <c r="Q2436" s="12">
        <f t="shared" ref="Q2436:Q2499" si="575">ROUND(E2436/D2436*100,0)</f>
        <v>39</v>
      </c>
      <c r="R2436">
        <f t="shared" si="573"/>
        <v>40.479999999999997</v>
      </c>
      <c r="S2436" s="14" t="s">
        <v>8324</v>
      </c>
      <c r="T2436" t="s">
        <v>8340</v>
      </c>
    </row>
    <row r="2437" spans="1:20" ht="60" x14ac:dyDescent="0.25">
      <c r="A2437">
        <v>2837</v>
      </c>
      <c r="B2437" s="9" t="s">
        <v>2837</v>
      </c>
      <c r="C2437" s="3" t="s">
        <v>6947</v>
      </c>
      <c r="D2437" s="5">
        <v>850</v>
      </c>
      <c r="E2437" s="7">
        <v>850</v>
      </c>
      <c r="F2437" t="s">
        <v>8218</v>
      </c>
      <c r="G2437" t="s">
        <v>8228</v>
      </c>
      <c r="H2437" t="s">
        <v>8250</v>
      </c>
      <c r="I2437" s="18">
        <v>1449701284</v>
      </c>
      <c r="J2437" s="18">
        <f t="shared" si="574"/>
        <v>42347.950046296297</v>
      </c>
      <c r="K2437">
        <v>1446241683</v>
      </c>
      <c r="L2437" s="18">
        <f t="shared" si="572"/>
        <v>42307.908368055556</v>
      </c>
      <c r="M2437" t="b">
        <v>0</v>
      </c>
      <c r="N2437">
        <v>21</v>
      </c>
      <c r="O2437" t="b">
        <v>1</v>
      </c>
      <c r="P2437" t="s">
        <v>8269</v>
      </c>
      <c r="Q2437" s="12">
        <f t="shared" si="575"/>
        <v>100</v>
      </c>
      <c r="R2437">
        <f t="shared" ref="R2437" si="576">IFERROR(ROUND(E2437/N2437,2),0)</f>
        <v>40.479999999999997</v>
      </c>
      <c r="S2437" s="14" t="s">
        <v>8307</v>
      </c>
      <c r="T2437" t="s">
        <v>8308</v>
      </c>
    </row>
    <row r="2438" spans="1:20" ht="60" x14ac:dyDescent="0.25">
      <c r="A2438">
        <v>2083</v>
      </c>
      <c r="B2438" s="9" t="s">
        <v>2084</v>
      </c>
      <c r="C2438" s="3" t="s">
        <v>6193</v>
      </c>
      <c r="D2438" s="5">
        <v>750</v>
      </c>
      <c r="E2438" s="7">
        <v>850</v>
      </c>
      <c r="F2438" t="s">
        <v>8218</v>
      </c>
      <c r="G2438" t="s">
        <v>8223</v>
      </c>
      <c r="H2438" t="s">
        <v>8245</v>
      </c>
      <c r="I2438">
        <v>1338830395</v>
      </c>
      <c r="J2438" s="18">
        <f t="shared" si="574"/>
        <v>41064.72216435185</v>
      </c>
      <c r="K2438">
        <v>1336238394</v>
      </c>
      <c r="L2438" s="18">
        <f t="shared" si="572"/>
        <v>41034.72215277778</v>
      </c>
      <c r="M2438" t="b">
        <v>0</v>
      </c>
      <c r="N2438">
        <v>25</v>
      </c>
      <c r="O2438" t="b">
        <v>1</v>
      </c>
      <c r="P2438" t="s">
        <v>8277</v>
      </c>
      <c r="Q2438" s="12">
        <f t="shared" si="575"/>
        <v>113</v>
      </c>
      <c r="R2438">
        <f t="shared" si="573"/>
        <v>34</v>
      </c>
      <c r="S2438" s="14" t="s">
        <v>8333</v>
      </c>
      <c r="T2438" t="s">
        <v>8334</v>
      </c>
    </row>
    <row r="2439" spans="1:20" ht="60" x14ac:dyDescent="0.2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 s="18">
        <v>1443711774</v>
      </c>
      <c r="J2439" s="18">
        <f t="shared" si="574"/>
        <v>42278.627013888894</v>
      </c>
      <c r="K2439">
        <v>1441119773</v>
      </c>
      <c r="L2439" s="18">
        <f t="shared" si="572"/>
        <v>42248.62700231481</v>
      </c>
      <c r="M2439" t="b">
        <v>1</v>
      </c>
      <c r="N2439">
        <v>12</v>
      </c>
      <c r="O2439" t="b">
        <v>0</v>
      </c>
      <c r="P2439" t="s">
        <v>8269</v>
      </c>
      <c r="Q2439" s="12">
        <f t="shared" si="575"/>
        <v>2</v>
      </c>
      <c r="R2439">
        <f t="shared" ref="R2439:R2440" si="577">IFERROR(ROUND(E2439/N2439,2),0)</f>
        <v>70.17</v>
      </c>
      <c r="S2439" s="14" t="s">
        <v>8307</v>
      </c>
      <c r="T2439" t="s">
        <v>8308</v>
      </c>
    </row>
    <row r="2440" spans="1:20" ht="60" x14ac:dyDescent="0.2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 s="18">
        <v>1455138000</v>
      </c>
      <c r="J2440" s="18">
        <f t="shared" si="574"/>
        <v>42410.875</v>
      </c>
      <c r="K2440">
        <v>1452448297</v>
      </c>
      <c r="L2440" s="18">
        <f t="shared" si="572"/>
        <v>42379.74417824074</v>
      </c>
      <c r="M2440" t="b">
        <v>0</v>
      </c>
      <c r="N2440">
        <v>47</v>
      </c>
      <c r="O2440" t="b">
        <v>1</v>
      </c>
      <c r="P2440" t="s">
        <v>8269</v>
      </c>
      <c r="Q2440" s="12">
        <f t="shared" si="575"/>
        <v>105</v>
      </c>
      <c r="R2440">
        <f t="shared" si="577"/>
        <v>17.829999999999998</v>
      </c>
      <c r="S2440" s="14" t="s">
        <v>8307</v>
      </c>
      <c r="T2440" t="s">
        <v>8308</v>
      </c>
    </row>
    <row r="2441" spans="1:20" ht="45" x14ac:dyDescent="0.2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 s="18">
        <f t="shared" si="574"/>
        <v>42766.98055555555</v>
      </c>
      <c r="K2441">
        <v>1481150948</v>
      </c>
      <c r="L2441" s="18">
        <f t="shared" si="572"/>
        <v>42711.950787037036</v>
      </c>
      <c r="M2441" t="b">
        <v>0</v>
      </c>
      <c r="N2441">
        <v>7</v>
      </c>
      <c r="O2441" t="b">
        <v>0</v>
      </c>
      <c r="P2441" t="s">
        <v>8271</v>
      </c>
      <c r="Q2441" s="12">
        <f t="shared" si="575"/>
        <v>6</v>
      </c>
      <c r="R2441">
        <f t="shared" si="573"/>
        <v>119.57</v>
      </c>
      <c r="S2441" s="14" t="s">
        <v>8316</v>
      </c>
      <c r="T2441" t="s">
        <v>8318</v>
      </c>
    </row>
    <row r="2442" spans="1:20" ht="60" x14ac:dyDescent="0.2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 s="18">
        <f t="shared" si="574"/>
        <v>40968.062476851854</v>
      </c>
      <c r="K2442">
        <v>1327886997</v>
      </c>
      <c r="L2442" s="18">
        <f t="shared" si="572"/>
        <v>40938.062465277777</v>
      </c>
      <c r="M2442" t="b">
        <v>0</v>
      </c>
      <c r="N2442">
        <v>22</v>
      </c>
      <c r="O2442" t="b">
        <v>0</v>
      </c>
      <c r="P2442" t="s">
        <v>8302</v>
      </c>
      <c r="Q2442" s="12">
        <f t="shared" si="575"/>
        <v>5</v>
      </c>
      <c r="R2442">
        <f t="shared" si="573"/>
        <v>37.950000000000003</v>
      </c>
      <c r="S2442" s="14" t="s">
        <v>8319</v>
      </c>
      <c r="T2442" t="s">
        <v>8362</v>
      </c>
    </row>
    <row r="2443" spans="1:20" ht="45" x14ac:dyDescent="0.2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 s="18">
        <f t="shared" si="574"/>
        <v>42655.549479166672</v>
      </c>
      <c r="K2443">
        <v>1474895474</v>
      </c>
      <c r="L2443" s="18">
        <f t="shared" si="572"/>
        <v>42639.549467592587</v>
      </c>
      <c r="M2443" t="b">
        <v>0</v>
      </c>
      <c r="N2443">
        <v>26</v>
      </c>
      <c r="O2443" t="b">
        <v>1</v>
      </c>
      <c r="P2443" t="s">
        <v>8299</v>
      </c>
      <c r="Q2443" s="12">
        <f t="shared" si="575"/>
        <v>166</v>
      </c>
      <c r="R2443">
        <f t="shared" si="573"/>
        <v>31.96</v>
      </c>
      <c r="S2443" s="14" t="s">
        <v>8316</v>
      </c>
      <c r="T2443" t="s">
        <v>8323</v>
      </c>
    </row>
    <row r="2444" spans="1:20" ht="60" x14ac:dyDescent="0.2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 s="18">
        <f t="shared" si="574"/>
        <v>42774.416030092594</v>
      </c>
      <c r="K2444">
        <v>1483955944</v>
      </c>
      <c r="L2444" s="18">
        <f t="shared" si="572"/>
        <v>42744.416018518517</v>
      </c>
      <c r="M2444" t="b">
        <v>1</v>
      </c>
      <c r="N2444">
        <v>35</v>
      </c>
      <c r="O2444" t="b">
        <v>0</v>
      </c>
      <c r="P2444" t="s">
        <v>8301</v>
      </c>
      <c r="Q2444" s="12">
        <f t="shared" si="575"/>
        <v>24</v>
      </c>
      <c r="R2444">
        <f t="shared" si="573"/>
        <v>23.63</v>
      </c>
      <c r="S2444" s="14" t="s">
        <v>8307</v>
      </c>
      <c r="T2444" t="s">
        <v>8331</v>
      </c>
    </row>
    <row r="2445" spans="1:20" ht="60" x14ac:dyDescent="0.2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 s="18">
        <v>1464692400</v>
      </c>
      <c r="J2445" s="18">
        <f t="shared" si="574"/>
        <v>42521.458333333328</v>
      </c>
      <c r="K2445">
        <v>1461769372</v>
      </c>
      <c r="L2445" s="18">
        <f t="shared" si="572"/>
        <v>42487.62699074074</v>
      </c>
      <c r="M2445" t="b">
        <v>0</v>
      </c>
      <c r="N2445">
        <v>19</v>
      </c>
      <c r="O2445" t="b">
        <v>1</v>
      </c>
      <c r="P2445" t="s">
        <v>8269</v>
      </c>
      <c r="Q2445" s="12">
        <f t="shared" si="575"/>
        <v>330</v>
      </c>
      <c r="R2445">
        <f t="shared" ref="R2445" si="578">IFERROR(ROUND(E2445/N2445,2),0)</f>
        <v>43.42</v>
      </c>
      <c r="S2445" s="14" t="s">
        <v>8307</v>
      </c>
      <c r="T2445" t="s">
        <v>8308</v>
      </c>
    </row>
    <row r="2446" spans="1:20" ht="45" x14ac:dyDescent="0.2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 s="18">
        <f t="shared" si="574"/>
        <v>40651.725219907406</v>
      </c>
      <c r="K2446">
        <v>1297880658</v>
      </c>
      <c r="L2446" s="18">
        <f t="shared" si="572"/>
        <v>40590.766875000001</v>
      </c>
      <c r="M2446" t="b">
        <v>0</v>
      </c>
      <c r="N2446">
        <v>22</v>
      </c>
      <c r="O2446" t="b">
        <v>1</v>
      </c>
      <c r="P2446" t="s">
        <v>8272</v>
      </c>
      <c r="Q2446" s="12">
        <f t="shared" si="575"/>
        <v>118</v>
      </c>
      <c r="R2446">
        <f t="shared" si="573"/>
        <v>37.450000000000003</v>
      </c>
      <c r="S2446" s="14" t="s">
        <v>8319</v>
      </c>
      <c r="T2446" t="s">
        <v>8339</v>
      </c>
    </row>
    <row r="2447" spans="1:20" ht="45" x14ac:dyDescent="0.2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 s="18">
        <f t="shared" si="574"/>
        <v>41408.69976851852</v>
      </c>
      <c r="K2447">
        <v>1365958059</v>
      </c>
      <c r="L2447" s="18">
        <f t="shared" si="572"/>
        <v>41378.699756944443</v>
      </c>
      <c r="M2447" t="b">
        <v>0</v>
      </c>
      <c r="N2447">
        <v>49</v>
      </c>
      <c r="O2447" t="b">
        <v>0</v>
      </c>
      <c r="P2447" t="s">
        <v>8268</v>
      </c>
      <c r="Q2447" s="12">
        <f t="shared" si="575"/>
        <v>8</v>
      </c>
      <c r="R2447">
        <f t="shared" si="573"/>
        <v>16.760000000000002</v>
      </c>
      <c r="S2447" s="14" t="s">
        <v>8329</v>
      </c>
      <c r="T2447" t="s">
        <v>8345</v>
      </c>
    </row>
    <row r="2448" spans="1:20" ht="45" x14ac:dyDescent="0.2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 s="18">
        <f t="shared" si="574"/>
        <v>42437.207638888889</v>
      </c>
      <c r="K2448">
        <v>1454996886</v>
      </c>
      <c r="L2448" s="18">
        <f t="shared" si="572"/>
        <v>42409.241736111115</v>
      </c>
      <c r="M2448" t="b">
        <v>0</v>
      </c>
      <c r="N2448">
        <v>12</v>
      </c>
      <c r="O2448" t="b">
        <v>0</v>
      </c>
      <c r="P2448" t="s">
        <v>8303</v>
      </c>
      <c r="Q2448" s="12">
        <f t="shared" si="575"/>
        <v>16</v>
      </c>
      <c r="R2448">
        <f t="shared" si="573"/>
        <v>68.42</v>
      </c>
      <c r="S2448" s="14" t="s">
        <v>8307</v>
      </c>
      <c r="T2448" t="s">
        <v>8341</v>
      </c>
    </row>
    <row r="2449" spans="1:20" ht="60" x14ac:dyDescent="0.2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 s="18">
        <f t="shared" si="574"/>
        <v>41090.165972222225</v>
      </c>
      <c r="K2449">
        <v>1339704140</v>
      </c>
      <c r="L2449" s="18">
        <f t="shared" si="572"/>
        <v>41074.834953703699</v>
      </c>
      <c r="M2449" t="b">
        <v>0</v>
      </c>
      <c r="N2449">
        <v>27</v>
      </c>
      <c r="O2449" t="b">
        <v>1</v>
      </c>
      <c r="P2449" t="s">
        <v>8277</v>
      </c>
      <c r="Q2449" s="12">
        <f t="shared" si="575"/>
        <v>137</v>
      </c>
      <c r="R2449">
        <f t="shared" si="573"/>
        <v>30.37</v>
      </c>
      <c r="S2449" s="14" t="s">
        <v>8333</v>
      </c>
      <c r="T2449" t="s">
        <v>8334</v>
      </c>
    </row>
    <row r="2450" spans="1:20" ht="60" x14ac:dyDescent="0.2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 s="18">
        <f t="shared" si="574"/>
        <v>41227.102048611108</v>
      </c>
      <c r="K2450">
        <v>1348536416</v>
      </c>
      <c r="L2450" s="18">
        <f t="shared" si="572"/>
        <v>41177.060370370367</v>
      </c>
      <c r="M2450" t="b">
        <v>0</v>
      </c>
      <c r="N2450">
        <v>14</v>
      </c>
      <c r="O2450" t="b">
        <v>1</v>
      </c>
      <c r="P2450" t="s">
        <v>8274</v>
      </c>
      <c r="Q2450" s="12">
        <f t="shared" si="575"/>
        <v>102</v>
      </c>
      <c r="R2450">
        <f t="shared" si="573"/>
        <v>58.21</v>
      </c>
      <c r="S2450" s="14" t="s">
        <v>8333</v>
      </c>
      <c r="T2450" t="s">
        <v>8337</v>
      </c>
    </row>
    <row r="2451" spans="1:20" ht="60" x14ac:dyDescent="0.25">
      <c r="A2451">
        <v>3898</v>
      </c>
      <c r="B2451" s="9" t="s">
        <v>3895</v>
      </c>
      <c r="C2451" s="3" t="s">
        <v>8006</v>
      </c>
      <c r="D2451" s="5">
        <v>2500</v>
      </c>
      <c r="E2451" s="7">
        <v>814</v>
      </c>
      <c r="F2451" t="s">
        <v>8220</v>
      </c>
      <c r="G2451" t="s">
        <v>8224</v>
      </c>
      <c r="H2451" t="s">
        <v>8246</v>
      </c>
      <c r="I2451" s="18">
        <v>1439827200</v>
      </c>
      <c r="J2451" s="18">
        <f t="shared" si="574"/>
        <v>42233.666666666672</v>
      </c>
      <c r="K2451">
        <v>1436355269</v>
      </c>
      <c r="L2451" s="18">
        <f t="shared" si="572"/>
        <v>42193.48228009259</v>
      </c>
      <c r="M2451" t="b">
        <v>0</v>
      </c>
      <c r="N2451">
        <v>16</v>
      </c>
      <c r="O2451" t="b">
        <v>0</v>
      </c>
      <c r="P2451" t="s">
        <v>8269</v>
      </c>
      <c r="Q2451" s="12">
        <f t="shared" si="575"/>
        <v>33</v>
      </c>
      <c r="R2451">
        <f t="shared" ref="R2451" si="579">IFERROR(ROUND(E2451/N2451,2),0)</f>
        <v>50.88</v>
      </c>
      <c r="S2451" s="14" t="s">
        <v>8307</v>
      </c>
      <c r="T2451" t="s">
        <v>8308</v>
      </c>
    </row>
    <row r="2452" spans="1:20" ht="60" x14ac:dyDescent="0.25">
      <c r="A2452">
        <v>743</v>
      </c>
      <c r="B2452" s="9" t="s">
        <v>744</v>
      </c>
      <c r="C2452" s="3" t="s">
        <v>4853</v>
      </c>
      <c r="D2452" s="5">
        <v>550</v>
      </c>
      <c r="E2452" s="7">
        <v>814</v>
      </c>
      <c r="F2452" t="s">
        <v>8218</v>
      </c>
      <c r="G2452" t="s">
        <v>8223</v>
      </c>
      <c r="H2452" t="s">
        <v>8245</v>
      </c>
      <c r="I2452">
        <v>1334610000</v>
      </c>
      <c r="J2452" s="18">
        <f t="shared" si="574"/>
        <v>41015.875</v>
      </c>
      <c r="K2452">
        <v>1332435684</v>
      </c>
      <c r="L2452" s="18">
        <f t="shared" si="572"/>
        <v>40990.70930555556</v>
      </c>
      <c r="M2452" t="b">
        <v>0</v>
      </c>
      <c r="N2452">
        <v>15</v>
      </c>
      <c r="O2452" t="b">
        <v>1</v>
      </c>
      <c r="P2452" t="s">
        <v>8272</v>
      </c>
      <c r="Q2452" s="12">
        <f t="shared" si="575"/>
        <v>148</v>
      </c>
      <c r="R2452">
        <f t="shared" si="573"/>
        <v>54.27</v>
      </c>
      <c r="S2452" s="14" t="s">
        <v>8319</v>
      </c>
      <c r="T2452" t="s">
        <v>8339</v>
      </c>
    </row>
    <row r="2453" spans="1:20" ht="60" x14ac:dyDescent="0.2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 s="18">
        <f t="shared" si="574"/>
        <v>40936.787581018521</v>
      </c>
      <c r="K2453">
        <v>1325184846</v>
      </c>
      <c r="L2453" s="18">
        <f t="shared" si="572"/>
        <v>40906.787569444445</v>
      </c>
      <c r="M2453" t="b">
        <v>0</v>
      </c>
      <c r="N2453">
        <v>30</v>
      </c>
      <c r="O2453" t="b">
        <v>1</v>
      </c>
      <c r="P2453" t="s">
        <v>8295</v>
      </c>
      <c r="Q2453" s="12">
        <f t="shared" si="575"/>
        <v>163</v>
      </c>
      <c r="R2453">
        <f t="shared" si="573"/>
        <v>27.1</v>
      </c>
      <c r="S2453" s="14" t="s">
        <v>8324</v>
      </c>
      <c r="T2453" t="s">
        <v>8325</v>
      </c>
    </row>
    <row r="2454" spans="1:20" ht="60" x14ac:dyDescent="0.2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 s="18">
        <f t="shared" si="574"/>
        <v>41206.684907407405</v>
      </c>
      <c r="K2454">
        <v>1348503975</v>
      </c>
      <c r="L2454" s="18">
        <f t="shared" si="572"/>
        <v>41176.684895833336</v>
      </c>
      <c r="M2454" t="b">
        <v>0</v>
      </c>
      <c r="N2454">
        <v>33</v>
      </c>
      <c r="O2454" t="b">
        <v>1</v>
      </c>
      <c r="P2454" t="s">
        <v>8274</v>
      </c>
      <c r="Q2454" s="12">
        <f t="shared" si="575"/>
        <v>116</v>
      </c>
      <c r="R2454">
        <f t="shared" si="573"/>
        <v>24.58</v>
      </c>
      <c r="S2454" s="14" t="s">
        <v>8333</v>
      </c>
      <c r="T2454" t="s">
        <v>8337</v>
      </c>
    </row>
    <row r="2455" spans="1:20" ht="45" x14ac:dyDescent="0.2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 s="18">
        <f t="shared" si="574"/>
        <v>41088.727037037039</v>
      </c>
      <c r="K2455">
        <v>1339694815</v>
      </c>
      <c r="L2455" s="18">
        <f t="shared" si="572"/>
        <v>41074.727025462962</v>
      </c>
      <c r="M2455" t="b">
        <v>0</v>
      </c>
      <c r="N2455">
        <v>7</v>
      </c>
      <c r="O2455" t="b">
        <v>1</v>
      </c>
      <c r="P2455" t="s">
        <v>8274</v>
      </c>
      <c r="Q2455" s="12">
        <f t="shared" si="575"/>
        <v>101</v>
      </c>
      <c r="R2455">
        <f t="shared" si="573"/>
        <v>115.71</v>
      </c>
      <c r="S2455" s="14" t="s">
        <v>8333</v>
      </c>
      <c r="T2455" t="s">
        <v>8337</v>
      </c>
    </row>
    <row r="2456" spans="1:20" ht="60" x14ac:dyDescent="0.2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 s="18">
        <v>1462697966</v>
      </c>
      <c r="J2456" s="18">
        <f t="shared" si="574"/>
        <v>42498.374606481477</v>
      </c>
      <c r="K2456">
        <v>1460105965</v>
      </c>
      <c r="L2456" s="18">
        <f t="shared" si="572"/>
        <v>42468.374594907407</v>
      </c>
      <c r="M2456" t="b">
        <v>0</v>
      </c>
      <c r="N2456">
        <v>33</v>
      </c>
      <c r="O2456" t="b">
        <v>1</v>
      </c>
      <c r="P2456" t="s">
        <v>8269</v>
      </c>
      <c r="Q2456" s="12">
        <f t="shared" si="575"/>
        <v>101</v>
      </c>
      <c r="R2456">
        <f t="shared" ref="R2456" si="580">IFERROR(ROUND(E2456/N2456,2),0)</f>
        <v>24.55</v>
      </c>
      <c r="S2456" s="14" t="s">
        <v>8307</v>
      </c>
      <c r="T2456" t="s">
        <v>8308</v>
      </c>
    </row>
    <row r="2457" spans="1:20" ht="60" x14ac:dyDescent="0.2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 s="18">
        <f t="shared" si="574"/>
        <v>41833.207638888889</v>
      </c>
      <c r="K2457">
        <v>1402058738</v>
      </c>
      <c r="L2457" s="18">
        <f t="shared" si="572"/>
        <v>41796.531689814816</v>
      </c>
      <c r="M2457" t="b">
        <v>0</v>
      </c>
      <c r="N2457">
        <v>22</v>
      </c>
      <c r="O2457" t="b">
        <v>0</v>
      </c>
      <c r="P2457" t="s">
        <v>8285</v>
      </c>
      <c r="Q2457" s="12">
        <f t="shared" si="575"/>
        <v>27</v>
      </c>
      <c r="R2457">
        <f t="shared" si="573"/>
        <v>36.68</v>
      </c>
      <c r="S2457" s="14" t="s">
        <v>8319</v>
      </c>
      <c r="T2457" t="s">
        <v>8354</v>
      </c>
    </row>
    <row r="2458" spans="1:20" ht="60" x14ac:dyDescent="0.2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 s="18">
        <f t="shared" si="574"/>
        <v>40140.249305555553</v>
      </c>
      <c r="K2458">
        <v>1255730519</v>
      </c>
      <c r="L2458" s="18">
        <f t="shared" si="572"/>
        <v>40102.918043981481</v>
      </c>
      <c r="M2458" t="b">
        <v>1</v>
      </c>
      <c r="N2458">
        <v>23</v>
      </c>
      <c r="O2458" t="b">
        <v>1</v>
      </c>
      <c r="P2458" t="s">
        <v>8293</v>
      </c>
      <c r="Q2458" s="12">
        <f t="shared" si="575"/>
        <v>101</v>
      </c>
      <c r="R2458">
        <f t="shared" si="573"/>
        <v>35</v>
      </c>
      <c r="S2458" s="14" t="s">
        <v>8316</v>
      </c>
      <c r="T2458" t="s">
        <v>8317</v>
      </c>
    </row>
    <row r="2459" spans="1:20" ht="60" x14ac:dyDescent="0.2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 s="18">
        <f t="shared" si="574"/>
        <v>42714.458333333328</v>
      </c>
      <c r="K2459">
        <v>1477839674</v>
      </c>
      <c r="L2459" s="18">
        <f t="shared" si="572"/>
        <v>42673.625856481478</v>
      </c>
      <c r="M2459" t="b">
        <v>0</v>
      </c>
      <c r="N2459">
        <v>10</v>
      </c>
      <c r="O2459" t="b">
        <v>0</v>
      </c>
      <c r="P2459" t="s">
        <v>8285</v>
      </c>
      <c r="Q2459" s="12">
        <f t="shared" si="575"/>
        <v>7</v>
      </c>
      <c r="R2459">
        <f t="shared" si="573"/>
        <v>80.5</v>
      </c>
      <c r="S2459" s="14" t="s">
        <v>8319</v>
      </c>
      <c r="T2459" t="s">
        <v>8354</v>
      </c>
    </row>
    <row r="2460" spans="1:20" ht="60" x14ac:dyDescent="0.2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 s="18">
        <v>1468752468</v>
      </c>
      <c r="J2460" s="18">
        <f t="shared" si="574"/>
        <v>42568.449861111112</v>
      </c>
      <c r="K2460">
        <v>1467024467</v>
      </c>
      <c r="L2460" s="18">
        <f t="shared" si="572"/>
        <v>42548.449849537035</v>
      </c>
      <c r="M2460" t="b">
        <v>0</v>
      </c>
      <c r="N2460">
        <v>8</v>
      </c>
      <c r="O2460" t="b">
        <v>0</v>
      </c>
      <c r="P2460" t="s">
        <v>8269</v>
      </c>
      <c r="Q2460" s="12">
        <f t="shared" si="575"/>
        <v>20</v>
      </c>
      <c r="R2460">
        <f t="shared" ref="R2460" si="581">IFERROR(ROUND(E2460/N2460,2),0)</f>
        <v>100.63</v>
      </c>
      <c r="S2460" s="14" t="s">
        <v>8307</v>
      </c>
      <c r="T2460" t="s">
        <v>8308</v>
      </c>
    </row>
    <row r="2461" spans="1:20" ht="60" x14ac:dyDescent="0.25">
      <c r="A2461">
        <v>2746</v>
      </c>
      <c r="B2461" s="9" t="s">
        <v>2746</v>
      </c>
      <c r="C2461" s="3" t="s">
        <v>6856</v>
      </c>
      <c r="D2461" s="5">
        <v>3000</v>
      </c>
      <c r="E2461" s="7">
        <v>801</v>
      </c>
      <c r="F2461" t="s">
        <v>8220</v>
      </c>
      <c r="G2461" t="s">
        <v>8223</v>
      </c>
      <c r="H2461" t="s">
        <v>8245</v>
      </c>
      <c r="I2461">
        <v>1409337911</v>
      </c>
      <c r="J2461" s="18">
        <f t="shared" si="574"/>
        <v>41880.781377314815</v>
      </c>
      <c r="K2461">
        <v>1406745910</v>
      </c>
      <c r="L2461" s="18">
        <f t="shared" si="572"/>
        <v>41850.781365740739</v>
      </c>
      <c r="M2461" t="b">
        <v>0</v>
      </c>
      <c r="N2461">
        <v>19</v>
      </c>
      <c r="O2461" t="b">
        <v>0</v>
      </c>
      <c r="P2461" t="s">
        <v>8302</v>
      </c>
      <c r="Q2461" s="12">
        <f t="shared" si="575"/>
        <v>27</v>
      </c>
      <c r="R2461">
        <f t="shared" si="573"/>
        <v>42.16</v>
      </c>
      <c r="S2461" s="14" t="s">
        <v>8319</v>
      </c>
      <c r="T2461" t="s">
        <v>8362</v>
      </c>
    </row>
    <row r="2462" spans="1:20" ht="60" x14ac:dyDescent="0.25">
      <c r="A2462">
        <v>2452</v>
      </c>
      <c r="B2462" s="9" t="s">
        <v>2453</v>
      </c>
      <c r="C2462" s="3" t="s">
        <v>6562</v>
      </c>
      <c r="D2462" s="5">
        <v>600</v>
      </c>
      <c r="E2462" s="7">
        <v>801</v>
      </c>
      <c r="F2462" t="s">
        <v>8218</v>
      </c>
      <c r="G2462" t="s">
        <v>8223</v>
      </c>
      <c r="H2462" t="s">
        <v>8245</v>
      </c>
      <c r="I2462">
        <v>1451430000</v>
      </c>
      <c r="J2462" s="18">
        <f t="shared" si="574"/>
        <v>42367.958333333328</v>
      </c>
      <c r="K2462">
        <v>1448914499</v>
      </c>
      <c r="L2462" s="18">
        <f t="shared" si="572"/>
        <v>42338.84373842593</v>
      </c>
      <c r="M2462" t="b">
        <v>0</v>
      </c>
      <c r="N2462">
        <v>15</v>
      </c>
      <c r="O2462" t="b">
        <v>1</v>
      </c>
      <c r="P2462" t="s">
        <v>8296</v>
      </c>
      <c r="Q2462" s="12">
        <f t="shared" si="575"/>
        <v>134</v>
      </c>
      <c r="R2462">
        <f t="shared" si="573"/>
        <v>53.4</v>
      </c>
      <c r="S2462" s="14" t="s">
        <v>8327</v>
      </c>
      <c r="T2462" t="s">
        <v>8328</v>
      </c>
    </row>
    <row r="2463" spans="1:20" ht="60" x14ac:dyDescent="0.25">
      <c r="A2463">
        <v>2684</v>
      </c>
      <c r="B2463" s="9" t="s">
        <v>2684</v>
      </c>
      <c r="C2463" s="3" t="s">
        <v>6794</v>
      </c>
      <c r="D2463" s="5">
        <v>70000</v>
      </c>
      <c r="E2463" s="7">
        <v>800</v>
      </c>
      <c r="F2463" t="s">
        <v>8220</v>
      </c>
      <c r="G2463" t="s">
        <v>8223</v>
      </c>
      <c r="H2463" t="s">
        <v>8245</v>
      </c>
      <c r="I2463">
        <v>1407621425</v>
      </c>
      <c r="J2463" s="18">
        <f t="shared" si="574"/>
        <v>41860.914641203708</v>
      </c>
      <c r="K2463">
        <v>1404165424</v>
      </c>
      <c r="L2463" s="18">
        <f t="shared" si="572"/>
        <v>41820.914629629631</v>
      </c>
      <c r="M2463" t="b">
        <v>0</v>
      </c>
      <c r="N2463">
        <v>4</v>
      </c>
      <c r="O2463" t="b">
        <v>0</v>
      </c>
      <c r="P2463" t="s">
        <v>8282</v>
      </c>
      <c r="Q2463" s="12">
        <f t="shared" si="575"/>
        <v>1</v>
      </c>
      <c r="R2463">
        <f t="shared" si="573"/>
        <v>200</v>
      </c>
      <c r="S2463" s="14" t="s">
        <v>8327</v>
      </c>
      <c r="T2463" t="s">
        <v>8351</v>
      </c>
    </row>
    <row r="2464" spans="1:20" ht="45" x14ac:dyDescent="0.25">
      <c r="A2464">
        <v>4095</v>
      </c>
      <c r="B2464" s="9" t="s">
        <v>4091</v>
      </c>
      <c r="C2464" s="3" t="s">
        <v>8198</v>
      </c>
      <c r="D2464" s="5">
        <v>30000</v>
      </c>
      <c r="E2464" s="7">
        <v>800</v>
      </c>
      <c r="F2464" t="s">
        <v>8220</v>
      </c>
      <c r="G2464" t="s">
        <v>8237</v>
      </c>
      <c r="H2464" t="s">
        <v>8255</v>
      </c>
      <c r="I2464" s="18">
        <v>1482108350</v>
      </c>
      <c r="J2464" s="18">
        <f t="shared" si="574"/>
        <v>42723.031828703708</v>
      </c>
      <c r="K2464">
        <v>1479516349</v>
      </c>
      <c r="L2464" s="18">
        <f t="shared" si="572"/>
        <v>42693.031817129631</v>
      </c>
      <c r="M2464" t="b">
        <v>0</v>
      </c>
      <c r="N2464">
        <v>1</v>
      </c>
      <c r="O2464" t="b">
        <v>0</v>
      </c>
      <c r="P2464" t="s">
        <v>8269</v>
      </c>
      <c r="Q2464" s="12">
        <f t="shared" si="575"/>
        <v>3</v>
      </c>
      <c r="R2464">
        <f t="shared" ref="R2464" si="582">IFERROR(ROUND(E2464/N2464,2),0)</f>
        <v>800</v>
      </c>
      <c r="S2464" s="14" t="s">
        <v>8307</v>
      </c>
      <c r="T2464" t="s">
        <v>8308</v>
      </c>
    </row>
    <row r="2465" spans="1:20" ht="45" x14ac:dyDescent="0.25">
      <c r="A2465">
        <v>187</v>
      </c>
      <c r="B2465" s="9" t="s">
        <v>189</v>
      </c>
      <c r="C2465" s="3" t="s">
        <v>4297</v>
      </c>
      <c r="D2465" s="5">
        <v>5000</v>
      </c>
      <c r="E2465" s="7">
        <v>800</v>
      </c>
      <c r="F2465" t="s">
        <v>8220</v>
      </c>
      <c r="G2465" t="s">
        <v>8223</v>
      </c>
      <c r="H2465" t="s">
        <v>8245</v>
      </c>
      <c r="I2465">
        <v>1437461940</v>
      </c>
      <c r="J2465" s="18">
        <f t="shared" si="574"/>
        <v>42206.290972222225</v>
      </c>
      <c r="K2465">
        <v>1435383456</v>
      </c>
      <c r="L2465" s="18">
        <f t="shared" si="572"/>
        <v>42182.234444444446</v>
      </c>
      <c r="M2465" t="b">
        <v>0</v>
      </c>
      <c r="N2465">
        <v>5</v>
      </c>
      <c r="O2465" t="b">
        <v>0</v>
      </c>
      <c r="P2465" t="s">
        <v>8266</v>
      </c>
      <c r="Q2465" s="12">
        <f t="shared" si="575"/>
        <v>16</v>
      </c>
      <c r="R2465">
        <f t="shared" si="573"/>
        <v>160</v>
      </c>
      <c r="S2465" s="14" t="s">
        <v>8329</v>
      </c>
      <c r="T2465" t="s">
        <v>8332</v>
      </c>
    </row>
    <row r="2466" spans="1:20" ht="45" x14ac:dyDescent="0.25">
      <c r="A2466">
        <v>1415</v>
      </c>
      <c r="B2466" s="9" t="s">
        <v>1416</v>
      </c>
      <c r="C2466" s="3" t="s">
        <v>5525</v>
      </c>
      <c r="D2466" s="5">
        <v>4400</v>
      </c>
      <c r="E2466" s="7">
        <v>800</v>
      </c>
      <c r="F2466" t="s">
        <v>8220</v>
      </c>
      <c r="G2466" t="s">
        <v>8223</v>
      </c>
      <c r="H2466" t="s">
        <v>8245</v>
      </c>
      <c r="I2466">
        <v>1439741591</v>
      </c>
      <c r="J2466" s="18">
        <f t="shared" si="574"/>
        <v>42232.675821759258</v>
      </c>
      <c r="K2466">
        <v>1436285590</v>
      </c>
      <c r="L2466" s="18">
        <f t="shared" si="572"/>
        <v>42192.675810185188</v>
      </c>
      <c r="M2466" t="b">
        <v>0</v>
      </c>
      <c r="N2466">
        <v>9</v>
      </c>
      <c r="O2466" t="b">
        <v>0</v>
      </c>
      <c r="P2466" t="s">
        <v>8285</v>
      </c>
      <c r="Q2466" s="12">
        <f t="shared" si="575"/>
        <v>18</v>
      </c>
      <c r="R2466">
        <f t="shared" si="573"/>
        <v>88.89</v>
      </c>
      <c r="S2466" s="14" t="s">
        <v>8319</v>
      </c>
      <c r="T2466" t="s">
        <v>8354</v>
      </c>
    </row>
    <row r="2467" spans="1:20" ht="60" x14ac:dyDescent="0.2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 s="18">
        <v>1466172000</v>
      </c>
      <c r="J2467" s="18">
        <f t="shared" si="574"/>
        <v>42538.583333333328</v>
      </c>
      <c r="K2467">
        <v>1463418089</v>
      </c>
      <c r="L2467" s="18">
        <f t="shared" si="572"/>
        <v>42506.709363425922</v>
      </c>
      <c r="M2467" t="b">
        <v>0</v>
      </c>
      <c r="N2467">
        <v>27</v>
      </c>
      <c r="O2467" t="b">
        <v>1</v>
      </c>
      <c r="P2467" t="s">
        <v>8269</v>
      </c>
      <c r="Q2467" s="12">
        <f t="shared" si="575"/>
        <v>100</v>
      </c>
      <c r="R2467">
        <f t="shared" ref="R2467" si="583">IFERROR(ROUND(E2467/N2467,2),0)</f>
        <v>29.63</v>
      </c>
      <c r="S2467" s="14" t="s">
        <v>8307</v>
      </c>
      <c r="T2467" t="s">
        <v>8308</v>
      </c>
    </row>
    <row r="2468" spans="1:20" ht="60" x14ac:dyDescent="0.25">
      <c r="A2468">
        <v>25</v>
      </c>
      <c r="B2468" s="9" t="s">
        <v>27</v>
      </c>
      <c r="C2468" s="3" t="s">
        <v>4136</v>
      </c>
      <c r="D2468" s="5">
        <v>600</v>
      </c>
      <c r="E2468" s="7">
        <v>800</v>
      </c>
      <c r="F2468" t="s">
        <v>8218</v>
      </c>
      <c r="G2468" t="s">
        <v>8223</v>
      </c>
      <c r="H2468" t="s">
        <v>8245</v>
      </c>
      <c r="I2468">
        <v>1452299761</v>
      </c>
      <c r="J2468" s="18">
        <f t="shared" si="574"/>
        <v>42378.025011574078</v>
      </c>
      <c r="K2468">
        <v>1447115760</v>
      </c>
      <c r="L2468" s="18">
        <f t="shared" si="572"/>
        <v>42318.025000000001</v>
      </c>
      <c r="M2468" t="b">
        <v>0</v>
      </c>
      <c r="N2468">
        <v>14</v>
      </c>
      <c r="O2468" t="b">
        <v>1</v>
      </c>
      <c r="P2468" t="s">
        <v>8263</v>
      </c>
      <c r="Q2468" s="12">
        <f t="shared" si="575"/>
        <v>133</v>
      </c>
      <c r="R2468">
        <f t="shared" si="573"/>
        <v>57.14</v>
      </c>
      <c r="S2468" s="14" t="s">
        <v>8329</v>
      </c>
      <c r="T2468" t="s">
        <v>8338</v>
      </c>
    </row>
    <row r="2469" spans="1:20" ht="60" x14ac:dyDescent="0.2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 s="18">
        <f t="shared" si="574"/>
        <v>41021.708055555559</v>
      </c>
      <c r="K2469">
        <v>1332521975</v>
      </c>
      <c r="L2469" s="18">
        <f t="shared" si="572"/>
        <v>40991.708043981482</v>
      </c>
      <c r="M2469" t="b">
        <v>0</v>
      </c>
      <c r="N2469">
        <v>30</v>
      </c>
      <c r="O2469" t="b">
        <v>1</v>
      </c>
      <c r="P2469" t="s">
        <v>8277</v>
      </c>
      <c r="Q2469" s="12">
        <f t="shared" si="575"/>
        <v>266</v>
      </c>
      <c r="R2469">
        <f t="shared" si="573"/>
        <v>26.57</v>
      </c>
      <c r="S2469" s="14" t="s">
        <v>8333</v>
      </c>
      <c r="T2469" t="s">
        <v>8334</v>
      </c>
    </row>
    <row r="2470" spans="1:20" ht="60" x14ac:dyDescent="0.2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 s="18">
        <f t="shared" si="574"/>
        <v>42596.948414351849</v>
      </c>
      <c r="K2470">
        <v>1468622742</v>
      </c>
      <c r="L2470" s="18">
        <f t="shared" si="572"/>
        <v>42566.94840277778</v>
      </c>
      <c r="M2470" t="b">
        <v>0</v>
      </c>
      <c r="N2470">
        <v>9</v>
      </c>
      <c r="O2470" t="b">
        <v>0</v>
      </c>
      <c r="P2470" t="s">
        <v>8301</v>
      </c>
      <c r="Q2470" s="12">
        <f t="shared" si="575"/>
        <v>16</v>
      </c>
      <c r="R2470">
        <f t="shared" si="573"/>
        <v>88.44</v>
      </c>
      <c r="S2470" s="14" t="s">
        <v>8307</v>
      </c>
      <c r="T2470" t="s">
        <v>8331</v>
      </c>
    </row>
    <row r="2471" spans="1:20" ht="45" x14ac:dyDescent="0.25">
      <c r="A2471">
        <v>3096</v>
      </c>
      <c r="B2471" s="9" t="s">
        <v>3096</v>
      </c>
      <c r="C2471" s="3" t="s">
        <v>7206</v>
      </c>
      <c r="D2471" s="5">
        <v>20000</v>
      </c>
      <c r="E2471" s="7">
        <v>795</v>
      </c>
      <c r="F2471" t="s">
        <v>8220</v>
      </c>
      <c r="G2471" t="s">
        <v>8223</v>
      </c>
      <c r="H2471" t="s">
        <v>8245</v>
      </c>
      <c r="I2471">
        <v>1432151326</v>
      </c>
      <c r="J2471" s="18">
        <f t="shared" si="574"/>
        <v>42144.825532407413</v>
      </c>
      <c r="K2471">
        <v>1429559325</v>
      </c>
      <c r="L2471" s="18">
        <f t="shared" si="572"/>
        <v>42114.825520833328</v>
      </c>
      <c r="M2471" t="b">
        <v>0</v>
      </c>
      <c r="N2471">
        <v>14</v>
      </c>
      <c r="O2471" t="b">
        <v>0</v>
      </c>
      <c r="P2471" t="s">
        <v>8301</v>
      </c>
      <c r="Q2471" s="12">
        <f t="shared" si="575"/>
        <v>4</v>
      </c>
      <c r="R2471">
        <f t="shared" si="573"/>
        <v>56.79</v>
      </c>
      <c r="S2471" s="14" t="s">
        <v>8307</v>
      </c>
      <c r="T2471" t="s">
        <v>8331</v>
      </c>
    </row>
    <row r="2472" spans="1:20" ht="60" x14ac:dyDescent="0.25">
      <c r="A2472">
        <v>4056</v>
      </c>
      <c r="B2472" s="9" t="s">
        <v>4052</v>
      </c>
      <c r="C2472" s="3" t="s">
        <v>8160</v>
      </c>
      <c r="D2472" s="5">
        <v>1500</v>
      </c>
      <c r="E2472" s="7">
        <v>795</v>
      </c>
      <c r="F2472" t="s">
        <v>8220</v>
      </c>
      <c r="G2472" t="s">
        <v>8223</v>
      </c>
      <c r="H2472" t="s">
        <v>8245</v>
      </c>
      <c r="I2472" s="18">
        <v>1467575940</v>
      </c>
      <c r="J2472" s="18">
        <f t="shared" si="574"/>
        <v>42554.832638888889</v>
      </c>
      <c r="K2472">
        <v>1465856638</v>
      </c>
      <c r="L2472" s="18">
        <f t="shared" si="572"/>
        <v>42534.933310185181</v>
      </c>
      <c r="M2472" t="b">
        <v>0</v>
      </c>
      <c r="N2472">
        <v>9</v>
      </c>
      <c r="O2472" t="b">
        <v>0</v>
      </c>
      <c r="P2472" t="s">
        <v>8269</v>
      </c>
      <c r="Q2472" s="12">
        <f t="shared" si="575"/>
        <v>53</v>
      </c>
      <c r="R2472">
        <f t="shared" ref="R2472" si="584">IFERROR(ROUND(E2472/N2472,2),0)</f>
        <v>88.33</v>
      </c>
      <c r="S2472" s="14" t="s">
        <v>8307</v>
      </c>
      <c r="T2472" t="s">
        <v>8308</v>
      </c>
    </row>
    <row r="2473" spans="1:20" ht="60" x14ac:dyDescent="0.25">
      <c r="A2473">
        <v>2931</v>
      </c>
      <c r="B2473" s="9" t="s">
        <v>2931</v>
      </c>
      <c r="C2473" s="3" t="s">
        <v>7041</v>
      </c>
      <c r="D2473" s="5">
        <v>750</v>
      </c>
      <c r="E2473" s="7">
        <v>795</v>
      </c>
      <c r="F2473" t="s">
        <v>8218</v>
      </c>
      <c r="G2473" t="s">
        <v>8228</v>
      </c>
      <c r="H2473" t="s">
        <v>8250</v>
      </c>
      <c r="I2473">
        <v>1410761280</v>
      </c>
      <c r="J2473" s="18">
        <f t="shared" si="574"/>
        <v>41897.255555555559</v>
      </c>
      <c r="K2473">
        <v>1408604362</v>
      </c>
      <c r="L2473" s="18">
        <f t="shared" si="572"/>
        <v>41872.291226851856</v>
      </c>
      <c r="M2473" t="b">
        <v>0</v>
      </c>
      <c r="N2473">
        <v>9</v>
      </c>
      <c r="O2473" t="b">
        <v>1</v>
      </c>
      <c r="P2473" t="s">
        <v>8303</v>
      </c>
      <c r="Q2473" s="12">
        <f t="shared" si="575"/>
        <v>106</v>
      </c>
      <c r="R2473">
        <f t="shared" si="573"/>
        <v>88.33</v>
      </c>
      <c r="S2473" s="14" t="s">
        <v>8307</v>
      </c>
      <c r="T2473" t="s">
        <v>8341</v>
      </c>
    </row>
    <row r="2474" spans="1:20" ht="60" x14ac:dyDescent="0.2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 s="18">
        <v>1431928784</v>
      </c>
      <c r="J2474" s="18">
        <f t="shared" si="574"/>
        <v>42142.249814814815</v>
      </c>
      <c r="K2474">
        <v>1430114383</v>
      </c>
      <c r="L2474" s="18">
        <f t="shared" si="572"/>
        <v>42121.249803240746</v>
      </c>
      <c r="M2474" t="b">
        <v>0</v>
      </c>
      <c r="N2474">
        <v>10</v>
      </c>
      <c r="O2474" t="b">
        <v>1</v>
      </c>
      <c r="P2474" t="s">
        <v>8269</v>
      </c>
      <c r="Q2474" s="12">
        <f t="shared" si="575"/>
        <v>158</v>
      </c>
      <c r="R2474">
        <f t="shared" ref="R2474" si="585">IFERROR(ROUND(E2474/N2474,2),0)</f>
        <v>79.099999999999994</v>
      </c>
      <c r="S2474" s="14" t="s">
        <v>8307</v>
      </c>
      <c r="T2474" t="s">
        <v>8308</v>
      </c>
    </row>
    <row r="2475" spans="1:20" ht="60" x14ac:dyDescent="0.2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 s="18">
        <f t="shared" si="574"/>
        <v>42221.70175925926</v>
      </c>
      <c r="K2475">
        <v>1436201431</v>
      </c>
      <c r="L2475" s="18">
        <f t="shared" si="572"/>
        <v>42191.701747685191</v>
      </c>
      <c r="M2475" t="b">
        <v>0</v>
      </c>
      <c r="N2475">
        <v>7</v>
      </c>
      <c r="O2475" t="b">
        <v>0</v>
      </c>
      <c r="P2475" t="s">
        <v>8270</v>
      </c>
      <c r="Q2475" s="12">
        <f t="shared" si="575"/>
        <v>1</v>
      </c>
      <c r="R2475">
        <f t="shared" si="573"/>
        <v>112.57</v>
      </c>
      <c r="S2475" s="14" t="s">
        <v>8316</v>
      </c>
      <c r="T2475" t="s">
        <v>8348</v>
      </c>
    </row>
    <row r="2476" spans="1:20" ht="60" x14ac:dyDescent="0.2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 s="18">
        <f t="shared" si="574"/>
        <v>41267.991400462961</v>
      </c>
      <c r="K2476">
        <v>1352504856</v>
      </c>
      <c r="L2476" s="18">
        <f t="shared" si="572"/>
        <v>41222.991388888891</v>
      </c>
      <c r="M2476" t="b">
        <v>0</v>
      </c>
      <c r="N2476">
        <v>34</v>
      </c>
      <c r="O2476" t="b">
        <v>1</v>
      </c>
      <c r="P2476" t="s">
        <v>8298</v>
      </c>
      <c r="Q2476" s="12">
        <f t="shared" si="575"/>
        <v>106</v>
      </c>
      <c r="R2476">
        <f t="shared" si="573"/>
        <v>23.12</v>
      </c>
      <c r="S2476" s="14" t="s">
        <v>8333</v>
      </c>
      <c r="T2476" t="s">
        <v>8347</v>
      </c>
    </row>
    <row r="2477" spans="1:20" ht="60" x14ac:dyDescent="0.2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 s="18">
        <v>1406470645</v>
      </c>
      <c r="J2477" s="18">
        <f t="shared" si="574"/>
        <v>41847.59542824074</v>
      </c>
      <c r="K2477">
        <v>1403878644</v>
      </c>
      <c r="L2477" s="18">
        <f t="shared" si="572"/>
        <v>41817.595416666663</v>
      </c>
      <c r="M2477" t="b">
        <v>0</v>
      </c>
      <c r="N2477">
        <v>27</v>
      </c>
      <c r="O2477" t="b">
        <v>1</v>
      </c>
      <c r="P2477" t="s">
        <v>8269</v>
      </c>
      <c r="Q2477" s="12">
        <f t="shared" si="575"/>
        <v>142</v>
      </c>
      <c r="R2477">
        <f t="shared" ref="R2477:R2482" si="586">IFERROR(ROUND(E2477/N2477,2),0)</f>
        <v>29</v>
      </c>
      <c r="S2477" s="14" t="s">
        <v>8307</v>
      </c>
      <c r="T2477" t="s">
        <v>8308</v>
      </c>
    </row>
    <row r="2478" spans="1:20" ht="45" x14ac:dyDescent="0.25">
      <c r="A2478">
        <v>3649</v>
      </c>
      <c r="B2478" s="9" t="s">
        <v>3647</v>
      </c>
      <c r="C2478" s="3" t="s">
        <v>7759</v>
      </c>
      <c r="D2478" s="5">
        <v>750</v>
      </c>
      <c r="E2478" s="7">
        <v>780</v>
      </c>
      <c r="F2478" t="s">
        <v>8218</v>
      </c>
      <c r="G2478" t="s">
        <v>8228</v>
      </c>
      <c r="H2478" t="s">
        <v>8250</v>
      </c>
      <c r="I2478" s="18">
        <v>1402938394</v>
      </c>
      <c r="J2478" s="18">
        <f t="shared" si="574"/>
        <v>41806.712893518517</v>
      </c>
      <c r="K2478">
        <v>1400691993</v>
      </c>
      <c r="L2478" s="18">
        <f t="shared" si="572"/>
        <v>41780.712881944448</v>
      </c>
      <c r="M2478" t="b">
        <v>0</v>
      </c>
      <c r="N2478">
        <v>8</v>
      </c>
      <c r="O2478" t="b">
        <v>1</v>
      </c>
      <c r="P2478" t="s">
        <v>8269</v>
      </c>
      <c r="Q2478" s="12">
        <f t="shared" si="575"/>
        <v>104</v>
      </c>
      <c r="R2478">
        <f t="shared" si="586"/>
        <v>97.5</v>
      </c>
      <c r="S2478" s="14" t="s">
        <v>8307</v>
      </c>
      <c r="T2478" t="s">
        <v>8308</v>
      </c>
    </row>
    <row r="2479" spans="1:20" ht="60" x14ac:dyDescent="0.25">
      <c r="A2479">
        <v>2817</v>
      </c>
      <c r="B2479" s="9" t="s">
        <v>2817</v>
      </c>
      <c r="C2479" s="3" t="s">
        <v>6927</v>
      </c>
      <c r="D2479" s="5">
        <v>600</v>
      </c>
      <c r="E2479" s="7">
        <v>780</v>
      </c>
      <c r="F2479" t="s">
        <v>8218</v>
      </c>
      <c r="G2479" t="s">
        <v>8224</v>
      </c>
      <c r="H2479" t="s">
        <v>8246</v>
      </c>
      <c r="I2479" s="18">
        <v>1425136462</v>
      </c>
      <c r="J2479" s="18">
        <f t="shared" si="574"/>
        <v>42063.634976851856</v>
      </c>
      <c r="K2479">
        <v>1421680461</v>
      </c>
      <c r="L2479" s="18">
        <f t="shared" si="572"/>
        <v>42023.634965277779</v>
      </c>
      <c r="M2479" t="b">
        <v>0</v>
      </c>
      <c r="N2479">
        <v>33</v>
      </c>
      <c r="O2479" t="b">
        <v>1</v>
      </c>
      <c r="P2479" t="s">
        <v>8269</v>
      </c>
      <c r="Q2479" s="12">
        <f t="shared" si="575"/>
        <v>130</v>
      </c>
      <c r="R2479">
        <f t="shared" si="586"/>
        <v>23.64</v>
      </c>
      <c r="S2479" s="14" t="s">
        <v>8307</v>
      </c>
      <c r="T2479" t="s">
        <v>8308</v>
      </c>
    </row>
    <row r="2480" spans="1:20" ht="45" x14ac:dyDescent="0.25">
      <c r="A2480">
        <v>3577</v>
      </c>
      <c r="B2480" s="9" t="s">
        <v>3576</v>
      </c>
      <c r="C2480" s="3" t="s">
        <v>7687</v>
      </c>
      <c r="D2480" s="5">
        <v>600</v>
      </c>
      <c r="E2480" s="7">
        <v>780</v>
      </c>
      <c r="F2480" t="s">
        <v>8218</v>
      </c>
      <c r="G2480" t="s">
        <v>8223</v>
      </c>
      <c r="H2480" t="s">
        <v>8245</v>
      </c>
      <c r="I2480" s="18">
        <v>1430029680</v>
      </c>
      <c r="J2480" s="18">
        <f t="shared" si="574"/>
        <v>42120.26944444445</v>
      </c>
      <c r="K2480">
        <v>1427741582</v>
      </c>
      <c r="L2480" s="18">
        <f t="shared" si="572"/>
        <v>42093.786828703705</v>
      </c>
      <c r="M2480" t="b">
        <v>0</v>
      </c>
      <c r="N2480">
        <v>27</v>
      </c>
      <c r="O2480" t="b">
        <v>1</v>
      </c>
      <c r="P2480" t="s">
        <v>8269</v>
      </c>
      <c r="Q2480" s="12">
        <f t="shared" si="575"/>
        <v>130</v>
      </c>
      <c r="R2480">
        <f t="shared" si="586"/>
        <v>28.89</v>
      </c>
      <c r="S2480" s="14" t="s">
        <v>8307</v>
      </c>
      <c r="T2480" t="s">
        <v>8308</v>
      </c>
    </row>
    <row r="2481" spans="1:20" ht="60" x14ac:dyDescent="0.2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 s="18">
        <v>1448492400</v>
      </c>
      <c r="J2481" s="18">
        <f t="shared" si="574"/>
        <v>42333.958333333328</v>
      </c>
      <c r="K2481">
        <v>1446506079</v>
      </c>
      <c r="L2481" s="18">
        <f t="shared" si="572"/>
        <v>42310.968506944446</v>
      </c>
      <c r="M2481" t="b">
        <v>0</v>
      </c>
      <c r="N2481">
        <v>6</v>
      </c>
      <c r="O2481" t="b">
        <v>0</v>
      </c>
      <c r="P2481" t="s">
        <v>8269</v>
      </c>
      <c r="Q2481" s="12">
        <f t="shared" si="575"/>
        <v>22</v>
      </c>
      <c r="R2481">
        <f t="shared" si="586"/>
        <v>129.16999999999999</v>
      </c>
      <c r="S2481" s="14" t="s">
        <v>8307</v>
      </c>
      <c r="T2481" t="s">
        <v>8308</v>
      </c>
    </row>
    <row r="2482" spans="1:20" ht="60" x14ac:dyDescent="0.2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 s="18">
        <v>1403964324</v>
      </c>
      <c r="J2482" s="18">
        <f t="shared" si="574"/>
        <v>41818.587083333332</v>
      </c>
      <c r="K2482">
        <v>1401372323</v>
      </c>
      <c r="L2482" s="18">
        <f t="shared" si="572"/>
        <v>41788.587071759262</v>
      </c>
      <c r="M2482" t="b">
        <v>0</v>
      </c>
      <c r="N2482">
        <v>20</v>
      </c>
      <c r="O2482" t="b">
        <v>1</v>
      </c>
      <c r="P2482" t="s">
        <v>8269</v>
      </c>
      <c r="Q2482" s="12">
        <f t="shared" si="575"/>
        <v>100</v>
      </c>
      <c r="R2482">
        <f t="shared" si="586"/>
        <v>38.65</v>
      </c>
      <c r="S2482" s="14" t="s">
        <v>8307</v>
      </c>
      <c r="T2482" t="s">
        <v>8308</v>
      </c>
    </row>
    <row r="2483" spans="1:20" ht="60" x14ac:dyDescent="0.2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 s="18">
        <f t="shared" si="574"/>
        <v>42067.083564814813</v>
      </c>
      <c r="K2483">
        <v>1422842419</v>
      </c>
      <c r="L2483" s="18">
        <f t="shared" si="572"/>
        <v>42037.083553240736</v>
      </c>
      <c r="M2483" t="b">
        <v>0</v>
      </c>
      <c r="N2483">
        <v>16</v>
      </c>
      <c r="O2483" t="b">
        <v>0</v>
      </c>
      <c r="P2483" t="s">
        <v>8268</v>
      </c>
      <c r="Q2483" s="12">
        <f t="shared" si="575"/>
        <v>7</v>
      </c>
      <c r="R2483">
        <f t="shared" si="573"/>
        <v>47.88</v>
      </c>
      <c r="S2483" s="14" t="s">
        <v>8329</v>
      </c>
      <c r="T2483" t="s">
        <v>8345</v>
      </c>
    </row>
    <row r="2484" spans="1:20" ht="60" x14ac:dyDescent="0.2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 s="18">
        <f t="shared" si="574"/>
        <v>40730.814699074072</v>
      </c>
      <c r="K2484">
        <v>1304623989</v>
      </c>
      <c r="L2484" s="18">
        <f t="shared" si="572"/>
        <v>40668.814687500002</v>
      </c>
      <c r="M2484" t="b">
        <v>0</v>
      </c>
      <c r="N2484">
        <v>19</v>
      </c>
      <c r="O2484" t="b">
        <v>1</v>
      </c>
      <c r="P2484" t="s">
        <v>8272</v>
      </c>
      <c r="Q2484" s="12">
        <f t="shared" si="575"/>
        <v>116</v>
      </c>
      <c r="R2484">
        <f t="shared" si="573"/>
        <v>40.21</v>
      </c>
      <c r="S2484" s="14" t="s">
        <v>8319</v>
      </c>
      <c r="T2484" t="s">
        <v>8339</v>
      </c>
    </row>
    <row r="2485" spans="1:20" ht="60" x14ac:dyDescent="0.2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 s="18">
        <f t="shared" si="574"/>
        <v>41693.569340277776</v>
      </c>
      <c r="K2485">
        <v>1390570790</v>
      </c>
      <c r="L2485" s="18">
        <f t="shared" si="572"/>
        <v>41663.569328703699</v>
      </c>
      <c r="M2485" t="b">
        <v>0</v>
      </c>
      <c r="N2485">
        <v>36</v>
      </c>
      <c r="O2485" t="b">
        <v>1</v>
      </c>
      <c r="P2485" t="s">
        <v>8264</v>
      </c>
      <c r="Q2485" s="12">
        <f t="shared" si="575"/>
        <v>127</v>
      </c>
      <c r="R2485">
        <f t="shared" si="573"/>
        <v>21.19</v>
      </c>
      <c r="S2485" s="14" t="s">
        <v>8329</v>
      </c>
      <c r="T2485" t="s">
        <v>8349</v>
      </c>
    </row>
    <row r="2486" spans="1:20" ht="45" x14ac:dyDescent="0.2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 s="18">
        <f t="shared" si="574"/>
        <v>42832.781689814816</v>
      </c>
      <c r="K2486">
        <v>1489517137</v>
      </c>
      <c r="L2486" s="18">
        <f t="shared" si="572"/>
        <v>42808.781678240739</v>
      </c>
      <c r="M2486" t="b">
        <v>0</v>
      </c>
      <c r="N2486">
        <v>10</v>
      </c>
      <c r="O2486" t="b">
        <v>0</v>
      </c>
      <c r="P2486" t="s">
        <v>8291</v>
      </c>
      <c r="Q2486" s="12">
        <f t="shared" si="575"/>
        <v>22</v>
      </c>
      <c r="R2486">
        <f t="shared" si="573"/>
        <v>76</v>
      </c>
      <c r="S2486" s="14" t="s">
        <v>8333</v>
      </c>
      <c r="T2486" t="s">
        <v>8336</v>
      </c>
    </row>
    <row r="2487" spans="1:20" ht="45" x14ac:dyDescent="0.2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 s="18">
        <v>1434159780</v>
      </c>
      <c r="J2487" s="18">
        <f t="shared" si="574"/>
        <v>42168.071527777778</v>
      </c>
      <c r="K2487">
        <v>1431412195</v>
      </c>
      <c r="L2487" s="18">
        <f t="shared" si="572"/>
        <v>42136.270775462966</v>
      </c>
      <c r="M2487" t="b">
        <v>0</v>
      </c>
      <c r="N2487">
        <v>15</v>
      </c>
      <c r="O2487" t="b">
        <v>1</v>
      </c>
      <c r="P2487" t="s">
        <v>8269</v>
      </c>
      <c r="Q2487" s="12">
        <f t="shared" si="575"/>
        <v>117</v>
      </c>
      <c r="R2487">
        <f t="shared" ref="R2487:R2489" si="587">IFERROR(ROUND(E2487/N2487,2),0)</f>
        <v>50.67</v>
      </c>
      <c r="S2487" s="14" t="s">
        <v>8307</v>
      </c>
      <c r="T2487" t="s">
        <v>8308</v>
      </c>
    </row>
    <row r="2488" spans="1:20" ht="60" x14ac:dyDescent="0.2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 s="18">
        <v>1427990071</v>
      </c>
      <c r="J2488" s="18">
        <f t="shared" si="574"/>
        <v>42096.662858796291</v>
      </c>
      <c r="K2488">
        <v>1422809670</v>
      </c>
      <c r="L2488" s="18">
        <f t="shared" si="572"/>
        <v>42036.704513888893</v>
      </c>
      <c r="M2488" t="b">
        <v>0</v>
      </c>
      <c r="N2488">
        <v>39</v>
      </c>
      <c r="O2488" t="b">
        <v>1</v>
      </c>
      <c r="P2488" t="s">
        <v>8269</v>
      </c>
      <c r="Q2488" s="12">
        <f t="shared" si="575"/>
        <v>152</v>
      </c>
      <c r="R2488">
        <f t="shared" si="587"/>
        <v>19.489999999999998</v>
      </c>
      <c r="S2488" s="14" t="s">
        <v>8307</v>
      </c>
      <c r="T2488" t="s">
        <v>8308</v>
      </c>
    </row>
    <row r="2489" spans="1:20" ht="60" x14ac:dyDescent="0.2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 s="18">
        <v>1452795416</v>
      </c>
      <c r="J2489" s="18">
        <f t="shared" si="574"/>
        <v>42383.761759259258</v>
      </c>
      <c r="K2489">
        <v>1450203415</v>
      </c>
      <c r="L2489" s="18">
        <f t="shared" si="572"/>
        <v>42353.761747685188</v>
      </c>
      <c r="M2489" t="b">
        <v>0</v>
      </c>
      <c r="N2489">
        <v>6</v>
      </c>
      <c r="O2489" t="b">
        <v>0</v>
      </c>
      <c r="P2489" t="s">
        <v>8269</v>
      </c>
      <c r="Q2489" s="12">
        <f t="shared" si="575"/>
        <v>22</v>
      </c>
      <c r="R2489">
        <f t="shared" si="587"/>
        <v>126.5</v>
      </c>
      <c r="S2489" s="14" t="s">
        <v>8307</v>
      </c>
      <c r="T2489" t="s">
        <v>8308</v>
      </c>
    </row>
    <row r="2490" spans="1:20" ht="60" x14ac:dyDescent="0.2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 s="18">
        <f t="shared" si="574"/>
        <v>41513.688530092593</v>
      </c>
      <c r="K2490">
        <v>1372437088</v>
      </c>
      <c r="L2490" s="18">
        <f t="shared" si="572"/>
        <v>41453.688518518517</v>
      </c>
      <c r="M2490" t="b">
        <v>0</v>
      </c>
      <c r="N2490">
        <v>18</v>
      </c>
      <c r="O2490" t="b">
        <v>1</v>
      </c>
      <c r="P2490" t="s">
        <v>8274</v>
      </c>
      <c r="Q2490" s="12">
        <f t="shared" si="575"/>
        <v>101</v>
      </c>
      <c r="R2490">
        <f t="shared" si="573"/>
        <v>42.11</v>
      </c>
      <c r="S2490" s="14" t="s">
        <v>8333</v>
      </c>
      <c r="T2490" t="s">
        <v>8337</v>
      </c>
    </row>
    <row r="2491" spans="1:20" ht="45" x14ac:dyDescent="0.2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 s="18">
        <f t="shared" si="574"/>
        <v>41743.958333333336</v>
      </c>
      <c r="K2491">
        <v>1396524643</v>
      </c>
      <c r="L2491" s="18">
        <f t="shared" si="572"/>
        <v>41732.479664351849</v>
      </c>
      <c r="M2491" t="b">
        <v>0</v>
      </c>
      <c r="N2491">
        <v>15</v>
      </c>
      <c r="O2491" t="b">
        <v>1</v>
      </c>
      <c r="P2491" t="s">
        <v>8278</v>
      </c>
      <c r="Q2491" s="12">
        <f t="shared" si="575"/>
        <v>151</v>
      </c>
      <c r="R2491">
        <f t="shared" si="573"/>
        <v>50.27</v>
      </c>
      <c r="S2491" s="14" t="s">
        <v>8333</v>
      </c>
      <c r="T2491" t="s">
        <v>8335</v>
      </c>
    </row>
    <row r="2492" spans="1:20" ht="60" x14ac:dyDescent="0.2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 s="18">
        <v>1472097540</v>
      </c>
      <c r="J2492" s="18">
        <f t="shared" si="574"/>
        <v>42607.165972222225</v>
      </c>
      <c r="K2492">
        <v>1471188501</v>
      </c>
      <c r="L2492" s="18">
        <f t="shared" si="572"/>
        <v>42596.644687499997</v>
      </c>
      <c r="M2492" t="b">
        <v>0</v>
      </c>
      <c r="N2492">
        <v>17</v>
      </c>
      <c r="O2492" t="b">
        <v>1</v>
      </c>
      <c r="P2492" t="s">
        <v>8269</v>
      </c>
      <c r="Q2492" s="12">
        <f t="shared" si="575"/>
        <v>251</v>
      </c>
      <c r="R2492">
        <f t="shared" ref="R2492:R2493" si="588">IFERROR(ROUND(E2492/N2492,2),0)</f>
        <v>44.24</v>
      </c>
      <c r="S2492" s="14" t="s">
        <v>8307</v>
      </c>
      <c r="T2492" t="s">
        <v>8308</v>
      </c>
    </row>
    <row r="2493" spans="1:20" ht="60" x14ac:dyDescent="0.25">
      <c r="A2493">
        <v>2870</v>
      </c>
      <c r="B2493" s="9" t="s">
        <v>2870</v>
      </c>
      <c r="C2493" s="3" t="s">
        <v>6980</v>
      </c>
      <c r="D2493" s="5">
        <v>5000</v>
      </c>
      <c r="E2493" s="7">
        <v>750</v>
      </c>
      <c r="F2493" t="s">
        <v>8220</v>
      </c>
      <c r="G2493" t="s">
        <v>8223</v>
      </c>
      <c r="H2493" t="s">
        <v>8245</v>
      </c>
      <c r="I2493" s="18">
        <v>1400301165</v>
      </c>
      <c r="J2493" s="18">
        <f t="shared" si="574"/>
        <v>41776.189409722225</v>
      </c>
      <c r="K2493">
        <v>1397709164</v>
      </c>
      <c r="L2493" s="18">
        <f t="shared" si="572"/>
        <v>41746.189398148148</v>
      </c>
      <c r="M2493" t="b">
        <v>0</v>
      </c>
      <c r="N2493">
        <v>9</v>
      </c>
      <c r="O2493" t="b">
        <v>0</v>
      </c>
      <c r="P2493" t="s">
        <v>8269</v>
      </c>
      <c r="Q2493" s="12">
        <f t="shared" si="575"/>
        <v>15</v>
      </c>
      <c r="R2493">
        <f t="shared" si="588"/>
        <v>83.33</v>
      </c>
      <c r="S2493" s="14" t="s">
        <v>8307</v>
      </c>
      <c r="T2493" t="s">
        <v>8308</v>
      </c>
    </row>
    <row r="2494" spans="1:20" ht="45" x14ac:dyDescent="0.25">
      <c r="A2494">
        <v>885</v>
      </c>
      <c r="B2494" s="9" t="s">
        <v>886</v>
      </c>
      <c r="C2494" s="3" t="s">
        <v>4995</v>
      </c>
      <c r="D2494" s="5">
        <v>1000</v>
      </c>
      <c r="E2494" s="7">
        <v>750</v>
      </c>
      <c r="F2494" t="s">
        <v>8220</v>
      </c>
      <c r="G2494" t="s">
        <v>8223</v>
      </c>
      <c r="H2494" t="s">
        <v>8245</v>
      </c>
      <c r="I2494">
        <v>1483137311</v>
      </c>
      <c r="J2494" s="18">
        <f t="shared" si="574"/>
        <v>42734.941099537042</v>
      </c>
      <c r="K2494">
        <v>1481322910</v>
      </c>
      <c r="L2494" s="18">
        <f t="shared" si="572"/>
        <v>42713.941087962958</v>
      </c>
      <c r="M2494" t="b">
        <v>0</v>
      </c>
      <c r="N2494">
        <v>21</v>
      </c>
      <c r="O2494" t="b">
        <v>0</v>
      </c>
      <c r="P2494" t="s">
        <v>8277</v>
      </c>
      <c r="Q2494" s="12">
        <f t="shared" si="575"/>
        <v>75</v>
      </c>
      <c r="R2494">
        <f t="shared" si="573"/>
        <v>35.71</v>
      </c>
      <c r="S2494" s="14" t="s">
        <v>8333</v>
      </c>
      <c r="T2494" t="s">
        <v>8334</v>
      </c>
    </row>
    <row r="2495" spans="1:20" ht="30" x14ac:dyDescent="0.25">
      <c r="A2495">
        <v>2492</v>
      </c>
      <c r="B2495" s="9" t="s">
        <v>2492</v>
      </c>
      <c r="C2495" s="3" t="s">
        <v>6602</v>
      </c>
      <c r="D2495" s="5">
        <v>600</v>
      </c>
      <c r="E2495" s="7">
        <v>750</v>
      </c>
      <c r="F2495" t="s">
        <v>8218</v>
      </c>
      <c r="G2495" t="s">
        <v>8223</v>
      </c>
      <c r="H2495" t="s">
        <v>8245</v>
      </c>
      <c r="I2495">
        <v>1339840740</v>
      </c>
      <c r="J2495" s="18">
        <f t="shared" si="574"/>
        <v>41076.415972222225</v>
      </c>
      <c r="K2495">
        <v>1335397187</v>
      </c>
      <c r="L2495" s="18">
        <f t="shared" si="572"/>
        <v>41024.985960648148</v>
      </c>
      <c r="M2495" t="b">
        <v>0</v>
      </c>
      <c r="N2495">
        <v>27</v>
      </c>
      <c r="O2495" t="b">
        <v>1</v>
      </c>
      <c r="P2495" t="s">
        <v>8277</v>
      </c>
      <c r="Q2495" s="12">
        <f t="shared" si="575"/>
        <v>125</v>
      </c>
      <c r="R2495">
        <f t="shared" si="573"/>
        <v>27.78</v>
      </c>
      <c r="S2495" s="14" t="s">
        <v>8333</v>
      </c>
      <c r="T2495" t="s">
        <v>8334</v>
      </c>
    </row>
    <row r="2496" spans="1:20" ht="60" x14ac:dyDescent="0.2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 s="18">
        <f t="shared" si="574"/>
        <v>42033.847962962958</v>
      </c>
      <c r="K2496">
        <v>1417378863</v>
      </c>
      <c r="L2496" s="18">
        <f t="shared" si="572"/>
        <v>41973.847951388889</v>
      </c>
      <c r="M2496" t="b">
        <v>0</v>
      </c>
      <c r="N2496">
        <v>8</v>
      </c>
      <c r="O2496" t="b">
        <v>0</v>
      </c>
      <c r="P2496" t="s">
        <v>8266</v>
      </c>
      <c r="Q2496" s="12">
        <f t="shared" si="575"/>
        <v>30</v>
      </c>
      <c r="R2496">
        <f t="shared" si="573"/>
        <v>93.25</v>
      </c>
      <c r="S2496" s="14" t="s">
        <v>8329</v>
      </c>
      <c r="T2496" t="s">
        <v>8332</v>
      </c>
    </row>
    <row r="2497" spans="1:20" ht="45" x14ac:dyDescent="0.2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 s="18">
        <f t="shared" si="574"/>
        <v>42487.552777777775</v>
      </c>
      <c r="K2497">
        <v>1457999053</v>
      </c>
      <c r="L2497" s="18">
        <f t="shared" si="572"/>
        <v>42443.989039351851</v>
      </c>
      <c r="M2497" t="b">
        <v>0</v>
      </c>
      <c r="N2497">
        <v>20</v>
      </c>
      <c r="O2497" t="b">
        <v>1</v>
      </c>
      <c r="P2497" t="s">
        <v>8301</v>
      </c>
      <c r="Q2497" s="12">
        <f t="shared" si="575"/>
        <v>149</v>
      </c>
      <c r="R2497">
        <f t="shared" si="573"/>
        <v>37.25</v>
      </c>
      <c r="S2497" s="14" t="s">
        <v>8307</v>
      </c>
      <c r="T2497" t="s">
        <v>8331</v>
      </c>
    </row>
    <row r="2498" spans="1:20" ht="60" x14ac:dyDescent="0.2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 s="18">
        <v>1446732975</v>
      </c>
      <c r="J2498" s="18">
        <f t="shared" si="574"/>
        <v>42313.594618055555</v>
      </c>
      <c r="K2498">
        <v>1444137374</v>
      </c>
      <c r="L2498" s="18">
        <f t="shared" si="572"/>
        <v>42283.552939814814</v>
      </c>
      <c r="M2498" t="b">
        <v>0</v>
      </c>
      <c r="N2498">
        <v>21</v>
      </c>
      <c r="O2498" t="b">
        <v>0</v>
      </c>
      <c r="P2498" t="s">
        <v>8269</v>
      </c>
      <c r="Q2498" s="12">
        <f t="shared" si="575"/>
        <v>27</v>
      </c>
      <c r="R2498">
        <f t="shared" ref="R2498" si="589">IFERROR(ROUND(E2498/N2498,2),0)</f>
        <v>35</v>
      </c>
      <c r="S2498" s="14" t="s">
        <v>8307</v>
      </c>
      <c r="T2498" t="s">
        <v>8308</v>
      </c>
    </row>
    <row r="2499" spans="1:20" ht="60" x14ac:dyDescent="0.2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 s="18">
        <f t="shared" si="574"/>
        <v>41012.595312500001</v>
      </c>
      <c r="K2499">
        <v>1329146234</v>
      </c>
      <c r="L2499" s="18">
        <f t="shared" ref="L2499:L2562" si="590">(K2499/86400)+25569</f>
        <v>40952.636967592596</v>
      </c>
      <c r="M2499" t="b">
        <v>0</v>
      </c>
      <c r="N2499">
        <v>21</v>
      </c>
      <c r="O2499" t="b">
        <v>0</v>
      </c>
      <c r="P2499" t="s">
        <v>8280</v>
      </c>
      <c r="Q2499" s="12">
        <f t="shared" si="575"/>
        <v>3</v>
      </c>
      <c r="R2499">
        <f t="shared" ref="R2499:R2561" si="591">ROUND(E2499/N2499,2)</f>
        <v>34.880000000000003</v>
      </c>
      <c r="S2499" s="14" t="s">
        <v>8324</v>
      </c>
      <c r="T2499" t="s">
        <v>8340</v>
      </c>
    </row>
    <row r="2500" spans="1:20" ht="45" x14ac:dyDescent="0.2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 s="18">
        <f t="shared" ref="J2500:J2563" si="592">(I2500/86400)+25569</f>
        <v>41044.719756944447</v>
      </c>
      <c r="K2500">
        <v>1335892586</v>
      </c>
      <c r="L2500" s="18">
        <f t="shared" si="590"/>
        <v>41030.71974537037</v>
      </c>
      <c r="M2500" t="b">
        <v>0</v>
      </c>
      <c r="N2500">
        <v>18</v>
      </c>
      <c r="O2500" t="b">
        <v>0</v>
      </c>
      <c r="P2500" t="s">
        <v>8302</v>
      </c>
      <c r="Q2500" s="12">
        <f t="shared" ref="Q2500:Q2563" si="593">ROUND(E2500/D2500*100,0)</f>
        <v>29</v>
      </c>
      <c r="R2500">
        <f t="shared" si="591"/>
        <v>40.61</v>
      </c>
      <c r="S2500" s="14" t="s">
        <v>8319</v>
      </c>
      <c r="T2500" t="s">
        <v>8362</v>
      </c>
    </row>
    <row r="2501" spans="1:20" ht="60" x14ac:dyDescent="0.2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 s="18">
        <f t="shared" si="592"/>
        <v>41398.583726851852</v>
      </c>
      <c r="K2501">
        <v>1365084033</v>
      </c>
      <c r="L2501" s="18">
        <f t="shared" si="590"/>
        <v>41368.583715277782</v>
      </c>
      <c r="M2501" t="b">
        <v>0</v>
      </c>
      <c r="N2501">
        <v>21</v>
      </c>
      <c r="O2501" t="b">
        <v>0</v>
      </c>
      <c r="P2501" t="s">
        <v>8276</v>
      </c>
      <c r="Q2501" s="12">
        <f t="shared" si="593"/>
        <v>24</v>
      </c>
      <c r="R2501">
        <f t="shared" si="591"/>
        <v>34.76</v>
      </c>
      <c r="S2501" s="14" t="s">
        <v>8333</v>
      </c>
      <c r="T2501" t="s">
        <v>8356</v>
      </c>
    </row>
    <row r="2502" spans="1:20" ht="45" x14ac:dyDescent="0.25">
      <c r="A2502">
        <v>4094</v>
      </c>
      <c r="B2502" s="9" t="s">
        <v>4090</v>
      </c>
      <c r="C2502" s="3" t="s">
        <v>8197</v>
      </c>
      <c r="D2502" s="5">
        <v>2000</v>
      </c>
      <c r="E2502" s="7">
        <v>730</v>
      </c>
      <c r="F2502" t="s">
        <v>8220</v>
      </c>
      <c r="G2502" t="s">
        <v>8223</v>
      </c>
      <c r="H2502" t="s">
        <v>8245</v>
      </c>
      <c r="I2502" s="18">
        <v>1413953940</v>
      </c>
      <c r="J2502" s="18">
        <f t="shared" si="592"/>
        <v>41934.207638888889</v>
      </c>
      <c r="K2502">
        <v>1410141899</v>
      </c>
      <c r="L2502" s="18">
        <f t="shared" si="590"/>
        <v>41890.086793981478</v>
      </c>
      <c r="M2502" t="b">
        <v>0</v>
      </c>
      <c r="N2502">
        <v>8</v>
      </c>
      <c r="O2502" t="b">
        <v>0</v>
      </c>
      <c r="P2502" t="s">
        <v>8269</v>
      </c>
      <c r="Q2502" s="12">
        <f t="shared" si="593"/>
        <v>37</v>
      </c>
      <c r="R2502">
        <f t="shared" ref="R2502:R2503" si="594">IFERROR(ROUND(E2502/N2502,2),0)</f>
        <v>91.25</v>
      </c>
      <c r="S2502" s="14" t="s">
        <v>8307</v>
      </c>
      <c r="T2502" t="s">
        <v>8308</v>
      </c>
    </row>
    <row r="2503" spans="1:20" ht="45" x14ac:dyDescent="0.25">
      <c r="A2503">
        <v>2795</v>
      </c>
      <c r="B2503" s="9" t="s">
        <v>2795</v>
      </c>
      <c r="C2503" s="3" t="s">
        <v>6905</v>
      </c>
      <c r="D2503" s="5">
        <v>700</v>
      </c>
      <c r="E2503" s="7">
        <v>730</v>
      </c>
      <c r="F2503" t="s">
        <v>8218</v>
      </c>
      <c r="G2503" t="s">
        <v>8223</v>
      </c>
      <c r="H2503" t="s">
        <v>8245</v>
      </c>
      <c r="I2503" s="18">
        <v>1402095600</v>
      </c>
      <c r="J2503" s="18">
        <f t="shared" si="592"/>
        <v>41796.958333333336</v>
      </c>
      <c r="K2503">
        <v>1400675840</v>
      </c>
      <c r="L2503" s="18">
        <f t="shared" si="590"/>
        <v>41780.525925925926</v>
      </c>
      <c r="M2503" t="b">
        <v>0</v>
      </c>
      <c r="N2503">
        <v>20</v>
      </c>
      <c r="O2503" t="b">
        <v>1</v>
      </c>
      <c r="P2503" t="s">
        <v>8269</v>
      </c>
      <c r="Q2503" s="12">
        <f t="shared" si="593"/>
        <v>104</v>
      </c>
      <c r="R2503">
        <f t="shared" si="594"/>
        <v>36.5</v>
      </c>
      <c r="S2503" s="14" t="s">
        <v>8307</v>
      </c>
      <c r="T2503" t="s">
        <v>8308</v>
      </c>
    </row>
    <row r="2504" spans="1:20" ht="30" x14ac:dyDescent="0.2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 s="18">
        <f t="shared" si="592"/>
        <v>42595.480983796297</v>
      </c>
      <c r="K2504">
        <v>1468495956</v>
      </c>
      <c r="L2504" s="18">
        <f t="shared" si="590"/>
        <v>42565.480972222227</v>
      </c>
      <c r="M2504" t="b">
        <v>0</v>
      </c>
      <c r="N2504">
        <v>34</v>
      </c>
      <c r="O2504" t="b">
        <v>1</v>
      </c>
      <c r="P2504" t="s">
        <v>8274</v>
      </c>
      <c r="Q2504" s="12">
        <f t="shared" si="593"/>
        <v>145</v>
      </c>
      <c r="R2504">
        <f t="shared" si="591"/>
        <v>21.38</v>
      </c>
      <c r="S2504" s="14" t="s">
        <v>8333</v>
      </c>
      <c r="T2504" t="s">
        <v>8337</v>
      </c>
    </row>
    <row r="2505" spans="1:20" ht="60" x14ac:dyDescent="0.2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 s="18">
        <f t="shared" si="592"/>
        <v>41972.666666666672</v>
      </c>
      <c r="K2505">
        <v>1415140479</v>
      </c>
      <c r="L2505" s="18">
        <f t="shared" si="590"/>
        <v>41947.940729166665</v>
      </c>
      <c r="M2505" t="b">
        <v>0</v>
      </c>
      <c r="N2505">
        <v>9</v>
      </c>
      <c r="O2505" t="b">
        <v>0</v>
      </c>
      <c r="P2505" t="s">
        <v>8271</v>
      </c>
      <c r="Q2505" s="12">
        <f t="shared" si="593"/>
        <v>7</v>
      </c>
      <c r="R2505">
        <f t="shared" si="591"/>
        <v>80.67</v>
      </c>
      <c r="S2505" s="14" t="s">
        <v>8316</v>
      </c>
      <c r="T2505" t="s">
        <v>8318</v>
      </c>
    </row>
    <row r="2506" spans="1:20" ht="45" x14ac:dyDescent="0.2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 s="18">
        <f t="shared" si="592"/>
        <v>41548.165972222225</v>
      </c>
      <c r="K2506">
        <v>1377252856</v>
      </c>
      <c r="L2506" s="18">
        <f t="shared" si="590"/>
        <v>41509.426574074074</v>
      </c>
      <c r="M2506" t="b">
        <v>0</v>
      </c>
      <c r="N2506">
        <v>13</v>
      </c>
      <c r="O2506" t="b">
        <v>1</v>
      </c>
      <c r="P2506" t="s">
        <v>8298</v>
      </c>
      <c r="Q2506" s="12">
        <f t="shared" si="593"/>
        <v>104</v>
      </c>
      <c r="R2506">
        <f t="shared" si="591"/>
        <v>55.77</v>
      </c>
      <c r="S2506" s="14" t="s">
        <v>8333</v>
      </c>
      <c r="T2506" t="s">
        <v>8347</v>
      </c>
    </row>
    <row r="2507" spans="1:20" ht="60" x14ac:dyDescent="0.2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 s="18">
        <f t="shared" si="592"/>
        <v>42177.741840277777</v>
      </c>
      <c r="K2507">
        <v>1432403294</v>
      </c>
      <c r="L2507" s="18">
        <f t="shared" si="590"/>
        <v>42147.7418287037</v>
      </c>
      <c r="M2507" t="b">
        <v>0</v>
      </c>
      <c r="N2507">
        <v>4</v>
      </c>
      <c r="O2507" t="b">
        <v>0</v>
      </c>
      <c r="P2507" t="s">
        <v>8266</v>
      </c>
      <c r="Q2507" s="12">
        <f t="shared" si="593"/>
        <v>21</v>
      </c>
      <c r="R2507">
        <f t="shared" si="591"/>
        <v>180.5</v>
      </c>
      <c r="S2507" s="14" t="s">
        <v>8329</v>
      </c>
      <c r="T2507" t="s">
        <v>8332</v>
      </c>
    </row>
    <row r="2508" spans="1:20" ht="60" x14ac:dyDescent="0.2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 s="18">
        <f t="shared" si="592"/>
        <v>42166.675763888888</v>
      </c>
      <c r="K2508">
        <v>1430151185</v>
      </c>
      <c r="L2508" s="18">
        <f t="shared" si="590"/>
        <v>42121.675752314812</v>
      </c>
      <c r="M2508" t="b">
        <v>0</v>
      </c>
      <c r="N2508">
        <v>6</v>
      </c>
      <c r="O2508" t="b">
        <v>1</v>
      </c>
      <c r="P2508" t="s">
        <v>8301</v>
      </c>
      <c r="Q2508" s="12">
        <f t="shared" si="593"/>
        <v>103</v>
      </c>
      <c r="R2508">
        <f t="shared" si="591"/>
        <v>120.17</v>
      </c>
      <c r="S2508" s="14" t="s">
        <v>8307</v>
      </c>
      <c r="T2508" t="s">
        <v>8331</v>
      </c>
    </row>
    <row r="2509" spans="1:20" ht="60" x14ac:dyDescent="0.2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 s="18">
        <v>1474886229</v>
      </c>
      <c r="J2509" s="18">
        <f t="shared" si="592"/>
        <v>42639.442465277782</v>
      </c>
      <c r="K2509">
        <v>1472294228</v>
      </c>
      <c r="L2509" s="18">
        <f t="shared" si="590"/>
        <v>42609.442453703705</v>
      </c>
      <c r="M2509" t="b">
        <v>0</v>
      </c>
      <c r="N2509">
        <v>27</v>
      </c>
      <c r="O2509" t="b">
        <v>1</v>
      </c>
      <c r="P2509" t="s">
        <v>8269</v>
      </c>
      <c r="Q2509" s="12">
        <f t="shared" si="593"/>
        <v>103</v>
      </c>
      <c r="R2509">
        <f t="shared" ref="R2509:R2510" si="595">IFERROR(ROUND(E2509/N2509,2),0)</f>
        <v>26.67</v>
      </c>
      <c r="S2509" s="14" t="s">
        <v>8307</v>
      </c>
      <c r="T2509" t="s">
        <v>8308</v>
      </c>
    </row>
    <row r="2510" spans="1:20" ht="60" x14ac:dyDescent="0.2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 s="18">
        <v>1473358122</v>
      </c>
      <c r="J2510" s="18">
        <f t="shared" si="592"/>
        <v>42621.756041666667</v>
      </c>
      <c r="K2510">
        <v>1471543721</v>
      </c>
      <c r="L2510" s="18">
        <f t="shared" si="590"/>
        <v>42600.756030092598</v>
      </c>
      <c r="M2510" t="b">
        <v>0</v>
      </c>
      <c r="N2510">
        <v>13</v>
      </c>
      <c r="O2510" t="b">
        <v>1</v>
      </c>
      <c r="P2510" t="s">
        <v>8269</v>
      </c>
      <c r="Q2510" s="12">
        <f t="shared" si="593"/>
        <v>120</v>
      </c>
      <c r="R2510">
        <f t="shared" si="595"/>
        <v>55.23</v>
      </c>
      <c r="S2510" s="14" t="s">
        <v>8307</v>
      </c>
      <c r="T2510" t="s">
        <v>8308</v>
      </c>
    </row>
    <row r="2511" spans="1:20" ht="45" x14ac:dyDescent="0.2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 s="18">
        <f t="shared" si="592"/>
        <v>41974</v>
      </c>
      <c r="K2511">
        <v>1414511306</v>
      </c>
      <c r="L2511" s="18">
        <f t="shared" si="590"/>
        <v>41940.658634259264</v>
      </c>
      <c r="M2511" t="b">
        <v>0</v>
      </c>
      <c r="N2511">
        <v>16</v>
      </c>
      <c r="O2511" t="b">
        <v>0</v>
      </c>
      <c r="P2511" t="s">
        <v>8271</v>
      </c>
      <c r="Q2511" s="12">
        <f t="shared" si="593"/>
        <v>10</v>
      </c>
      <c r="R2511">
        <f t="shared" si="591"/>
        <v>44.69</v>
      </c>
      <c r="S2511" s="14" t="s">
        <v>8316</v>
      </c>
      <c r="T2511" t="s">
        <v>8318</v>
      </c>
    </row>
    <row r="2512" spans="1:20" ht="45" x14ac:dyDescent="0.25">
      <c r="A2512">
        <v>3998</v>
      </c>
      <c r="B2512" s="9" t="s">
        <v>3994</v>
      </c>
      <c r="C2512" s="3" t="s">
        <v>8104</v>
      </c>
      <c r="D2512" s="5">
        <v>1250</v>
      </c>
      <c r="E2512" s="7">
        <v>715</v>
      </c>
      <c r="F2512" t="s">
        <v>8220</v>
      </c>
      <c r="G2512" t="s">
        <v>8223</v>
      </c>
      <c r="H2512" t="s">
        <v>8245</v>
      </c>
      <c r="I2512" s="18">
        <v>1427580426</v>
      </c>
      <c r="J2512" s="18">
        <f t="shared" si="592"/>
        <v>42091.921597222223</v>
      </c>
      <c r="K2512">
        <v>1424992025</v>
      </c>
      <c r="L2512" s="18">
        <f t="shared" si="590"/>
        <v>42061.963252314818</v>
      </c>
      <c r="M2512" t="b">
        <v>0</v>
      </c>
      <c r="N2512">
        <v>12</v>
      </c>
      <c r="O2512" t="b">
        <v>0</v>
      </c>
      <c r="P2512" t="s">
        <v>8269</v>
      </c>
      <c r="Q2512" s="12">
        <f t="shared" si="593"/>
        <v>57</v>
      </c>
      <c r="R2512">
        <f t="shared" ref="R2512" si="596">IFERROR(ROUND(E2512/N2512,2),0)</f>
        <v>59.58</v>
      </c>
      <c r="S2512" s="14" t="s">
        <v>8307</v>
      </c>
      <c r="T2512" t="s">
        <v>8308</v>
      </c>
    </row>
    <row r="2513" spans="1:20" ht="45" x14ac:dyDescent="0.25">
      <c r="A2513">
        <v>2955</v>
      </c>
      <c r="B2513" s="9" t="s">
        <v>2955</v>
      </c>
      <c r="C2513" s="3" t="s">
        <v>7065</v>
      </c>
      <c r="D2513" s="5">
        <v>1200</v>
      </c>
      <c r="E2513" s="7">
        <v>715</v>
      </c>
      <c r="F2513" t="s">
        <v>8219</v>
      </c>
      <c r="G2513" t="s">
        <v>8223</v>
      </c>
      <c r="H2513" t="s">
        <v>8245</v>
      </c>
      <c r="I2513">
        <v>1434476849</v>
      </c>
      <c r="J2513" s="18">
        <f t="shared" si="592"/>
        <v>42171.741307870368</v>
      </c>
      <c r="K2513">
        <v>1431884848</v>
      </c>
      <c r="L2513" s="18">
        <f t="shared" si="590"/>
        <v>42141.741296296299</v>
      </c>
      <c r="M2513" t="b">
        <v>0</v>
      </c>
      <c r="N2513">
        <v>11</v>
      </c>
      <c r="O2513" t="b">
        <v>0</v>
      </c>
      <c r="P2513" t="s">
        <v>8301</v>
      </c>
      <c r="Q2513" s="12">
        <f t="shared" si="593"/>
        <v>60</v>
      </c>
      <c r="R2513">
        <f t="shared" si="591"/>
        <v>65</v>
      </c>
      <c r="S2513" s="14" t="s">
        <v>8307</v>
      </c>
      <c r="T2513" t="s">
        <v>8331</v>
      </c>
    </row>
    <row r="2514" spans="1:20" ht="45" x14ac:dyDescent="0.25">
      <c r="A2514">
        <v>3826</v>
      </c>
      <c r="B2514" s="9" t="s">
        <v>3823</v>
      </c>
      <c r="C2514" s="3" t="s">
        <v>7935</v>
      </c>
      <c r="D2514" s="5">
        <v>600</v>
      </c>
      <c r="E2514" s="7">
        <v>715</v>
      </c>
      <c r="F2514" t="s">
        <v>8218</v>
      </c>
      <c r="G2514" t="s">
        <v>8224</v>
      </c>
      <c r="H2514" t="s">
        <v>8246</v>
      </c>
      <c r="I2514" s="18">
        <v>1430993394</v>
      </c>
      <c r="J2514" s="18">
        <f t="shared" si="592"/>
        <v>42131.423541666663</v>
      </c>
      <c r="K2514">
        <v>1428401393</v>
      </c>
      <c r="L2514" s="18">
        <f t="shared" si="590"/>
        <v>42101.423530092594</v>
      </c>
      <c r="M2514" t="b">
        <v>0</v>
      </c>
      <c r="N2514">
        <v>26</v>
      </c>
      <c r="O2514" t="b">
        <v>1</v>
      </c>
      <c r="P2514" t="s">
        <v>8269</v>
      </c>
      <c r="Q2514" s="12">
        <f t="shared" si="593"/>
        <v>119</v>
      </c>
      <c r="R2514">
        <f t="shared" ref="R2514:R2515" si="597">IFERROR(ROUND(E2514/N2514,2),0)</f>
        <v>27.5</v>
      </c>
      <c r="S2514" s="14" t="s">
        <v>8307</v>
      </c>
      <c r="T2514" t="s">
        <v>8308</v>
      </c>
    </row>
    <row r="2515" spans="1:20" ht="60" x14ac:dyDescent="0.2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 s="18">
        <v>1446062040</v>
      </c>
      <c r="J2515" s="18">
        <f t="shared" si="592"/>
        <v>42305.829166666663</v>
      </c>
      <c r="K2515">
        <v>1445109821</v>
      </c>
      <c r="L2515" s="18">
        <f t="shared" si="590"/>
        <v>42294.808113425926</v>
      </c>
      <c r="M2515" t="b">
        <v>0</v>
      </c>
      <c r="N2515">
        <v>14</v>
      </c>
      <c r="O2515" t="b">
        <v>1</v>
      </c>
      <c r="P2515" t="s">
        <v>8269</v>
      </c>
      <c r="Q2515" s="12">
        <f t="shared" si="593"/>
        <v>115</v>
      </c>
      <c r="R2515">
        <f t="shared" si="597"/>
        <v>51</v>
      </c>
      <c r="S2515" s="14" t="s">
        <v>8307</v>
      </c>
      <c r="T2515" t="s">
        <v>8308</v>
      </c>
    </row>
    <row r="2516" spans="1:20" ht="60" x14ac:dyDescent="0.2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 s="18">
        <f t="shared" si="592"/>
        <v>42475.866979166662</v>
      </c>
      <c r="K2516">
        <v>1458161306</v>
      </c>
      <c r="L2516" s="18">
        <f t="shared" si="590"/>
        <v>42445.866967592592</v>
      </c>
      <c r="M2516" t="b">
        <v>0</v>
      </c>
      <c r="N2516">
        <v>28</v>
      </c>
      <c r="O2516" t="b">
        <v>1</v>
      </c>
      <c r="P2516" t="s">
        <v>8303</v>
      </c>
      <c r="Q2516" s="12">
        <f t="shared" si="593"/>
        <v>130</v>
      </c>
      <c r="R2516">
        <f t="shared" si="591"/>
        <v>25.46</v>
      </c>
      <c r="S2516" s="14" t="s">
        <v>8307</v>
      </c>
      <c r="T2516" t="s">
        <v>8341</v>
      </c>
    </row>
    <row r="2517" spans="1:20" ht="60" x14ac:dyDescent="0.2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 s="18">
        <f t="shared" si="592"/>
        <v>42411.712418981479</v>
      </c>
      <c r="K2517">
        <v>1451927152</v>
      </c>
      <c r="L2517" s="18">
        <f t="shared" si="590"/>
        <v>42373.712407407409</v>
      </c>
      <c r="M2517" t="b">
        <v>0</v>
      </c>
      <c r="N2517">
        <v>37</v>
      </c>
      <c r="O2517" t="b">
        <v>0</v>
      </c>
      <c r="P2517" t="s">
        <v>8271</v>
      </c>
      <c r="Q2517" s="12">
        <f t="shared" si="593"/>
        <v>28</v>
      </c>
      <c r="R2517">
        <f t="shared" si="591"/>
        <v>19.239999999999998</v>
      </c>
      <c r="S2517" s="14" t="s">
        <v>8316</v>
      </c>
      <c r="T2517" t="s">
        <v>8318</v>
      </c>
    </row>
    <row r="2518" spans="1:20" ht="60" x14ac:dyDescent="0.2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 s="18">
        <v>1434459554</v>
      </c>
      <c r="J2518" s="18">
        <f t="shared" si="592"/>
        <v>42171.541134259256</v>
      </c>
      <c r="K2518">
        <v>1431867553</v>
      </c>
      <c r="L2518" s="18">
        <f t="shared" si="590"/>
        <v>42141.541122685187</v>
      </c>
      <c r="M2518" t="b">
        <v>0</v>
      </c>
      <c r="N2518">
        <v>24</v>
      </c>
      <c r="O2518" t="b">
        <v>1</v>
      </c>
      <c r="P2518" t="s">
        <v>8269</v>
      </c>
      <c r="Q2518" s="12">
        <f t="shared" si="593"/>
        <v>118</v>
      </c>
      <c r="R2518">
        <f t="shared" ref="R2518:R2519" si="598">IFERROR(ROUND(E2518/N2518,2),0)</f>
        <v>29.58</v>
      </c>
      <c r="S2518" s="14" t="s">
        <v>8307</v>
      </c>
      <c r="T2518" t="s">
        <v>8308</v>
      </c>
    </row>
    <row r="2519" spans="1:20" ht="60" x14ac:dyDescent="0.2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 s="18">
        <v>1406825159</v>
      </c>
      <c r="J2519" s="18">
        <f t="shared" si="592"/>
        <v>41851.698599537034</v>
      </c>
      <c r="K2519">
        <v>1404233158</v>
      </c>
      <c r="L2519" s="18">
        <f t="shared" si="590"/>
        <v>41821.698587962965</v>
      </c>
      <c r="M2519" t="b">
        <v>0</v>
      </c>
      <c r="N2519">
        <v>21</v>
      </c>
      <c r="O2519" t="b">
        <v>1</v>
      </c>
      <c r="P2519" t="s">
        <v>8269</v>
      </c>
      <c r="Q2519" s="12">
        <f t="shared" si="593"/>
        <v>101</v>
      </c>
      <c r="R2519">
        <f t="shared" si="598"/>
        <v>33.57</v>
      </c>
      <c r="S2519" s="14" t="s">
        <v>8307</v>
      </c>
      <c r="T2519" t="s">
        <v>8308</v>
      </c>
    </row>
    <row r="2520" spans="1:20" ht="60" x14ac:dyDescent="0.2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 s="18">
        <f t="shared" si="592"/>
        <v>41395.904594907406</v>
      </c>
      <c r="K2520">
        <v>1364852556</v>
      </c>
      <c r="L2520" s="18">
        <f t="shared" si="590"/>
        <v>41365.904583333337</v>
      </c>
      <c r="M2520" t="b">
        <v>0</v>
      </c>
      <c r="N2520">
        <v>15</v>
      </c>
      <c r="O2520" t="b">
        <v>0</v>
      </c>
      <c r="P2520" t="s">
        <v>8273</v>
      </c>
      <c r="Q2520" s="12">
        <f t="shared" si="593"/>
        <v>25</v>
      </c>
      <c r="R2520">
        <f t="shared" si="591"/>
        <v>46.73</v>
      </c>
      <c r="S2520" s="14" t="s">
        <v>8319</v>
      </c>
      <c r="T2520" t="s">
        <v>8358</v>
      </c>
    </row>
    <row r="2521" spans="1:20" ht="60" x14ac:dyDescent="0.2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 s="18">
        <f t="shared" si="592"/>
        <v>42203.843240740738</v>
      </c>
      <c r="K2521">
        <v>1434658455</v>
      </c>
      <c r="L2521" s="18">
        <f t="shared" si="590"/>
        <v>42173.843229166669</v>
      </c>
      <c r="M2521" t="b">
        <v>0</v>
      </c>
      <c r="N2521">
        <v>7</v>
      </c>
      <c r="O2521" t="b">
        <v>0</v>
      </c>
      <c r="P2521" t="s">
        <v>8271</v>
      </c>
      <c r="Q2521" s="12">
        <f t="shared" si="593"/>
        <v>0</v>
      </c>
      <c r="R2521">
        <f t="shared" si="591"/>
        <v>100</v>
      </c>
      <c r="S2521" s="14" t="s">
        <v>8316</v>
      </c>
      <c r="T2521" t="s">
        <v>8318</v>
      </c>
    </row>
    <row r="2522" spans="1:20" ht="45" x14ac:dyDescent="0.2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 s="18">
        <f t="shared" si="592"/>
        <v>41146.758125</v>
      </c>
      <c r="K2522">
        <v>1343326301</v>
      </c>
      <c r="L2522" s="18">
        <f t="shared" si="590"/>
        <v>41116.758113425924</v>
      </c>
      <c r="M2522" t="b">
        <v>0</v>
      </c>
      <c r="N2522">
        <v>14</v>
      </c>
      <c r="O2522" t="b">
        <v>1</v>
      </c>
      <c r="P2522" t="s">
        <v>8274</v>
      </c>
      <c r="Q2522" s="12">
        <f t="shared" si="593"/>
        <v>100</v>
      </c>
      <c r="R2522">
        <f t="shared" si="591"/>
        <v>50</v>
      </c>
      <c r="S2522" s="14" t="s">
        <v>8333</v>
      </c>
      <c r="T2522" t="s">
        <v>8337</v>
      </c>
    </row>
    <row r="2523" spans="1:20" ht="60" x14ac:dyDescent="0.2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 s="18">
        <v>1477710000</v>
      </c>
      <c r="J2523" s="18">
        <f t="shared" si="592"/>
        <v>42672.125</v>
      </c>
      <c r="K2523">
        <v>1475248278</v>
      </c>
      <c r="L2523" s="18">
        <f t="shared" si="590"/>
        <v>42643.632847222223</v>
      </c>
      <c r="M2523" t="b">
        <v>0</v>
      </c>
      <c r="N2523">
        <v>12</v>
      </c>
      <c r="O2523" t="b">
        <v>1</v>
      </c>
      <c r="P2523" t="s">
        <v>8269</v>
      </c>
      <c r="Q2523" s="12">
        <f t="shared" si="593"/>
        <v>139</v>
      </c>
      <c r="R2523">
        <f t="shared" ref="R2523" si="599">IFERROR(ROUND(E2523/N2523,2),0)</f>
        <v>57.92</v>
      </c>
      <c r="S2523" s="14" t="s">
        <v>8307</v>
      </c>
      <c r="T2523" t="s">
        <v>8308</v>
      </c>
    </row>
    <row r="2524" spans="1:20" ht="45" x14ac:dyDescent="0.2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 s="18">
        <f t="shared" si="592"/>
        <v>42518.772326388891</v>
      </c>
      <c r="K2524">
        <v>1461954728</v>
      </c>
      <c r="L2524" s="18">
        <f t="shared" si="590"/>
        <v>42489.772314814814</v>
      </c>
      <c r="M2524" t="b">
        <v>0</v>
      </c>
      <c r="N2524">
        <v>9</v>
      </c>
      <c r="O2524" t="b">
        <v>0</v>
      </c>
      <c r="P2524" t="s">
        <v>8270</v>
      </c>
      <c r="Q2524" s="12">
        <f t="shared" si="593"/>
        <v>1</v>
      </c>
      <c r="R2524">
        <f t="shared" si="591"/>
        <v>76.67</v>
      </c>
      <c r="S2524" s="14" t="s">
        <v>8316</v>
      </c>
      <c r="T2524" t="s">
        <v>8348</v>
      </c>
    </row>
    <row r="2525" spans="1:20" ht="45" x14ac:dyDescent="0.25">
      <c r="A2525">
        <v>668</v>
      </c>
      <c r="B2525" s="9" t="s">
        <v>669</v>
      </c>
      <c r="C2525" s="3" t="s">
        <v>4778</v>
      </c>
      <c r="D2525" s="5">
        <v>15000</v>
      </c>
      <c r="E2525" s="7">
        <v>684</v>
      </c>
      <c r="F2525" t="s">
        <v>8220</v>
      </c>
      <c r="G2525" t="s">
        <v>8223</v>
      </c>
      <c r="H2525" t="s">
        <v>8245</v>
      </c>
      <c r="I2525">
        <v>1431374222</v>
      </c>
      <c r="J2525" s="18">
        <f t="shared" si="592"/>
        <v>42135.831273148149</v>
      </c>
      <c r="K2525">
        <v>1427486221</v>
      </c>
      <c r="L2525" s="18">
        <f t="shared" si="590"/>
        <v>42090.831261574072</v>
      </c>
      <c r="M2525" t="b">
        <v>0</v>
      </c>
      <c r="N2525">
        <v>25</v>
      </c>
      <c r="O2525" t="b">
        <v>0</v>
      </c>
      <c r="P2525" t="s">
        <v>8271</v>
      </c>
      <c r="Q2525" s="12">
        <f t="shared" si="593"/>
        <v>5</v>
      </c>
      <c r="R2525">
        <f t="shared" si="591"/>
        <v>27.36</v>
      </c>
      <c r="S2525" s="14" t="s">
        <v>8316</v>
      </c>
      <c r="T2525" t="s">
        <v>8318</v>
      </c>
    </row>
    <row r="2526" spans="1:20" ht="45" x14ac:dyDescent="0.25">
      <c r="A2526">
        <v>409</v>
      </c>
      <c r="B2526" s="9" t="s">
        <v>410</v>
      </c>
      <c r="C2526" s="3" t="s">
        <v>4519</v>
      </c>
      <c r="D2526" s="5">
        <v>500</v>
      </c>
      <c r="E2526" s="7">
        <v>684</v>
      </c>
      <c r="F2526" t="s">
        <v>8218</v>
      </c>
      <c r="G2526" t="s">
        <v>8224</v>
      </c>
      <c r="H2526" t="s">
        <v>8246</v>
      </c>
      <c r="I2526">
        <v>1469220144</v>
      </c>
      <c r="J2526" s="18">
        <f t="shared" si="592"/>
        <v>42573.862777777773</v>
      </c>
      <c r="K2526">
        <v>1466628143</v>
      </c>
      <c r="L2526" s="18">
        <f t="shared" si="590"/>
        <v>42543.862766203703</v>
      </c>
      <c r="M2526" t="b">
        <v>0</v>
      </c>
      <c r="N2526">
        <v>15</v>
      </c>
      <c r="O2526" t="b">
        <v>1</v>
      </c>
      <c r="P2526" t="s">
        <v>8267</v>
      </c>
      <c r="Q2526" s="12">
        <f t="shared" si="593"/>
        <v>137</v>
      </c>
      <c r="R2526">
        <f t="shared" si="591"/>
        <v>45.6</v>
      </c>
      <c r="S2526" s="14" t="s">
        <v>8329</v>
      </c>
      <c r="T2526" t="s">
        <v>8330</v>
      </c>
    </row>
    <row r="2527" spans="1:20" ht="45" x14ac:dyDescent="0.2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 s="18">
        <f t="shared" si="592"/>
        <v>40701.637511574074</v>
      </c>
      <c r="K2527">
        <v>1304867880</v>
      </c>
      <c r="L2527" s="18">
        <f t="shared" si="590"/>
        <v>40671.637499999997</v>
      </c>
      <c r="M2527" t="b">
        <v>0</v>
      </c>
      <c r="N2527">
        <v>26</v>
      </c>
      <c r="O2527" t="b">
        <v>1</v>
      </c>
      <c r="P2527" t="s">
        <v>8277</v>
      </c>
      <c r="Q2527" s="12">
        <f t="shared" si="593"/>
        <v>137</v>
      </c>
      <c r="R2527">
        <f t="shared" si="591"/>
        <v>26.27</v>
      </c>
      <c r="S2527" s="14" t="s">
        <v>8333</v>
      </c>
      <c r="T2527" t="s">
        <v>8334</v>
      </c>
    </row>
    <row r="2528" spans="1:20" ht="45" x14ac:dyDescent="0.2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 s="18">
        <f t="shared" si="592"/>
        <v>41083.772858796292</v>
      </c>
      <c r="K2528">
        <v>1337884374</v>
      </c>
      <c r="L2528" s="18">
        <f t="shared" si="590"/>
        <v>41053.772847222222</v>
      </c>
      <c r="M2528" t="b">
        <v>0</v>
      </c>
      <c r="N2528">
        <v>29</v>
      </c>
      <c r="O2528" t="b">
        <v>1</v>
      </c>
      <c r="P2528" t="s">
        <v>8277</v>
      </c>
      <c r="Q2528" s="12">
        <f t="shared" si="593"/>
        <v>113</v>
      </c>
      <c r="R2528">
        <f t="shared" si="591"/>
        <v>23.45</v>
      </c>
      <c r="S2528" s="14" t="s">
        <v>8333</v>
      </c>
      <c r="T2528" t="s">
        <v>8334</v>
      </c>
    </row>
    <row r="2529" spans="1:20" ht="60" x14ac:dyDescent="0.2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 s="18">
        <f t="shared" si="592"/>
        <v>40393.082638888889</v>
      </c>
      <c r="K2529">
        <v>1279603954</v>
      </c>
      <c r="L2529" s="18">
        <f t="shared" si="590"/>
        <v>40379.230949074074</v>
      </c>
      <c r="M2529" t="b">
        <v>0</v>
      </c>
      <c r="N2529">
        <v>17</v>
      </c>
      <c r="O2529" t="b">
        <v>1</v>
      </c>
      <c r="P2529" t="s">
        <v>8274</v>
      </c>
      <c r="Q2529" s="12">
        <f t="shared" si="593"/>
        <v>170</v>
      </c>
      <c r="R2529">
        <f t="shared" si="591"/>
        <v>39.97</v>
      </c>
      <c r="S2529" s="14" t="s">
        <v>8333</v>
      </c>
      <c r="T2529" t="s">
        <v>8337</v>
      </c>
    </row>
    <row r="2530" spans="1:20" ht="60" x14ac:dyDescent="0.2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 s="18">
        <f t="shared" si="592"/>
        <v>42504.566388888888</v>
      </c>
      <c r="K2530">
        <v>1461072935</v>
      </c>
      <c r="L2530" s="18">
        <f t="shared" si="590"/>
        <v>42479.566377314812</v>
      </c>
      <c r="M2530" t="b">
        <v>0</v>
      </c>
      <c r="N2530">
        <v>18</v>
      </c>
      <c r="O2530" t="b">
        <v>0</v>
      </c>
      <c r="P2530" t="s">
        <v>8280</v>
      </c>
      <c r="Q2530" s="12">
        <f t="shared" si="593"/>
        <v>3</v>
      </c>
      <c r="R2530">
        <f t="shared" si="591"/>
        <v>37.67</v>
      </c>
      <c r="S2530" s="14" t="s">
        <v>8324</v>
      </c>
      <c r="T2530" t="s">
        <v>8340</v>
      </c>
    </row>
    <row r="2531" spans="1:20" ht="45" x14ac:dyDescent="0.2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 s="18">
        <f t="shared" si="592"/>
        <v>42555.153055555551</v>
      </c>
      <c r="K2531">
        <v>1465011623</v>
      </c>
      <c r="L2531" s="18">
        <f t="shared" si="590"/>
        <v>42525.153043981481</v>
      </c>
      <c r="M2531" t="b">
        <v>0</v>
      </c>
      <c r="N2531">
        <v>12</v>
      </c>
      <c r="O2531" t="b">
        <v>0</v>
      </c>
      <c r="P2531" t="s">
        <v>8287</v>
      </c>
      <c r="Q2531" s="12">
        <f t="shared" si="593"/>
        <v>45</v>
      </c>
      <c r="R2531">
        <f t="shared" si="591"/>
        <v>56.42</v>
      </c>
      <c r="S2531" s="14" t="s">
        <v>8321</v>
      </c>
      <c r="T2531" t="s">
        <v>8361</v>
      </c>
    </row>
    <row r="2532" spans="1:20" ht="30" x14ac:dyDescent="0.2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 s="18">
        <f t="shared" si="592"/>
        <v>41806.916666666664</v>
      </c>
      <c r="K2532">
        <v>1400523844</v>
      </c>
      <c r="L2532" s="18">
        <f t="shared" si="590"/>
        <v>41778.766712962963</v>
      </c>
      <c r="M2532" t="b">
        <v>0</v>
      </c>
      <c r="N2532">
        <v>13</v>
      </c>
      <c r="O2532" t="b">
        <v>0</v>
      </c>
      <c r="P2532" t="s">
        <v>8268</v>
      </c>
      <c r="Q2532" s="12">
        <f t="shared" si="593"/>
        <v>6</v>
      </c>
      <c r="R2532">
        <f t="shared" si="591"/>
        <v>52</v>
      </c>
      <c r="S2532" s="14" t="s">
        <v>8329</v>
      </c>
      <c r="T2532" t="s">
        <v>8345</v>
      </c>
    </row>
    <row r="2533" spans="1:20" ht="45" x14ac:dyDescent="0.2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 s="18">
        <f t="shared" si="592"/>
        <v>41882.665798611109</v>
      </c>
      <c r="K2533">
        <v>1406908724</v>
      </c>
      <c r="L2533" s="18">
        <f t="shared" si="590"/>
        <v>41852.66578703704</v>
      </c>
      <c r="M2533" t="b">
        <v>0</v>
      </c>
      <c r="N2533">
        <v>13</v>
      </c>
      <c r="O2533" t="b">
        <v>1</v>
      </c>
      <c r="P2533" t="s">
        <v>8283</v>
      </c>
      <c r="Q2533" s="12">
        <f t="shared" si="593"/>
        <v>135</v>
      </c>
      <c r="R2533">
        <f t="shared" si="591"/>
        <v>51.92</v>
      </c>
      <c r="S2533" s="14" t="s">
        <v>8321</v>
      </c>
      <c r="T2533" t="s">
        <v>8322</v>
      </c>
    </row>
    <row r="2534" spans="1:20" ht="60" x14ac:dyDescent="0.2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 s="18">
        <v>1427306470</v>
      </c>
      <c r="J2534" s="18">
        <f t="shared" si="592"/>
        <v>42088.750810185185</v>
      </c>
      <c r="K2534">
        <v>1424718069</v>
      </c>
      <c r="L2534" s="18">
        <f t="shared" si="590"/>
        <v>42058.792465277773</v>
      </c>
      <c r="M2534" t="b">
        <v>0</v>
      </c>
      <c r="N2534">
        <v>13</v>
      </c>
      <c r="O2534" t="b">
        <v>0</v>
      </c>
      <c r="P2534" t="s">
        <v>8269</v>
      </c>
      <c r="Q2534" s="12">
        <f t="shared" si="593"/>
        <v>27</v>
      </c>
      <c r="R2534">
        <f t="shared" ref="R2534" si="600">IFERROR(ROUND(E2534/N2534,2),0)</f>
        <v>51.62</v>
      </c>
      <c r="S2534" s="14" t="s">
        <v>8307</v>
      </c>
      <c r="T2534" t="s">
        <v>8308</v>
      </c>
    </row>
    <row r="2535" spans="1:20" ht="60" x14ac:dyDescent="0.2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 s="18">
        <f t="shared" si="592"/>
        <v>42485.928425925929</v>
      </c>
      <c r="K2535">
        <v>1456442215</v>
      </c>
      <c r="L2535" s="18">
        <f t="shared" si="590"/>
        <v>42425.970081018517</v>
      </c>
      <c r="M2535" t="b">
        <v>0</v>
      </c>
      <c r="N2535">
        <v>14</v>
      </c>
      <c r="O2535" t="b">
        <v>0</v>
      </c>
      <c r="P2535" t="s">
        <v>8270</v>
      </c>
      <c r="Q2535" s="12">
        <f t="shared" si="593"/>
        <v>1</v>
      </c>
      <c r="R2535">
        <f t="shared" si="591"/>
        <v>47.86</v>
      </c>
      <c r="S2535" s="14" t="s">
        <v>8316</v>
      </c>
      <c r="T2535" t="s">
        <v>8348</v>
      </c>
    </row>
    <row r="2536" spans="1:20" ht="60" x14ac:dyDescent="0.2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 s="18">
        <f t="shared" si="592"/>
        <v>42418.843287037038</v>
      </c>
      <c r="K2536">
        <v>1452716059</v>
      </c>
      <c r="L2536" s="18">
        <f t="shared" si="590"/>
        <v>42382.843275462961</v>
      </c>
      <c r="M2536" t="b">
        <v>0</v>
      </c>
      <c r="N2536">
        <v>16</v>
      </c>
      <c r="O2536" t="b">
        <v>0</v>
      </c>
      <c r="P2536" t="s">
        <v>8271</v>
      </c>
      <c r="Q2536" s="12">
        <f t="shared" si="593"/>
        <v>9</v>
      </c>
      <c r="R2536">
        <f t="shared" si="591"/>
        <v>41.75</v>
      </c>
      <c r="S2536" s="14" t="s">
        <v>8316</v>
      </c>
      <c r="T2536" t="s">
        <v>8318</v>
      </c>
    </row>
    <row r="2537" spans="1:20" ht="45" x14ac:dyDescent="0.2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 s="18">
        <v>1412938800</v>
      </c>
      <c r="J2537" s="18">
        <f t="shared" si="592"/>
        <v>41922.458333333336</v>
      </c>
      <c r="K2537">
        <v>1411019408</v>
      </c>
      <c r="L2537" s="18">
        <f t="shared" si="590"/>
        <v>41900.243148148147</v>
      </c>
      <c r="M2537" t="b">
        <v>0</v>
      </c>
      <c r="N2537">
        <v>13</v>
      </c>
      <c r="O2537" t="b">
        <v>1</v>
      </c>
      <c r="P2537" t="s">
        <v>8269</v>
      </c>
      <c r="Q2537" s="12">
        <f t="shared" si="593"/>
        <v>133</v>
      </c>
      <c r="R2537">
        <f t="shared" ref="R2537:R2541" si="601">IFERROR(ROUND(E2537/N2537,2),0)</f>
        <v>51.23</v>
      </c>
      <c r="S2537" s="14" t="s">
        <v>8307</v>
      </c>
      <c r="T2537" t="s">
        <v>8308</v>
      </c>
    </row>
    <row r="2538" spans="1:20" ht="60" x14ac:dyDescent="0.2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 s="18">
        <v>1487580602</v>
      </c>
      <c r="J2538" s="18">
        <f t="shared" si="592"/>
        <v>42786.368078703701</v>
      </c>
      <c r="K2538">
        <v>1485161401</v>
      </c>
      <c r="L2538" s="18">
        <f t="shared" si="590"/>
        <v>42758.368067129632</v>
      </c>
      <c r="M2538" t="b">
        <v>0</v>
      </c>
      <c r="N2538">
        <v>25</v>
      </c>
      <c r="O2538" t="b">
        <v>1</v>
      </c>
      <c r="P2538" t="s">
        <v>8269</v>
      </c>
      <c r="Q2538" s="12">
        <f t="shared" si="593"/>
        <v>133</v>
      </c>
      <c r="R2538">
        <f t="shared" si="601"/>
        <v>26.61</v>
      </c>
      <c r="S2538" s="14" t="s">
        <v>8307</v>
      </c>
      <c r="T2538" t="s">
        <v>8308</v>
      </c>
    </row>
    <row r="2539" spans="1:20" ht="60" x14ac:dyDescent="0.2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 s="18">
        <v>1436749200</v>
      </c>
      <c r="J2539" s="18">
        <f t="shared" si="592"/>
        <v>42198.041666666672</v>
      </c>
      <c r="K2539">
        <v>1434997017</v>
      </c>
      <c r="L2539" s="18">
        <f t="shared" si="590"/>
        <v>42177.761770833335</v>
      </c>
      <c r="M2539" t="b">
        <v>0</v>
      </c>
      <c r="N2539">
        <v>18</v>
      </c>
      <c r="O2539" t="b">
        <v>1</v>
      </c>
      <c r="P2539" t="s">
        <v>8269</v>
      </c>
      <c r="Q2539" s="12">
        <f t="shared" si="593"/>
        <v>132</v>
      </c>
      <c r="R2539">
        <f t="shared" si="601"/>
        <v>36.67</v>
      </c>
      <c r="S2539" s="14" t="s">
        <v>8307</v>
      </c>
      <c r="T2539" t="s">
        <v>8308</v>
      </c>
    </row>
    <row r="2540" spans="1:20" ht="60" x14ac:dyDescent="0.2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 s="18">
        <v>1429636927</v>
      </c>
      <c r="J2540" s="18">
        <f t="shared" si="592"/>
        <v>42115.723692129628</v>
      </c>
      <c r="K2540">
        <v>1427304126</v>
      </c>
      <c r="L2540" s="18">
        <f t="shared" si="590"/>
        <v>42088.723680555559</v>
      </c>
      <c r="M2540" t="b">
        <v>0</v>
      </c>
      <c r="N2540">
        <v>16</v>
      </c>
      <c r="O2540" t="b">
        <v>1</v>
      </c>
      <c r="P2540" t="s">
        <v>8269</v>
      </c>
      <c r="Q2540" s="12">
        <f t="shared" si="593"/>
        <v>101</v>
      </c>
      <c r="R2540">
        <f t="shared" si="601"/>
        <v>41.13</v>
      </c>
      <c r="S2540" s="14" t="s">
        <v>8307</v>
      </c>
      <c r="T2540" t="s">
        <v>8308</v>
      </c>
    </row>
    <row r="2541" spans="1:20" ht="60" x14ac:dyDescent="0.2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 s="18">
        <v>1435429626</v>
      </c>
      <c r="J2541" s="18">
        <f t="shared" si="592"/>
        <v>42182.768819444449</v>
      </c>
      <c r="K2541">
        <v>1431973625</v>
      </c>
      <c r="L2541" s="18">
        <f t="shared" si="590"/>
        <v>42142.768807870365</v>
      </c>
      <c r="M2541" t="b">
        <v>0</v>
      </c>
      <c r="N2541">
        <v>14</v>
      </c>
      <c r="O2541" t="b">
        <v>0</v>
      </c>
      <c r="P2541" t="s">
        <v>8269</v>
      </c>
      <c r="Q2541" s="12">
        <f t="shared" si="593"/>
        <v>37</v>
      </c>
      <c r="R2541">
        <f t="shared" si="601"/>
        <v>46.93</v>
      </c>
      <c r="S2541" s="14" t="s">
        <v>8307</v>
      </c>
      <c r="T2541" t="s">
        <v>8308</v>
      </c>
    </row>
    <row r="2542" spans="1:20" ht="60" x14ac:dyDescent="0.2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 s="18">
        <f t="shared" si="592"/>
        <v>41852.118495370371</v>
      </c>
      <c r="K2542">
        <v>1402973437</v>
      </c>
      <c r="L2542" s="18">
        <f t="shared" si="590"/>
        <v>41807.118483796294</v>
      </c>
      <c r="M2542" t="b">
        <v>0</v>
      </c>
      <c r="N2542">
        <v>3</v>
      </c>
      <c r="O2542" t="b">
        <v>0</v>
      </c>
      <c r="P2542" t="s">
        <v>8294</v>
      </c>
      <c r="Q2542" s="12">
        <f t="shared" si="593"/>
        <v>26</v>
      </c>
      <c r="R2542">
        <f t="shared" si="591"/>
        <v>218.33</v>
      </c>
      <c r="S2542" s="14" t="s">
        <v>8321</v>
      </c>
      <c r="T2542" t="s">
        <v>8359</v>
      </c>
    </row>
    <row r="2543" spans="1:20" ht="60" x14ac:dyDescent="0.25">
      <c r="A2543">
        <v>3928</v>
      </c>
      <c r="B2543" s="9" t="s">
        <v>3925</v>
      </c>
      <c r="C2543" s="3" t="s">
        <v>8036</v>
      </c>
      <c r="D2543" s="5">
        <v>5000</v>
      </c>
      <c r="E2543" s="7">
        <v>651</v>
      </c>
      <c r="F2543" t="s">
        <v>8220</v>
      </c>
      <c r="G2543" t="s">
        <v>8223</v>
      </c>
      <c r="H2543" t="s">
        <v>8245</v>
      </c>
      <c r="I2543" s="18">
        <v>1444971540</v>
      </c>
      <c r="J2543" s="18">
        <f t="shared" si="592"/>
        <v>42293.207638888889</v>
      </c>
      <c r="K2543">
        <v>1442593426</v>
      </c>
      <c r="L2543" s="18">
        <f t="shared" si="590"/>
        <v>42265.683171296296</v>
      </c>
      <c r="M2543" t="b">
        <v>0</v>
      </c>
      <c r="N2543">
        <v>7</v>
      </c>
      <c r="O2543" t="b">
        <v>0</v>
      </c>
      <c r="P2543" t="s">
        <v>8269</v>
      </c>
      <c r="Q2543" s="12">
        <f t="shared" si="593"/>
        <v>13</v>
      </c>
      <c r="R2543">
        <f t="shared" ref="R2543" si="602">IFERROR(ROUND(E2543/N2543,2),0)</f>
        <v>93</v>
      </c>
      <c r="S2543" s="14" t="s">
        <v>8307</v>
      </c>
      <c r="T2543" t="s">
        <v>8308</v>
      </c>
    </row>
    <row r="2544" spans="1:20" ht="60" x14ac:dyDescent="0.25">
      <c r="A2544">
        <v>1777</v>
      </c>
      <c r="B2544" s="9" t="s">
        <v>1778</v>
      </c>
      <c r="C2544" s="3" t="s">
        <v>5887</v>
      </c>
      <c r="D2544" s="5">
        <v>4800</v>
      </c>
      <c r="E2544" s="7">
        <v>651</v>
      </c>
      <c r="F2544" t="s">
        <v>8220</v>
      </c>
      <c r="G2544" t="s">
        <v>8232</v>
      </c>
      <c r="H2544" t="s">
        <v>8248</v>
      </c>
      <c r="I2544">
        <v>1424421253</v>
      </c>
      <c r="J2544" s="18">
        <f t="shared" si="592"/>
        <v>42055.357094907406</v>
      </c>
      <c r="K2544">
        <v>1421829252</v>
      </c>
      <c r="L2544" s="18">
        <f t="shared" si="590"/>
        <v>42025.357083333336</v>
      </c>
      <c r="M2544" t="b">
        <v>1</v>
      </c>
      <c r="N2544">
        <v>10</v>
      </c>
      <c r="O2544" t="b">
        <v>0</v>
      </c>
      <c r="P2544" t="s">
        <v>8283</v>
      </c>
      <c r="Q2544" s="12">
        <f t="shared" si="593"/>
        <v>14</v>
      </c>
      <c r="R2544">
        <f t="shared" si="591"/>
        <v>65.099999999999994</v>
      </c>
      <c r="S2544" s="14" t="s">
        <v>8321</v>
      </c>
      <c r="T2544" t="s">
        <v>8322</v>
      </c>
    </row>
    <row r="2545" spans="1:20" ht="60" x14ac:dyDescent="0.25">
      <c r="A2545">
        <v>1723</v>
      </c>
      <c r="B2545" s="9" t="s">
        <v>1724</v>
      </c>
      <c r="C2545" s="3" t="s">
        <v>5833</v>
      </c>
      <c r="D2545" s="5">
        <v>10000</v>
      </c>
      <c r="E2545" s="7">
        <v>650</v>
      </c>
      <c r="F2545" t="s">
        <v>8220</v>
      </c>
      <c r="G2545" t="s">
        <v>8223</v>
      </c>
      <c r="H2545" t="s">
        <v>8245</v>
      </c>
      <c r="I2545">
        <v>1435730400</v>
      </c>
      <c r="J2545" s="18">
        <f t="shared" si="592"/>
        <v>42186.25</v>
      </c>
      <c r="K2545">
        <v>1430855314</v>
      </c>
      <c r="L2545" s="18">
        <f t="shared" si="590"/>
        <v>42129.82539351852</v>
      </c>
      <c r="M2545" t="b">
        <v>0</v>
      </c>
      <c r="N2545">
        <v>3</v>
      </c>
      <c r="O2545" t="b">
        <v>0</v>
      </c>
      <c r="P2545" t="s">
        <v>8291</v>
      </c>
      <c r="Q2545" s="12">
        <f t="shared" si="593"/>
        <v>7</v>
      </c>
      <c r="R2545">
        <f t="shared" si="591"/>
        <v>216.67</v>
      </c>
      <c r="S2545" s="14" t="s">
        <v>8333</v>
      </c>
      <c r="T2545" t="s">
        <v>8336</v>
      </c>
    </row>
    <row r="2546" spans="1:20" ht="60" x14ac:dyDescent="0.25">
      <c r="A2546">
        <v>2877</v>
      </c>
      <c r="B2546" s="9" t="s">
        <v>2877</v>
      </c>
      <c r="C2546" s="3" t="s">
        <v>6987</v>
      </c>
      <c r="D2546" s="5">
        <v>6000</v>
      </c>
      <c r="E2546" s="7">
        <v>650</v>
      </c>
      <c r="F2546" t="s">
        <v>8220</v>
      </c>
      <c r="G2546" t="s">
        <v>8223</v>
      </c>
      <c r="H2546" t="s">
        <v>8245</v>
      </c>
      <c r="I2546" s="18">
        <v>1480525200</v>
      </c>
      <c r="J2546" s="18">
        <f t="shared" si="592"/>
        <v>42704.708333333328</v>
      </c>
      <c r="K2546">
        <v>1477781723</v>
      </c>
      <c r="L2546" s="18">
        <f t="shared" si="590"/>
        <v>42672.95512731481</v>
      </c>
      <c r="M2546" t="b">
        <v>0</v>
      </c>
      <c r="N2546">
        <v>6</v>
      </c>
      <c r="O2546" t="b">
        <v>0</v>
      </c>
      <c r="P2546" t="s">
        <v>8269</v>
      </c>
      <c r="Q2546" s="12">
        <f t="shared" si="593"/>
        <v>11</v>
      </c>
      <c r="R2546">
        <f t="shared" ref="R2546" si="603">IFERROR(ROUND(E2546/N2546,2),0)</f>
        <v>108.33</v>
      </c>
      <c r="S2546" s="14" t="s">
        <v>8307</v>
      </c>
      <c r="T2546" t="s">
        <v>8308</v>
      </c>
    </row>
    <row r="2547" spans="1:20" ht="45" x14ac:dyDescent="0.25">
      <c r="A2547">
        <v>1576</v>
      </c>
      <c r="B2547" s="9" t="s">
        <v>1577</v>
      </c>
      <c r="C2547" s="3" t="s">
        <v>5686</v>
      </c>
      <c r="D2547" s="5">
        <v>5000</v>
      </c>
      <c r="E2547" s="7">
        <v>650</v>
      </c>
      <c r="F2547" t="s">
        <v>8219</v>
      </c>
      <c r="G2547" t="s">
        <v>8223</v>
      </c>
      <c r="H2547" t="s">
        <v>8245</v>
      </c>
      <c r="I2547">
        <v>1435698368</v>
      </c>
      <c r="J2547" s="18">
        <f t="shared" si="592"/>
        <v>42185.879259259258</v>
      </c>
      <c r="K2547">
        <v>1431810367</v>
      </c>
      <c r="L2547" s="18">
        <f t="shared" si="590"/>
        <v>42140.879247685181</v>
      </c>
      <c r="M2547" t="b">
        <v>0</v>
      </c>
      <c r="N2547">
        <v>10</v>
      </c>
      <c r="O2547" t="b">
        <v>0</v>
      </c>
      <c r="P2547" t="s">
        <v>8288</v>
      </c>
      <c r="Q2547" s="12">
        <f t="shared" si="593"/>
        <v>13</v>
      </c>
      <c r="R2547">
        <f t="shared" si="591"/>
        <v>65</v>
      </c>
      <c r="S2547" s="14" t="s">
        <v>8319</v>
      </c>
      <c r="T2547" t="s">
        <v>8355</v>
      </c>
    </row>
    <row r="2548" spans="1:20" ht="45" x14ac:dyDescent="0.25">
      <c r="A2548">
        <v>3865</v>
      </c>
      <c r="B2548" s="9" t="s">
        <v>3862</v>
      </c>
      <c r="C2548" s="3" t="s">
        <v>7974</v>
      </c>
      <c r="D2548" s="5">
        <v>2413</v>
      </c>
      <c r="E2548" s="7">
        <v>650</v>
      </c>
      <c r="F2548" t="s">
        <v>8220</v>
      </c>
      <c r="G2548" t="s">
        <v>8228</v>
      </c>
      <c r="H2548" t="s">
        <v>8250</v>
      </c>
      <c r="I2548" s="18">
        <v>1409376600</v>
      </c>
      <c r="J2548" s="18">
        <f t="shared" si="592"/>
        <v>41881.229166666664</v>
      </c>
      <c r="K2548">
        <v>1405957097</v>
      </c>
      <c r="L2548" s="18">
        <f t="shared" si="590"/>
        <v>41841.651585648149</v>
      </c>
      <c r="M2548" t="b">
        <v>0</v>
      </c>
      <c r="N2548">
        <v>14</v>
      </c>
      <c r="O2548" t="b">
        <v>0</v>
      </c>
      <c r="P2548" t="s">
        <v>8269</v>
      </c>
      <c r="Q2548" s="12">
        <f t="shared" si="593"/>
        <v>27</v>
      </c>
      <c r="R2548">
        <f t="shared" ref="R2548:R2550" si="604">IFERROR(ROUND(E2548/N2548,2),0)</f>
        <v>46.43</v>
      </c>
      <c r="S2548" s="14" t="s">
        <v>8307</v>
      </c>
      <c r="T2548" t="s">
        <v>8308</v>
      </c>
    </row>
    <row r="2549" spans="1:20" ht="60" x14ac:dyDescent="0.25">
      <c r="A2549">
        <v>3345</v>
      </c>
      <c r="B2549" s="9" t="s">
        <v>3345</v>
      </c>
      <c r="C2549" s="3" t="s">
        <v>7455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 s="18">
        <v>1429317420</v>
      </c>
      <c r="J2549" s="18">
        <f t="shared" si="592"/>
        <v>42112.025694444441</v>
      </c>
      <c r="K2549">
        <v>1424226767</v>
      </c>
      <c r="L2549" s="18">
        <f t="shared" si="590"/>
        <v>42053.106099537035</v>
      </c>
      <c r="M2549" t="b">
        <v>0</v>
      </c>
      <c r="N2549">
        <v>13</v>
      </c>
      <c r="O2549" t="b">
        <v>1</v>
      </c>
      <c r="P2549" t="s">
        <v>8269</v>
      </c>
      <c r="Q2549" s="12">
        <f t="shared" si="593"/>
        <v>130</v>
      </c>
      <c r="R2549">
        <f t="shared" si="604"/>
        <v>50</v>
      </c>
      <c r="S2549" s="14" t="s">
        <v>8307</v>
      </c>
      <c r="T2549" t="s">
        <v>8308</v>
      </c>
    </row>
    <row r="2550" spans="1:20" ht="60" x14ac:dyDescent="0.25">
      <c r="A2550">
        <v>3413</v>
      </c>
      <c r="B2550" s="9" t="s">
        <v>3412</v>
      </c>
      <c r="C2550" s="3" t="s">
        <v>7523</v>
      </c>
      <c r="D2550" s="5">
        <v>500</v>
      </c>
      <c r="E2550" s="7">
        <v>650</v>
      </c>
      <c r="F2550" t="s">
        <v>8218</v>
      </c>
      <c r="G2550" t="s">
        <v>8223</v>
      </c>
      <c r="H2550" t="s">
        <v>8245</v>
      </c>
      <c r="I2550" s="18">
        <v>1425099540</v>
      </c>
      <c r="J2550" s="18">
        <f t="shared" si="592"/>
        <v>42063.207638888889</v>
      </c>
      <c r="K2550">
        <v>1424280937</v>
      </c>
      <c r="L2550" s="18">
        <f t="shared" si="590"/>
        <v>42053.733067129629</v>
      </c>
      <c r="M2550" t="b">
        <v>0</v>
      </c>
      <c r="N2550">
        <v>14</v>
      </c>
      <c r="O2550" t="b">
        <v>1</v>
      </c>
      <c r="P2550" t="s">
        <v>8269</v>
      </c>
      <c r="Q2550" s="12">
        <f t="shared" si="593"/>
        <v>130</v>
      </c>
      <c r="R2550">
        <f t="shared" si="604"/>
        <v>46.43</v>
      </c>
      <c r="S2550" s="14" t="s">
        <v>8307</v>
      </c>
      <c r="T2550" t="s">
        <v>8308</v>
      </c>
    </row>
    <row r="2551" spans="1:20" ht="45" x14ac:dyDescent="0.2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 s="18">
        <f t="shared" si="592"/>
        <v>42169.804861111115</v>
      </c>
      <c r="K2551">
        <v>1429287899</v>
      </c>
      <c r="L2551" s="18">
        <f t="shared" si="590"/>
        <v>42111.684016203704</v>
      </c>
      <c r="M2551" t="b">
        <v>0</v>
      </c>
      <c r="N2551">
        <v>7</v>
      </c>
      <c r="O2551" t="b">
        <v>0</v>
      </c>
      <c r="P2551" t="s">
        <v>8301</v>
      </c>
      <c r="Q2551" s="12">
        <f t="shared" si="593"/>
        <v>0</v>
      </c>
      <c r="R2551">
        <f t="shared" si="591"/>
        <v>92.14</v>
      </c>
      <c r="S2551" s="14" t="s">
        <v>8307</v>
      </c>
      <c r="T2551" t="s">
        <v>8331</v>
      </c>
    </row>
    <row r="2552" spans="1:20" ht="30" x14ac:dyDescent="0.2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 s="18">
        <v>1491656045</v>
      </c>
      <c r="J2552" s="18">
        <f t="shared" si="592"/>
        <v>42833.537557870368</v>
      </c>
      <c r="K2552">
        <v>1489067644</v>
      </c>
      <c r="L2552" s="18">
        <f t="shared" si="590"/>
        <v>42803.579212962963</v>
      </c>
      <c r="M2552" t="b">
        <v>0</v>
      </c>
      <c r="N2552">
        <v>12</v>
      </c>
      <c r="O2552" t="b">
        <v>0</v>
      </c>
      <c r="P2552" t="s">
        <v>8269</v>
      </c>
      <c r="Q2552" s="12">
        <f t="shared" si="593"/>
        <v>16</v>
      </c>
      <c r="R2552">
        <f t="shared" ref="R2552" si="605">IFERROR(ROUND(E2552/N2552,2),0)</f>
        <v>53.75</v>
      </c>
      <c r="S2552" s="14" t="s">
        <v>8307</v>
      </c>
      <c r="T2552" t="s">
        <v>8308</v>
      </c>
    </row>
    <row r="2553" spans="1:20" ht="60" x14ac:dyDescent="0.2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 s="18">
        <f t="shared" si="592"/>
        <v>41058.829918981479</v>
      </c>
      <c r="K2553">
        <v>1336506904</v>
      </c>
      <c r="L2553" s="18">
        <f t="shared" si="590"/>
        <v>41037.829907407409</v>
      </c>
      <c r="M2553" t="b">
        <v>0</v>
      </c>
      <c r="N2553">
        <v>30</v>
      </c>
      <c r="O2553" t="b">
        <v>0</v>
      </c>
      <c r="P2553" t="s">
        <v>8276</v>
      </c>
      <c r="Q2553" s="12">
        <f t="shared" si="593"/>
        <v>31</v>
      </c>
      <c r="R2553">
        <f t="shared" si="591"/>
        <v>21.47</v>
      </c>
      <c r="S2553" s="14" t="s">
        <v>8333</v>
      </c>
      <c r="T2553" t="s">
        <v>8356</v>
      </c>
    </row>
    <row r="2554" spans="1:20" ht="45" x14ac:dyDescent="0.25">
      <c r="A2554">
        <v>4104</v>
      </c>
      <c r="B2554" s="9" t="s">
        <v>4100</v>
      </c>
      <c r="C2554" s="3" t="s">
        <v>8207</v>
      </c>
      <c r="D2554" s="5">
        <v>3000</v>
      </c>
      <c r="E2554" s="7">
        <v>641</v>
      </c>
      <c r="F2554" t="s">
        <v>8220</v>
      </c>
      <c r="G2554" t="s">
        <v>8225</v>
      </c>
      <c r="H2554" t="s">
        <v>8247</v>
      </c>
      <c r="I2554" s="18">
        <v>1477550434</v>
      </c>
      <c r="J2554" s="18">
        <f t="shared" si="592"/>
        <v>42670.278171296297</v>
      </c>
      <c r="K2554">
        <v>1474958433</v>
      </c>
      <c r="L2554" s="18">
        <f t="shared" si="590"/>
        <v>42640.27815972222</v>
      </c>
      <c r="M2554" t="b">
        <v>0</v>
      </c>
      <c r="N2554">
        <v>14</v>
      </c>
      <c r="O2554" t="b">
        <v>0</v>
      </c>
      <c r="P2554" t="s">
        <v>8269</v>
      </c>
      <c r="Q2554" s="12">
        <f t="shared" si="593"/>
        <v>21</v>
      </c>
      <c r="R2554">
        <f t="shared" ref="R2554:R2556" si="606">IFERROR(ROUND(E2554/N2554,2),0)</f>
        <v>45.79</v>
      </c>
      <c r="S2554" s="14" t="s">
        <v>8307</v>
      </c>
      <c r="T2554" t="s">
        <v>8308</v>
      </c>
    </row>
    <row r="2555" spans="1:20" ht="60" x14ac:dyDescent="0.2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 s="18">
        <v>1406988000</v>
      </c>
      <c r="J2555" s="18">
        <f t="shared" si="592"/>
        <v>41853.583333333336</v>
      </c>
      <c r="K2555">
        <v>1403822911</v>
      </c>
      <c r="L2555" s="18">
        <f t="shared" si="590"/>
        <v>41816.950358796297</v>
      </c>
      <c r="M2555" t="b">
        <v>0</v>
      </c>
      <c r="N2555">
        <v>16</v>
      </c>
      <c r="O2555" t="b">
        <v>0</v>
      </c>
      <c r="P2555" t="s">
        <v>8269</v>
      </c>
      <c r="Q2555" s="12">
        <f t="shared" si="593"/>
        <v>32</v>
      </c>
      <c r="R2555">
        <f t="shared" si="606"/>
        <v>40.06</v>
      </c>
      <c r="S2555" s="14" t="s">
        <v>8307</v>
      </c>
      <c r="T2555" t="s">
        <v>8308</v>
      </c>
    </row>
    <row r="2556" spans="1:20" ht="60" x14ac:dyDescent="0.2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 s="18">
        <v>1456002300</v>
      </c>
      <c r="J2556" s="18">
        <f t="shared" si="592"/>
        <v>42420.878472222219</v>
      </c>
      <c r="K2556">
        <v>1454173119</v>
      </c>
      <c r="L2556" s="18">
        <f t="shared" si="590"/>
        <v>42399.707395833335</v>
      </c>
      <c r="M2556" t="b">
        <v>0</v>
      </c>
      <c r="N2556">
        <v>19</v>
      </c>
      <c r="O2556" t="b">
        <v>0</v>
      </c>
      <c r="P2556" t="s">
        <v>8269</v>
      </c>
      <c r="Q2556" s="12">
        <f t="shared" si="593"/>
        <v>32</v>
      </c>
      <c r="R2556">
        <f t="shared" si="606"/>
        <v>33.74</v>
      </c>
      <c r="S2556" s="14" t="s">
        <v>8307</v>
      </c>
      <c r="T2556" t="s">
        <v>8308</v>
      </c>
    </row>
    <row r="2557" spans="1:20" ht="60" x14ac:dyDescent="0.25">
      <c r="A2557">
        <v>1039</v>
      </c>
      <c r="B2557" s="9" t="s">
        <v>1040</v>
      </c>
      <c r="C2557" s="3" t="s">
        <v>5149</v>
      </c>
      <c r="D2557" s="5">
        <v>500</v>
      </c>
      <c r="E2557" s="7">
        <v>641</v>
      </c>
      <c r="F2557" t="s">
        <v>8218</v>
      </c>
      <c r="G2557" t="s">
        <v>8223</v>
      </c>
      <c r="H2557" t="s">
        <v>8245</v>
      </c>
      <c r="I2557">
        <v>1481615940</v>
      </c>
      <c r="J2557" s="18">
        <f t="shared" si="592"/>
        <v>42717.332638888889</v>
      </c>
      <c r="K2557">
        <v>1479436645</v>
      </c>
      <c r="L2557" s="18">
        <f t="shared" si="590"/>
        <v>42692.109317129631</v>
      </c>
      <c r="M2557" t="b">
        <v>0</v>
      </c>
      <c r="N2557">
        <v>30</v>
      </c>
      <c r="O2557" t="b">
        <v>1</v>
      </c>
      <c r="P2557" t="s">
        <v>8278</v>
      </c>
      <c r="Q2557" s="12">
        <f t="shared" si="593"/>
        <v>128</v>
      </c>
      <c r="R2557">
        <f t="shared" si="591"/>
        <v>21.37</v>
      </c>
      <c r="S2557" s="14" t="s">
        <v>8333</v>
      </c>
      <c r="T2557" t="s">
        <v>8335</v>
      </c>
    </row>
    <row r="2558" spans="1:20" ht="60" x14ac:dyDescent="0.2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 s="18">
        <f t="shared" si="592"/>
        <v>41901.762743055559</v>
      </c>
      <c r="K2558">
        <v>1405966700</v>
      </c>
      <c r="L2558" s="18">
        <f t="shared" si="590"/>
        <v>41841.762731481482</v>
      </c>
      <c r="M2558" t="b">
        <v>0</v>
      </c>
      <c r="N2558">
        <v>7</v>
      </c>
      <c r="O2558" t="b">
        <v>0</v>
      </c>
      <c r="P2558" t="s">
        <v>8266</v>
      </c>
      <c r="Q2558" s="12">
        <f t="shared" si="593"/>
        <v>1</v>
      </c>
      <c r="R2558">
        <f t="shared" si="591"/>
        <v>91.43</v>
      </c>
      <c r="S2558" s="14" t="s">
        <v>8329</v>
      </c>
      <c r="T2558" t="s">
        <v>8332</v>
      </c>
    </row>
    <row r="2559" spans="1:20" ht="60" x14ac:dyDescent="0.2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 s="18">
        <f t="shared" si="592"/>
        <v>41201.958993055552</v>
      </c>
      <c r="K2559">
        <v>1346799656</v>
      </c>
      <c r="L2559" s="18">
        <f t="shared" si="590"/>
        <v>41156.958981481483</v>
      </c>
      <c r="M2559" t="b">
        <v>0</v>
      </c>
      <c r="N2559">
        <v>10</v>
      </c>
      <c r="O2559" t="b">
        <v>0</v>
      </c>
      <c r="P2559" t="s">
        <v>8268</v>
      </c>
      <c r="Q2559" s="12">
        <f t="shared" si="593"/>
        <v>3</v>
      </c>
      <c r="R2559">
        <f t="shared" si="591"/>
        <v>64</v>
      </c>
      <c r="S2559" s="14" t="s">
        <v>8329</v>
      </c>
      <c r="T2559" t="s">
        <v>8345</v>
      </c>
    </row>
    <row r="2560" spans="1:20" ht="45" x14ac:dyDescent="0.2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 s="18">
        <f t="shared" si="592"/>
        <v>42063.631944444445</v>
      </c>
      <c r="K2560">
        <v>1421853517</v>
      </c>
      <c r="L2560" s="18">
        <f t="shared" si="590"/>
        <v>42025.637928240743</v>
      </c>
      <c r="M2560" t="b">
        <v>0</v>
      </c>
      <c r="N2560">
        <v>11</v>
      </c>
      <c r="O2560" t="b">
        <v>0</v>
      </c>
      <c r="P2560" t="s">
        <v>8276</v>
      </c>
      <c r="Q2560" s="12">
        <f t="shared" si="593"/>
        <v>18</v>
      </c>
      <c r="R2560">
        <f t="shared" si="591"/>
        <v>58.18</v>
      </c>
      <c r="S2560" s="14" t="s">
        <v>8333</v>
      </c>
      <c r="T2560" t="s">
        <v>8356</v>
      </c>
    </row>
    <row r="2561" spans="1:20" ht="60" x14ac:dyDescent="0.2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 s="18">
        <f t="shared" si="592"/>
        <v>40933.992962962962</v>
      </c>
      <c r="K2561">
        <v>1324079391</v>
      </c>
      <c r="L2561" s="18">
        <f t="shared" si="590"/>
        <v>40893.992951388893</v>
      </c>
      <c r="M2561" t="b">
        <v>0</v>
      </c>
      <c r="N2561">
        <v>17</v>
      </c>
      <c r="O2561" t="b">
        <v>1</v>
      </c>
      <c r="P2561" t="s">
        <v>8277</v>
      </c>
      <c r="Q2561" s="12">
        <f t="shared" si="593"/>
        <v>128</v>
      </c>
      <c r="R2561">
        <f t="shared" si="591"/>
        <v>37.65</v>
      </c>
      <c r="S2561" s="14" t="s">
        <v>8333</v>
      </c>
      <c r="T2561" t="s">
        <v>8334</v>
      </c>
    </row>
    <row r="2562" spans="1:20" ht="60" x14ac:dyDescent="0.2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 s="18">
        <v>1491001140</v>
      </c>
      <c r="J2562" s="18">
        <f t="shared" si="592"/>
        <v>42825.957638888889</v>
      </c>
      <c r="K2562">
        <v>1487847953</v>
      </c>
      <c r="L2562" s="18">
        <f t="shared" si="590"/>
        <v>42789.462418981479</v>
      </c>
      <c r="M2562" t="b">
        <v>0</v>
      </c>
      <c r="N2562">
        <v>22</v>
      </c>
      <c r="O2562" t="b">
        <v>0</v>
      </c>
      <c r="P2562" t="s">
        <v>8269</v>
      </c>
      <c r="Q2562" s="12">
        <f t="shared" si="593"/>
        <v>128</v>
      </c>
      <c r="R2562">
        <f t="shared" ref="R2562" si="607">IFERROR(ROUND(E2562/N2562,2),0)</f>
        <v>29.05</v>
      </c>
      <c r="S2562" s="14" t="s">
        <v>8307</v>
      </c>
      <c r="T2562" t="s">
        <v>8308</v>
      </c>
    </row>
    <row r="2563" spans="1:20" ht="30" x14ac:dyDescent="0.2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 s="18">
        <f t="shared" si="592"/>
        <v>41920.511319444442</v>
      </c>
      <c r="K2563">
        <v>1410178577</v>
      </c>
      <c r="L2563" s="18">
        <f t="shared" ref="L2563:L2626" si="608">(K2563/86400)+25569</f>
        <v>41890.511307870373</v>
      </c>
      <c r="M2563" t="b">
        <v>0</v>
      </c>
      <c r="N2563">
        <v>26</v>
      </c>
      <c r="O2563" t="b">
        <v>0</v>
      </c>
      <c r="P2563" t="s">
        <v>8292</v>
      </c>
      <c r="Q2563" s="12">
        <f t="shared" si="593"/>
        <v>1</v>
      </c>
      <c r="R2563">
        <f t="shared" ref="R2563:R2626" si="609">ROUND(E2563/N2563,2)</f>
        <v>24.5</v>
      </c>
      <c r="S2563" s="14" t="s">
        <v>8316</v>
      </c>
      <c r="T2563" t="s">
        <v>8326</v>
      </c>
    </row>
    <row r="2564" spans="1:20" ht="60" x14ac:dyDescent="0.25">
      <c r="A2564">
        <v>695</v>
      </c>
      <c r="B2564" s="9" t="s">
        <v>696</v>
      </c>
      <c r="C2564" s="3" t="s">
        <v>4805</v>
      </c>
      <c r="D2564" s="5">
        <v>60000</v>
      </c>
      <c r="E2564" s="7">
        <v>636</v>
      </c>
      <c r="F2564" t="s">
        <v>8220</v>
      </c>
      <c r="G2564" t="s">
        <v>8223</v>
      </c>
      <c r="H2564" t="s">
        <v>8245</v>
      </c>
      <c r="I2564">
        <v>1414758620</v>
      </c>
      <c r="J2564" s="18">
        <f t="shared" ref="J2564:J2627" si="610">(I2564/86400)+25569</f>
        <v>41943.521064814813</v>
      </c>
      <c r="K2564">
        <v>1412166619</v>
      </c>
      <c r="L2564" s="18">
        <f t="shared" si="608"/>
        <v>41913.521053240736</v>
      </c>
      <c r="M2564" t="b">
        <v>0</v>
      </c>
      <c r="N2564">
        <v>7</v>
      </c>
      <c r="O2564" t="b">
        <v>0</v>
      </c>
      <c r="P2564" t="s">
        <v>8271</v>
      </c>
      <c r="Q2564" s="12">
        <f t="shared" ref="Q2564:Q2627" si="611">ROUND(E2564/D2564*100,0)</f>
        <v>1</v>
      </c>
      <c r="R2564">
        <f t="shared" si="609"/>
        <v>90.86</v>
      </c>
      <c r="S2564" s="14" t="s">
        <v>8316</v>
      </c>
      <c r="T2564" t="s">
        <v>8318</v>
      </c>
    </row>
    <row r="2565" spans="1:20" ht="30" x14ac:dyDescent="0.25">
      <c r="A2565">
        <v>3050</v>
      </c>
      <c r="B2565" s="9" t="s">
        <v>3050</v>
      </c>
      <c r="C2565" s="3" t="s">
        <v>7160</v>
      </c>
      <c r="D2565" s="5">
        <v>600</v>
      </c>
      <c r="E2565" s="7">
        <v>636</v>
      </c>
      <c r="F2565" t="s">
        <v>8218</v>
      </c>
      <c r="G2565" t="s">
        <v>8223</v>
      </c>
      <c r="H2565" t="s">
        <v>8245</v>
      </c>
      <c r="I2565">
        <v>1462420960</v>
      </c>
      <c r="J2565" s="18">
        <f t="shared" si="610"/>
        <v>42495.16851851852</v>
      </c>
      <c r="K2565">
        <v>1459828959</v>
      </c>
      <c r="L2565" s="18">
        <f t="shared" si="608"/>
        <v>42465.168506944443</v>
      </c>
      <c r="M2565" t="b">
        <v>0</v>
      </c>
      <c r="N2565">
        <v>9</v>
      </c>
      <c r="O2565" t="b">
        <v>1</v>
      </c>
      <c r="P2565" t="s">
        <v>8301</v>
      </c>
      <c r="Q2565" s="12">
        <f t="shared" si="611"/>
        <v>106</v>
      </c>
      <c r="R2565">
        <f t="shared" si="609"/>
        <v>70.67</v>
      </c>
      <c r="S2565" s="14" t="s">
        <v>8307</v>
      </c>
      <c r="T2565" t="s">
        <v>8331</v>
      </c>
    </row>
    <row r="2566" spans="1:20" ht="60" x14ac:dyDescent="0.25">
      <c r="A2566">
        <v>70</v>
      </c>
      <c r="B2566" s="9" t="s">
        <v>72</v>
      </c>
      <c r="C2566" s="3" t="s">
        <v>4181</v>
      </c>
      <c r="D2566" s="5">
        <v>500</v>
      </c>
      <c r="E2566" s="7">
        <v>636</v>
      </c>
      <c r="F2566" t="s">
        <v>8218</v>
      </c>
      <c r="G2566" t="s">
        <v>8223</v>
      </c>
      <c r="H2566" t="s">
        <v>8245</v>
      </c>
      <c r="I2566">
        <v>1315171845</v>
      </c>
      <c r="J2566" s="18">
        <f t="shared" si="610"/>
        <v>40790.896354166667</v>
      </c>
      <c r="K2566">
        <v>1309987844</v>
      </c>
      <c r="L2566" s="18">
        <f t="shared" si="608"/>
        <v>40730.89634259259</v>
      </c>
      <c r="M2566" t="b">
        <v>0</v>
      </c>
      <c r="N2566">
        <v>17</v>
      </c>
      <c r="O2566" t="b">
        <v>1</v>
      </c>
      <c r="P2566" t="s">
        <v>8264</v>
      </c>
      <c r="Q2566" s="12">
        <f t="shared" si="611"/>
        <v>127</v>
      </c>
      <c r="R2566">
        <f t="shared" si="609"/>
        <v>37.409999999999997</v>
      </c>
      <c r="S2566" s="14" t="s">
        <v>8329</v>
      </c>
      <c r="T2566" t="s">
        <v>8349</v>
      </c>
    </row>
    <row r="2567" spans="1:20" ht="45" x14ac:dyDescent="0.2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 s="18">
        <f t="shared" si="610"/>
        <v>42831.389374999999</v>
      </c>
      <c r="K2567">
        <v>1488882041</v>
      </c>
      <c r="L2567" s="18">
        <f t="shared" si="608"/>
        <v>42801.431030092594</v>
      </c>
      <c r="M2567" t="b">
        <v>0</v>
      </c>
      <c r="N2567">
        <v>11</v>
      </c>
      <c r="O2567" t="b">
        <v>0</v>
      </c>
      <c r="P2567" t="s">
        <v>8291</v>
      </c>
      <c r="Q2567" s="12">
        <f t="shared" si="611"/>
        <v>25</v>
      </c>
      <c r="R2567">
        <f t="shared" si="609"/>
        <v>57.73</v>
      </c>
      <c r="S2567" s="14" t="s">
        <v>8333</v>
      </c>
      <c r="T2567" t="s">
        <v>8336</v>
      </c>
    </row>
    <row r="2568" spans="1:20" ht="45" x14ac:dyDescent="0.25">
      <c r="A2568">
        <v>3587</v>
      </c>
      <c r="B2568" s="9" t="s">
        <v>3586</v>
      </c>
      <c r="C2568" s="3" t="s">
        <v>7697</v>
      </c>
      <c r="D2568" s="5">
        <v>500</v>
      </c>
      <c r="E2568" s="7">
        <v>633</v>
      </c>
      <c r="F2568" t="s">
        <v>8218</v>
      </c>
      <c r="G2568" t="s">
        <v>8224</v>
      </c>
      <c r="H2568" t="s">
        <v>8246</v>
      </c>
      <c r="I2568" s="18">
        <v>1467054000</v>
      </c>
      <c r="J2568" s="18">
        <f t="shared" si="610"/>
        <v>42548.791666666672</v>
      </c>
      <c r="K2568">
        <v>1463144253</v>
      </c>
      <c r="L2568" s="18">
        <f t="shared" si="608"/>
        <v>42503.539965277778</v>
      </c>
      <c r="M2568" t="b">
        <v>0</v>
      </c>
      <c r="N2568">
        <v>28</v>
      </c>
      <c r="O2568" t="b">
        <v>1</v>
      </c>
      <c r="P2568" t="s">
        <v>8269</v>
      </c>
      <c r="Q2568" s="12">
        <f t="shared" si="611"/>
        <v>127</v>
      </c>
      <c r="R2568">
        <f t="shared" ref="R2568" si="612">IFERROR(ROUND(E2568/N2568,2),0)</f>
        <v>22.61</v>
      </c>
      <c r="S2568" s="14" t="s">
        <v>8307</v>
      </c>
      <c r="T2568" t="s">
        <v>8308</v>
      </c>
    </row>
    <row r="2569" spans="1:20" ht="45" x14ac:dyDescent="0.25">
      <c r="A2569">
        <v>2170</v>
      </c>
      <c r="B2569" s="9" t="s">
        <v>2171</v>
      </c>
      <c r="C2569" s="3" t="s">
        <v>6280</v>
      </c>
      <c r="D2569" s="5">
        <v>350</v>
      </c>
      <c r="E2569" s="7">
        <v>633</v>
      </c>
      <c r="F2569" t="s">
        <v>8218</v>
      </c>
      <c r="G2569" t="s">
        <v>8223</v>
      </c>
      <c r="H2569" t="s">
        <v>8245</v>
      </c>
      <c r="I2569">
        <v>1440266422</v>
      </c>
      <c r="J2569" s="18">
        <f t="shared" si="610"/>
        <v>42238.750254629631</v>
      </c>
      <c r="K2569">
        <v>1436810421</v>
      </c>
      <c r="L2569" s="18">
        <f t="shared" si="608"/>
        <v>42198.750243055554</v>
      </c>
      <c r="M2569" t="b">
        <v>0</v>
      </c>
      <c r="N2569">
        <v>19</v>
      </c>
      <c r="O2569" t="b">
        <v>1</v>
      </c>
      <c r="P2569" t="s">
        <v>8274</v>
      </c>
      <c r="Q2569" s="12">
        <f t="shared" si="611"/>
        <v>181</v>
      </c>
      <c r="R2569">
        <f t="shared" si="609"/>
        <v>33.32</v>
      </c>
      <c r="S2569" s="14" t="s">
        <v>8333</v>
      </c>
      <c r="T2569" t="s">
        <v>8337</v>
      </c>
    </row>
    <row r="2570" spans="1:20" ht="30" x14ac:dyDescent="0.2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 s="18">
        <f t="shared" si="610"/>
        <v>40943.738935185189</v>
      </c>
      <c r="K2570">
        <v>1326217443</v>
      </c>
      <c r="L2570" s="18">
        <f t="shared" si="608"/>
        <v>40918.738923611112</v>
      </c>
      <c r="M2570" t="b">
        <v>0</v>
      </c>
      <c r="N2570">
        <v>22</v>
      </c>
      <c r="O2570" t="b">
        <v>1</v>
      </c>
      <c r="P2570" t="s">
        <v>8264</v>
      </c>
      <c r="Q2570" s="12">
        <f t="shared" si="611"/>
        <v>140</v>
      </c>
      <c r="R2570">
        <f t="shared" si="609"/>
        <v>28.73</v>
      </c>
      <c r="S2570" s="14" t="s">
        <v>8329</v>
      </c>
      <c r="T2570" t="s">
        <v>8349</v>
      </c>
    </row>
    <row r="2571" spans="1:20" ht="60" x14ac:dyDescent="0.2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 s="18">
        <v>1463743860</v>
      </c>
      <c r="J2571" s="18">
        <f t="shared" si="610"/>
        <v>42510.479861111111</v>
      </c>
      <c r="K2571">
        <v>1461151859</v>
      </c>
      <c r="L2571" s="18">
        <f t="shared" si="608"/>
        <v>42480.479849537034</v>
      </c>
      <c r="M2571" t="b">
        <v>0</v>
      </c>
      <c r="N2571">
        <v>36</v>
      </c>
      <c r="O2571" t="b">
        <v>1</v>
      </c>
      <c r="P2571" t="s">
        <v>8269</v>
      </c>
      <c r="Q2571" s="12">
        <f t="shared" si="611"/>
        <v>126</v>
      </c>
      <c r="R2571">
        <f t="shared" ref="R2571:R2572" si="613">IFERROR(ROUND(E2571/N2571,2),0)</f>
        <v>17.53</v>
      </c>
      <c r="S2571" s="14" t="s">
        <v>8307</v>
      </c>
      <c r="T2571" t="s">
        <v>8308</v>
      </c>
    </row>
    <row r="2572" spans="1:20" ht="60" x14ac:dyDescent="0.2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 s="18">
        <v>1447269367</v>
      </c>
      <c r="J2572" s="18">
        <f t="shared" si="610"/>
        <v>42319.802858796298</v>
      </c>
      <c r="K2572">
        <v>1444673766</v>
      </c>
      <c r="L2572" s="18">
        <f t="shared" si="608"/>
        <v>42289.761180555557</v>
      </c>
      <c r="M2572" t="b">
        <v>0</v>
      </c>
      <c r="N2572">
        <v>8</v>
      </c>
      <c r="O2572" t="b">
        <v>1</v>
      </c>
      <c r="P2572" t="s">
        <v>8269</v>
      </c>
      <c r="Q2572" s="12">
        <f t="shared" si="611"/>
        <v>126</v>
      </c>
      <c r="R2572">
        <f t="shared" si="613"/>
        <v>78.88</v>
      </c>
      <c r="S2572" s="14" t="s">
        <v>8307</v>
      </c>
      <c r="T2572" t="s">
        <v>8308</v>
      </c>
    </row>
    <row r="2573" spans="1:20" ht="45" x14ac:dyDescent="0.2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 s="18">
        <f t="shared" si="610"/>
        <v>42477.103518518517</v>
      </c>
      <c r="K2573">
        <v>1458268143</v>
      </c>
      <c r="L2573" s="18">
        <f t="shared" si="608"/>
        <v>42447.103506944448</v>
      </c>
      <c r="M2573" t="b">
        <v>0</v>
      </c>
      <c r="N2573">
        <v>20</v>
      </c>
      <c r="O2573" t="b">
        <v>1</v>
      </c>
      <c r="P2573" t="s">
        <v>8263</v>
      </c>
      <c r="Q2573" s="12">
        <f t="shared" si="611"/>
        <v>126</v>
      </c>
      <c r="R2573">
        <f t="shared" si="609"/>
        <v>31.5</v>
      </c>
      <c r="S2573" s="14" t="s">
        <v>8329</v>
      </c>
      <c r="T2573" t="s">
        <v>8338</v>
      </c>
    </row>
    <row r="2574" spans="1:20" ht="45" x14ac:dyDescent="0.2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 s="18">
        <f t="shared" si="610"/>
        <v>42148.853888888887</v>
      </c>
      <c r="K2574">
        <v>1429648175</v>
      </c>
      <c r="L2574" s="18">
        <f t="shared" si="608"/>
        <v>42115.853877314818</v>
      </c>
      <c r="M2574" t="b">
        <v>0</v>
      </c>
      <c r="N2574">
        <v>10</v>
      </c>
      <c r="O2574" t="b">
        <v>1</v>
      </c>
      <c r="P2574" t="s">
        <v>8293</v>
      </c>
      <c r="Q2574" s="12">
        <f t="shared" si="611"/>
        <v>127</v>
      </c>
      <c r="R2574">
        <f t="shared" si="609"/>
        <v>62.8</v>
      </c>
      <c r="S2574" s="14" t="s">
        <v>8316</v>
      </c>
      <c r="T2574" t="s">
        <v>8317</v>
      </c>
    </row>
    <row r="2575" spans="1:20" ht="60" x14ac:dyDescent="0.2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 s="18">
        <f t="shared" si="610"/>
        <v>42375.951539351852</v>
      </c>
      <c r="K2575">
        <v>1449528612</v>
      </c>
      <c r="L2575" s="18">
        <f t="shared" si="608"/>
        <v>42345.951527777783</v>
      </c>
      <c r="M2575" t="b">
        <v>0</v>
      </c>
      <c r="N2575">
        <v>25</v>
      </c>
      <c r="O2575" t="b">
        <v>0</v>
      </c>
      <c r="P2575" t="s">
        <v>8294</v>
      </c>
      <c r="Q2575" s="12">
        <f t="shared" si="611"/>
        <v>13</v>
      </c>
      <c r="R2575">
        <f t="shared" si="609"/>
        <v>25</v>
      </c>
      <c r="S2575" s="14" t="s">
        <v>8321</v>
      </c>
      <c r="T2575" t="s">
        <v>8359</v>
      </c>
    </row>
    <row r="2576" spans="1:20" ht="45" x14ac:dyDescent="0.2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 s="18">
        <v>1481522400</v>
      </c>
      <c r="J2576" s="18">
        <f t="shared" si="610"/>
        <v>42716.25</v>
      </c>
      <c r="K2576">
        <v>1480283320</v>
      </c>
      <c r="L2576" s="18">
        <f t="shared" si="608"/>
        <v>42701.908796296295</v>
      </c>
      <c r="M2576" t="b">
        <v>0</v>
      </c>
      <c r="N2576">
        <v>12</v>
      </c>
      <c r="O2576" t="b">
        <v>0</v>
      </c>
      <c r="P2576" t="s">
        <v>8269</v>
      </c>
      <c r="Q2576" s="12">
        <f t="shared" si="611"/>
        <v>21</v>
      </c>
      <c r="R2576">
        <f t="shared" ref="R2576:R2577" si="614">IFERROR(ROUND(E2576/N2576,2),0)</f>
        <v>52.08</v>
      </c>
      <c r="S2576" s="14" t="s">
        <v>8307</v>
      </c>
      <c r="T2576" t="s">
        <v>8308</v>
      </c>
    </row>
    <row r="2577" spans="1:20" ht="45" x14ac:dyDescent="0.2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 s="18">
        <v>1473211313</v>
      </c>
      <c r="J2577" s="18">
        <f t="shared" si="610"/>
        <v>42620.056863425925</v>
      </c>
      <c r="K2577">
        <v>1472001712</v>
      </c>
      <c r="L2577" s="18">
        <f t="shared" si="608"/>
        <v>42606.056851851856</v>
      </c>
      <c r="M2577" t="b">
        <v>0</v>
      </c>
      <c r="N2577">
        <v>17</v>
      </c>
      <c r="O2577" t="b">
        <v>0</v>
      </c>
      <c r="P2577" t="s">
        <v>8269</v>
      </c>
      <c r="Q2577" s="12">
        <f t="shared" si="611"/>
        <v>18</v>
      </c>
      <c r="R2577">
        <f t="shared" si="614"/>
        <v>36.590000000000003</v>
      </c>
      <c r="S2577" s="14" t="s">
        <v>8307</v>
      </c>
      <c r="T2577" t="s">
        <v>8308</v>
      </c>
    </row>
    <row r="2578" spans="1:20" ht="45" x14ac:dyDescent="0.2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 s="18">
        <f t="shared" si="610"/>
        <v>42565.492280092592</v>
      </c>
      <c r="K2578">
        <v>1465904932</v>
      </c>
      <c r="L2578" s="18">
        <f t="shared" si="608"/>
        <v>42535.492268518516</v>
      </c>
      <c r="M2578" t="b">
        <v>0</v>
      </c>
      <c r="N2578">
        <v>7</v>
      </c>
      <c r="O2578" t="b">
        <v>0</v>
      </c>
      <c r="P2578" t="s">
        <v>8271</v>
      </c>
      <c r="Q2578" s="12">
        <f t="shared" si="611"/>
        <v>3</v>
      </c>
      <c r="R2578">
        <f t="shared" si="609"/>
        <v>88.71</v>
      </c>
      <c r="S2578" s="14" t="s">
        <v>8316</v>
      </c>
      <c r="T2578" t="s">
        <v>8318</v>
      </c>
    </row>
    <row r="2579" spans="1:20" ht="60" x14ac:dyDescent="0.25">
      <c r="A2579">
        <v>3731</v>
      </c>
      <c r="B2579" s="9" t="s">
        <v>3728</v>
      </c>
      <c r="C2579" s="3" t="s">
        <v>7841</v>
      </c>
      <c r="D2579" s="5">
        <v>5500</v>
      </c>
      <c r="E2579" s="7">
        <v>620</v>
      </c>
      <c r="F2579" t="s">
        <v>8220</v>
      </c>
      <c r="G2579" t="s">
        <v>8223</v>
      </c>
      <c r="H2579" t="s">
        <v>8245</v>
      </c>
      <c r="I2579" s="18">
        <v>1420860180</v>
      </c>
      <c r="J2579" s="18">
        <f t="shared" si="610"/>
        <v>42014.140972222223</v>
      </c>
      <c r="K2579">
        <v>1418234645</v>
      </c>
      <c r="L2579" s="18">
        <f t="shared" si="608"/>
        <v>41983.752835648149</v>
      </c>
      <c r="M2579" t="b">
        <v>0</v>
      </c>
      <c r="N2579">
        <v>12</v>
      </c>
      <c r="O2579" t="b">
        <v>0</v>
      </c>
      <c r="P2579" t="s">
        <v>8269</v>
      </c>
      <c r="Q2579" s="12">
        <f t="shared" si="611"/>
        <v>11</v>
      </c>
      <c r="R2579">
        <f t="shared" ref="R2579:R2580" si="615">IFERROR(ROUND(E2579/N2579,2),0)</f>
        <v>51.67</v>
      </c>
      <c r="S2579" s="14" t="s">
        <v>8307</v>
      </c>
      <c r="T2579" t="s">
        <v>8308</v>
      </c>
    </row>
    <row r="2580" spans="1:20" ht="60" x14ac:dyDescent="0.25">
      <c r="A2580">
        <v>3976</v>
      </c>
      <c r="B2580" s="9" t="s">
        <v>3973</v>
      </c>
      <c r="C2580" s="3" t="s">
        <v>8083</v>
      </c>
      <c r="D2580" s="5">
        <v>1300</v>
      </c>
      <c r="E2580" s="7">
        <v>620</v>
      </c>
      <c r="F2580" t="s">
        <v>8220</v>
      </c>
      <c r="G2580" t="s">
        <v>8223</v>
      </c>
      <c r="H2580" t="s">
        <v>8245</v>
      </c>
      <c r="I2580" s="18">
        <v>1406876400</v>
      </c>
      <c r="J2580" s="18">
        <f t="shared" si="610"/>
        <v>41852.291666666664</v>
      </c>
      <c r="K2580">
        <v>1405024560</v>
      </c>
      <c r="L2580" s="18">
        <f t="shared" si="608"/>
        <v>41830.858333333337</v>
      </c>
      <c r="M2580" t="b">
        <v>0</v>
      </c>
      <c r="N2580">
        <v>10</v>
      </c>
      <c r="O2580" t="b">
        <v>0</v>
      </c>
      <c r="P2580" t="s">
        <v>8269</v>
      </c>
      <c r="Q2580" s="12">
        <f t="shared" si="611"/>
        <v>48</v>
      </c>
      <c r="R2580">
        <f t="shared" si="615"/>
        <v>62</v>
      </c>
      <c r="S2580" s="14" t="s">
        <v>8307</v>
      </c>
      <c r="T2580" t="s">
        <v>8308</v>
      </c>
    </row>
    <row r="2581" spans="1:20" x14ac:dyDescent="0.25">
      <c r="A2581">
        <v>1927</v>
      </c>
      <c r="B2581" s="9" t="s">
        <v>1928</v>
      </c>
      <c r="C2581" s="3" t="s">
        <v>6037</v>
      </c>
      <c r="D2581" s="5">
        <v>600</v>
      </c>
      <c r="E2581" s="7">
        <v>620</v>
      </c>
      <c r="F2581" t="s">
        <v>8218</v>
      </c>
      <c r="G2581" t="s">
        <v>8223</v>
      </c>
      <c r="H2581" t="s">
        <v>8245</v>
      </c>
      <c r="I2581">
        <v>1331182740</v>
      </c>
      <c r="J2581" s="18">
        <f t="shared" si="610"/>
        <v>40976.207638888889</v>
      </c>
      <c r="K2581">
        <v>1329856838</v>
      </c>
      <c r="L2581" s="18">
        <f t="shared" si="608"/>
        <v>40960.861550925925</v>
      </c>
      <c r="M2581" t="b">
        <v>0</v>
      </c>
      <c r="N2581">
        <v>11</v>
      </c>
      <c r="O2581" t="b">
        <v>1</v>
      </c>
      <c r="P2581" t="s">
        <v>8277</v>
      </c>
      <c r="Q2581" s="12">
        <f t="shared" si="611"/>
        <v>103</v>
      </c>
      <c r="R2581">
        <f t="shared" si="609"/>
        <v>56.36</v>
      </c>
      <c r="S2581" s="14" t="s">
        <v>8333</v>
      </c>
      <c r="T2581" t="s">
        <v>8334</v>
      </c>
    </row>
    <row r="2582" spans="1:20" ht="30" x14ac:dyDescent="0.25">
      <c r="A2582">
        <v>1372</v>
      </c>
      <c r="B2582" s="9" t="s">
        <v>1373</v>
      </c>
      <c r="C2582" s="3" t="s">
        <v>5482</v>
      </c>
      <c r="D2582" s="5">
        <v>500</v>
      </c>
      <c r="E2582" s="7">
        <v>620</v>
      </c>
      <c r="F2582" t="s">
        <v>8218</v>
      </c>
      <c r="G2582" t="s">
        <v>8223</v>
      </c>
      <c r="H2582" t="s">
        <v>8245</v>
      </c>
      <c r="I2582">
        <v>1342115132</v>
      </c>
      <c r="J2582" s="18">
        <f t="shared" si="610"/>
        <v>41102.739953703705</v>
      </c>
      <c r="K2582">
        <v>1339523131</v>
      </c>
      <c r="L2582" s="18">
        <f t="shared" si="608"/>
        <v>41072.739942129629</v>
      </c>
      <c r="M2582" t="b">
        <v>0</v>
      </c>
      <c r="N2582">
        <v>16</v>
      </c>
      <c r="O2582" t="b">
        <v>1</v>
      </c>
      <c r="P2582" t="s">
        <v>8274</v>
      </c>
      <c r="Q2582" s="12">
        <f t="shared" si="611"/>
        <v>124</v>
      </c>
      <c r="R2582">
        <f t="shared" si="609"/>
        <v>38.75</v>
      </c>
      <c r="S2582" s="14" t="s">
        <v>8333</v>
      </c>
      <c r="T2582" t="s">
        <v>8337</v>
      </c>
    </row>
    <row r="2583" spans="1:20" ht="45" x14ac:dyDescent="0.2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 s="18">
        <v>1469998680</v>
      </c>
      <c r="J2583" s="18">
        <f t="shared" si="610"/>
        <v>42582.873611111107</v>
      </c>
      <c r="K2583">
        <v>1466710357</v>
      </c>
      <c r="L2583" s="18">
        <f t="shared" si="608"/>
        <v>42544.814317129625</v>
      </c>
      <c r="M2583" t="b">
        <v>0</v>
      </c>
      <c r="N2583">
        <v>21</v>
      </c>
      <c r="O2583" t="b">
        <v>1</v>
      </c>
      <c r="P2583" t="s">
        <v>8269</v>
      </c>
      <c r="Q2583" s="12">
        <f t="shared" si="611"/>
        <v>124</v>
      </c>
      <c r="R2583">
        <f t="shared" ref="R2583" si="616">IFERROR(ROUND(E2583/N2583,2),0)</f>
        <v>29.43</v>
      </c>
      <c r="S2583" s="14" t="s">
        <v>8307</v>
      </c>
      <c r="T2583" t="s">
        <v>8308</v>
      </c>
    </row>
    <row r="2584" spans="1:20" ht="30" x14ac:dyDescent="0.2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 s="18">
        <f t="shared" si="610"/>
        <v>42496.826180555552</v>
      </c>
      <c r="K2584">
        <v>1459972181</v>
      </c>
      <c r="L2584" s="18">
        <f t="shared" si="608"/>
        <v>42466.826168981483</v>
      </c>
      <c r="M2584" t="b">
        <v>0</v>
      </c>
      <c r="N2584">
        <v>3</v>
      </c>
      <c r="O2584" t="b">
        <v>1</v>
      </c>
      <c r="P2584" t="s">
        <v>8293</v>
      </c>
      <c r="Q2584" s="12">
        <f t="shared" si="611"/>
        <v>103</v>
      </c>
      <c r="R2584">
        <f t="shared" si="609"/>
        <v>205</v>
      </c>
      <c r="S2584" s="14" t="s">
        <v>8316</v>
      </c>
      <c r="T2584" t="s">
        <v>8317</v>
      </c>
    </row>
    <row r="2585" spans="1:20" ht="45" x14ac:dyDescent="0.2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 s="18">
        <v>1458117190</v>
      </c>
      <c r="J2585" s="18">
        <f t="shared" si="610"/>
        <v>42445.356365740736</v>
      </c>
      <c r="K2585">
        <v>1455528789</v>
      </c>
      <c r="L2585" s="18">
        <f t="shared" si="608"/>
        <v>42415.398020833338</v>
      </c>
      <c r="M2585" t="b">
        <v>0</v>
      </c>
      <c r="N2585">
        <v>3</v>
      </c>
      <c r="O2585" t="b">
        <v>0</v>
      </c>
      <c r="P2585" t="s">
        <v>8269</v>
      </c>
      <c r="Q2585" s="12">
        <f t="shared" si="611"/>
        <v>61</v>
      </c>
      <c r="R2585">
        <f t="shared" ref="R2585" si="617">IFERROR(ROUND(E2585/N2585,2),0)</f>
        <v>203.67</v>
      </c>
      <c r="S2585" s="14" t="s">
        <v>8307</v>
      </c>
      <c r="T2585" t="s">
        <v>8308</v>
      </c>
    </row>
    <row r="2586" spans="1:20" ht="60" x14ac:dyDescent="0.25">
      <c r="A2586">
        <v>3085</v>
      </c>
      <c r="B2586" s="9" t="s">
        <v>3085</v>
      </c>
      <c r="C2586" s="3" t="s">
        <v>7195</v>
      </c>
      <c r="D2586" s="5">
        <v>25000</v>
      </c>
      <c r="E2586" s="7">
        <v>610</v>
      </c>
      <c r="F2586" t="s">
        <v>8220</v>
      </c>
      <c r="G2586" t="s">
        <v>8223</v>
      </c>
      <c r="H2586" t="s">
        <v>8245</v>
      </c>
      <c r="I2586">
        <v>1443561159</v>
      </c>
      <c r="J2586" s="18">
        <f t="shared" si="610"/>
        <v>42276.883784722224</v>
      </c>
      <c r="K2586">
        <v>1440969158</v>
      </c>
      <c r="L2586" s="18">
        <f t="shared" si="608"/>
        <v>42246.883773148147</v>
      </c>
      <c r="M2586" t="b">
        <v>0</v>
      </c>
      <c r="N2586">
        <v>9</v>
      </c>
      <c r="O2586" t="b">
        <v>0</v>
      </c>
      <c r="P2586" t="s">
        <v>8301</v>
      </c>
      <c r="Q2586" s="12">
        <f t="shared" si="611"/>
        <v>2</v>
      </c>
      <c r="R2586">
        <f t="shared" si="609"/>
        <v>67.78</v>
      </c>
      <c r="S2586" s="14" t="s">
        <v>8307</v>
      </c>
      <c r="T2586" t="s">
        <v>8331</v>
      </c>
    </row>
    <row r="2587" spans="1:20" ht="45" x14ac:dyDescent="0.2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 s="18">
        <f t="shared" si="610"/>
        <v>41208.165972222225</v>
      </c>
      <c r="K2587">
        <v>1349892734</v>
      </c>
      <c r="L2587" s="18">
        <f t="shared" si="608"/>
        <v>41192.75849537037</v>
      </c>
      <c r="M2587" t="b">
        <v>0</v>
      </c>
      <c r="N2587">
        <v>14</v>
      </c>
      <c r="O2587" t="b">
        <v>1</v>
      </c>
      <c r="P2587" t="s">
        <v>8277</v>
      </c>
      <c r="Q2587" s="12">
        <f t="shared" si="611"/>
        <v>102</v>
      </c>
      <c r="R2587">
        <f t="shared" si="609"/>
        <v>43.57</v>
      </c>
      <c r="S2587" s="14" t="s">
        <v>8333</v>
      </c>
      <c r="T2587" t="s">
        <v>8334</v>
      </c>
    </row>
    <row r="2588" spans="1:20" ht="60" x14ac:dyDescent="0.25">
      <c r="A2588">
        <v>1294</v>
      </c>
      <c r="B2588" s="9" t="s">
        <v>1295</v>
      </c>
      <c r="C2588" s="3" t="s">
        <v>5404</v>
      </c>
      <c r="D2588" s="5">
        <v>500</v>
      </c>
      <c r="E2588" s="7">
        <v>610</v>
      </c>
      <c r="F2588" t="s">
        <v>8218</v>
      </c>
      <c r="G2588" t="s">
        <v>8224</v>
      </c>
      <c r="H2588" t="s">
        <v>8246</v>
      </c>
      <c r="I2588" s="18">
        <v>1445252400</v>
      </c>
      <c r="J2588" s="18">
        <f t="shared" si="610"/>
        <v>42296.458333333328</v>
      </c>
      <c r="K2588">
        <v>1443696796</v>
      </c>
      <c r="L2588" s="18">
        <f t="shared" si="608"/>
        <v>42278.453657407408</v>
      </c>
      <c r="M2588" t="b">
        <v>0</v>
      </c>
      <c r="N2588">
        <v>22</v>
      </c>
      <c r="O2588" t="b">
        <v>1</v>
      </c>
      <c r="P2588" t="s">
        <v>8269</v>
      </c>
      <c r="Q2588" s="12">
        <f t="shared" si="611"/>
        <v>122</v>
      </c>
      <c r="R2588">
        <f t="shared" ref="R2588:R2589" si="618">IFERROR(ROUND(E2588/N2588,2),0)</f>
        <v>27.73</v>
      </c>
      <c r="S2588" s="14" t="s">
        <v>8307</v>
      </c>
      <c r="T2588" t="s">
        <v>8308</v>
      </c>
    </row>
    <row r="2589" spans="1:20" ht="60" x14ac:dyDescent="0.2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 s="18">
        <v>1434542702</v>
      </c>
      <c r="J2589" s="18">
        <f t="shared" si="610"/>
        <v>42172.503495370373</v>
      </c>
      <c r="K2589">
        <v>1432814701</v>
      </c>
      <c r="L2589" s="18">
        <f t="shared" si="608"/>
        <v>42152.503483796296</v>
      </c>
      <c r="M2589" t="b">
        <v>0</v>
      </c>
      <c r="N2589">
        <v>3</v>
      </c>
      <c r="O2589" t="b">
        <v>1</v>
      </c>
      <c r="P2589" t="s">
        <v>8269</v>
      </c>
      <c r="Q2589" s="12">
        <f t="shared" si="611"/>
        <v>122</v>
      </c>
      <c r="R2589">
        <f t="shared" si="618"/>
        <v>203.33</v>
      </c>
      <c r="S2589" s="14" t="s">
        <v>8307</v>
      </c>
      <c r="T2589" t="s">
        <v>8308</v>
      </c>
    </row>
    <row r="2590" spans="1:20" ht="45" x14ac:dyDescent="0.2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 s="18">
        <f t="shared" si="610"/>
        <v>41531.546759259261</v>
      </c>
      <c r="K2590">
        <v>1376399239</v>
      </c>
      <c r="L2590" s="18">
        <f t="shared" si="608"/>
        <v>41499.546747685185</v>
      </c>
      <c r="M2590" t="b">
        <v>0</v>
      </c>
      <c r="N2590">
        <v>24</v>
      </c>
      <c r="O2590" t="b">
        <v>0</v>
      </c>
      <c r="P2590" t="s">
        <v>8280</v>
      </c>
      <c r="Q2590" s="12">
        <f t="shared" si="611"/>
        <v>2</v>
      </c>
      <c r="R2590">
        <f t="shared" si="609"/>
        <v>25.29</v>
      </c>
      <c r="S2590" s="14" t="s">
        <v>8324</v>
      </c>
      <c r="T2590" t="s">
        <v>8340</v>
      </c>
    </row>
    <row r="2591" spans="1:20" ht="45" x14ac:dyDescent="0.2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 s="18">
        <f t="shared" si="610"/>
        <v>41083.227731481486</v>
      </c>
      <c r="K2591">
        <v>1335245275</v>
      </c>
      <c r="L2591" s="18">
        <f t="shared" si="608"/>
        <v>41023.227719907409</v>
      </c>
      <c r="M2591" t="b">
        <v>0</v>
      </c>
      <c r="N2591">
        <v>16</v>
      </c>
      <c r="O2591" t="b">
        <v>1</v>
      </c>
      <c r="P2591" t="s">
        <v>8277</v>
      </c>
      <c r="Q2591" s="12">
        <f t="shared" si="611"/>
        <v>121</v>
      </c>
      <c r="R2591">
        <f t="shared" si="609"/>
        <v>37.94</v>
      </c>
      <c r="S2591" s="14" t="s">
        <v>8333</v>
      </c>
      <c r="T2591" t="s">
        <v>8334</v>
      </c>
    </row>
    <row r="2592" spans="1:20" ht="30" x14ac:dyDescent="0.2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 s="18">
        <v>1412092800</v>
      </c>
      <c r="J2592" s="18">
        <f t="shared" si="610"/>
        <v>41912.666666666664</v>
      </c>
      <c r="K2592">
        <v>1409493799</v>
      </c>
      <c r="L2592" s="18">
        <f t="shared" si="608"/>
        <v>41882.585636574076</v>
      </c>
      <c r="M2592" t="b">
        <v>0</v>
      </c>
      <c r="N2592">
        <v>18</v>
      </c>
      <c r="O2592" t="b">
        <v>1</v>
      </c>
      <c r="P2592" t="s">
        <v>8269</v>
      </c>
      <c r="Q2592" s="12">
        <f t="shared" si="611"/>
        <v>121</v>
      </c>
      <c r="R2592">
        <f t="shared" ref="R2592" si="619">IFERROR(ROUND(E2592/N2592,2),0)</f>
        <v>33.67</v>
      </c>
      <c r="S2592" s="14" t="s">
        <v>8307</v>
      </c>
      <c r="T2592" t="s">
        <v>8308</v>
      </c>
    </row>
    <row r="2593" spans="1:20" ht="45" x14ac:dyDescent="0.25">
      <c r="A2593">
        <v>2953</v>
      </c>
      <c r="B2593" s="9" t="s">
        <v>2953</v>
      </c>
      <c r="C2593" s="3" t="s">
        <v>7063</v>
      </c>
      <c r="D2593" s="5">
        <v>400000</v>
      </c>
      <c r="E2593" s="7">
        <v>605</v>
      </c>
      <c r="F2593" t="s">
        <v>8219</v>
      </c>
      <c r="G2593" t="s">
        <v>8223</v>
      </c>
      <c r="H2593" t="s">
        <v>8245</v>
      </c>
      <c r="I2593">
        <v>1444330821</v>
      </c>
      <c r="J2593" s="18">
        <f t="shared" si="610"/>
        <v>42285.791909722218</v>
      </c>
      <c r="K2593">
        <v>1441738820</v>
      </c>
      <c r="L2593" s="18">
        <f t="shared" si="608"/>
        <v>42255.791898148149</v>
      </c>
      <c r="M2593" t="b">
        <v>0</v>
      </c>
      <c r="N2593">
        <v>3</v>
      </c>
      <c r="O2593" t="b">
        <v>0</v>
      </c>
      <c r="P2593" t="s">
        <v>8301</v>
      </c>
      <c r="Q2593" s="12">
        <f t="shared" si="611"/>
        <v>0</v>
      </c>
      <c r="R2593">
        <f t="shared" si="609"/>
        <v>201.67</v>
      </c>
      <c r="S2593" s="14" t="s">
        <v>8307</v>
      </c>
      <c r="T2593" t="s">
        <v>8331</v>
      </c>
    </row>
    <row r="2594" spans="1:20" ht="90" x14ac:dyDescent="0.25">
      <c r="A2594">
        <v>1287</v>
      </c>
      <c r="B2594" s="9" t="s">
        <v>1288</v>
      </c>
      <c r="C2594" s="3" t="s">
        <v>5397</v>
      </c>
      <c r="D2594" s="5">
        <v>250</v>
      </c>
      <c r="E2594" s="7">
        <v>605</v>
      </c>
      <c r="F2594" t="s">
        <v>8218</v>
      </c>
      <c r="G2594" t="s">
        <v>8224</v>
      </c>
      <c r="H2594" t="s">
        <v>8246</v>
      </c>
      <c r="I2594" s="18">
        <v>1434120856</v>
      </c>
      <c r="J2594" s="18">
        <f t="shared" si="610"/>
        <v>42167.621018518519</v>
      </c>
      <c r="K2594">
        <v>1428936855</v>
      </c>
      <c r="L2594" s="18">
        <f t="shared" si="608"/>
        <v>42107.62100694445</v>
      </c>
      <c r="M2594" t="b">
        <v>0</v>
      </c>
      <c r="N2594">
        <v>25</v>
      </c>
      <c r="O2594" t="b">
        <v>1</v>
      </c>
      <c r="P2594" t="s">
        <v>8269</v>
      </c>
      <c r="Q2594" s="12">
        <f t="shared" si="611"/>
        <v>242</v>
      </c>
      <c r="R2594">
        <f t="shared" ref="R2594:R2595" si="620">IFERROR(ROUND(E2594/N2594,2),0)</f>
        <v>24.2</v>
      </c>
      <c r="S2594" s="14" t="s">
        <v>8307</v>
      </c>
      <c r="T2594" t="s">
        <v>8308</v>
      </c>
    </row>
    <row r="2595" spans="1:20" ht="45" x14ac:dyDescent="0.25">
      <c r="A2595">
        <v>2815</v>
      </c>
      <c r="B2595" s="9" t="s">
        <v>2815</v>
      </c>
      <c r="C2595" s="3" t="s">
        <v>6925</v>
      </c>
      <c r="D2595" s="5">
        <v>250</v>
      </c>
      <c r="E2595" s="7">
        <v>605</v>
      </c>
      <c r="F2595" t="s">
        <v>8218</v>
      </c>
      <c r="G2595" t="s">
        <v>8228</v>
      </c>
      <c r="H2595" t="s">
        <v>8250</v>
      </c>
      <c r="I2595" s="18">
        <v>1470595109</v>
      </c>
      <c r="J2595" s="18">
        <f t="shared" si="610"/>
        <v>42589.776724537034</v>
      </c>
      <c r="K2595">
        <v>1468003108</v>
      </c>
      <c r="L2595" s="18">
        <f t="shared" si="608"/>
        <v>42559.776712962965</v>
      </c>
      <c r="M2595" t="b">
        <v>0</v>
      </c>
      <c r="N2595">
        <v>14</v>
      </c>
      <c r="O2595" t="b">
        <v>1</v>
      </c>
      <c r="P2595" t="s">
        <v>8269</v>
      </c>
      <c r="Q2595" s="12">
        <f t="shared" si="611"/>
        <v>242</v>
      </c>
      <c r="R2595">
        <f t="shared" si="620"/>
        <v>43.21</v>
      </c>
      <c r="S2595" s="14" t="s">
        <v>8307</v>
      </c>
      <c r="T2595" t="s">
        <v>8308</v>
      </c>
    </row>
    <row r="2596" spans="1:20" ht="60" x14ac:dyDescent="0.25">
      <c r="A2596">
        <v>2142</v>
      </c>
      <c r="B2596" s="9" t="s">
        <v>2143</v>
      </c>
      <c r="C2596" s="3" t="s">
        <v>6252</v>
      </c>
      <c r="D2596" s="5">
        <v>10500</v>
      </c>
      <c r="E2596" s="7">
        <v>601</v>
      </c>
      <c r="F2596" t="s">
        <v>8220</v>
      </c>
      <c r="G2596" t="s">
        <v>8235</v>
      </c>
      <c r="H2596" t="s">
        <v>8248</v>
      </c>
      <c r="I2596">
        <v>1451494210</v>
      </c>
      <c r="J2596" s="18">
        <f t="shared" si="610"/>
        <v>42368.701504629629</v>
      </c>
      <c r="K2596">
        <v>1449075009</v>
      </c>
      <c r="L2596" s="18">
        <f t="shared" si="608"/>
        <v>42340.70149305556</v>
      </c>
      <c r="M2596" t="b">
        <v>0</v>
      </c>
      <c r="N2596">
        <v>12</v>
      </c>
      <c r="O2596" t="b">
        <v>0</v>
      </c>
      <c r="P2596" t="s">
        <v>8280</v>
      </c>
      <c r="Q2596" s="12">
        <f t="shared" si="611"/>
        <v>6</v>
      </c>
      <c r="R2596">
        <f t="shared" si="609"/>
        <v>50.08</v>
      </c>
      <c r="S2596" s="14" t="s">
        <v>8324</v>
      </c>
      <c r="T2596" t="s">
        <v>8340</v>
      </c>
    </row>
    <row r="2597" spans="1:20" ht="60" x14ac:dyDescent="0.25">
      <c r="A2597">
        <v>386</v>
      </c>
      <c r="B2597" s="9" t="s">
        <v>387</v>
      </c>
      <c r="C2597" s="3" t="s">
        <v>4496</v>
      </c>
      <c r="D2597" s="5">
        <v>600</v>
      </c>
      <c r="E2597" s="7">
        <v>601</v>
      </c>
      <c r="F2597" t="s">
        <v>8218</v>
      </c>
      <c r="G2597" t="s">
        <v>8223</v>
      </c>
      <c r="H2597" t="s">
        <v>8245</v>
      </c>
      <c r="I2597">
        <v>1439246991</v>
      </c>
      <c r="J2597" s="18">
        <f t="shared" si="610"/>
        <v>42226.951284722221</v>
      </c>
      <c r="K2597">
        <v>1437950990</v>
      </c>
      <c r="L2597" s="18">
        <f t="shared" si="608"/>
        <v>42211.951273148152</v>
      </c>
      <c r="M2597" t="b">
        <v>0</v>
      </c>
      <c r="N2597">
        <v>13</v>
      </c>
      <c r="O2597" t="b">
        <v>1</v>
      </c>
      <c r="P2597" t="s">
        <v>8267</v>
      </c>
      <c r="Q2597" s="12">
        <f t="shared" si="611"/>
        <v>100</v>
      </c>
      <c r="R2597">
        <f t="shared" si="609"/>
        <v>46.23</v>
      </c>
      <c r="S2597" s="14" t="s">
        <v>8329</v>
      </c>
      <c r="T2597" t="s">
        <v>8330</v>
      </c>
    </row>
    <row r="2598" spans="1:20" ht="60" x14ac:dyDescent="0.25">
      <c r="A2598">
        <v>1438</v>
      </c>
      <c r="B2598" s="9" t="s">
        <v>1439</v>
      </c>
      <c r="C2598" s="3" t="s">
        <v>5548</v>
      </c>
      <c r="D2598" s="5">
        <v>20000</v>
      </c>
      <c r="E2598" s="7">
        <v>600</v>
      </c>
      <c r="F2598" t="s">
        <v>8220</v>
      </c>
      <c r="G2598" t="s">
        <v>8231</v>
      </c>
      <c r="H2598" t="s">
        <v>8252</v>
      </c>
      <c r="I2598">
        <v>1461765300</v>
      </c>
      <c r="J2598" s="18">
        <f t="shared" si="610"/>
        <v>42487.579861111109</v>
      </c>
      <c r="K2598">
        <v>1459198498</v>
      </c>
      <c r="L2598" s="18">
        <f t="shared" si="608"/>
        <v>42457.871504629627</v>
      </c>
      <c r="M2598" t="b">
        <v>0</v>
      </c>
      <c r="N2598">
        <v>8</v>
      </c>
      <c r="O2598" t="b">
        <v>0</v>
      </c>
      <c r="P2598" t="s">
        <v>8285</v>
      </c>
      <c r="Q2598" s="12">
        <f t="shared" si="611"/>
        <v>3</v>
      </c>
      <c r="R2598">
        <f t="shared" si="609"/>
        <v>75</v>
      </c>
      <c r="S2598" s="14" t="s">
        <v>8319</v>
      </c>
      <c r="T2598" t="s">
        <v>8354</v>
      </c>
    </row>
    <row r="2599" spans="1:20" ht="45" x14ac:dyDescent="0.25">
      <c r="A2599">
        <v>50</v>
      </c>
      <c r="B2599" s="9" t="s">
        <v>52</v>
      </c>
      <c r="C2599" s="3" t="s">
        <v>4161</v>
      </c>
      <c r="D2599" s="5">
        <v>600</v>
      </c>
      <c r="E2599" s="7">
        <v>600</v>
      </c>
      <c r="F2599" t="s">
        <v>8218</v>
      </c>
      <c r="G2599" t="s">
        <v>8224</v>
      </c>
      <c r="H2599" t="s">
        <v>8246</v>
      </c>
      <c r="I2599">
        <v>1422637200</v>
      </c>
      <c r="J2599" s="18">
        <f t="shared" si="610"/>
        <v>42034.708333333328</v>
      </c>
      <c r="K2599">
        <v>1419271457</v>
      </c>
      <c r="L2599" s="18">
        <f t="shared" si="608"/>
        <v>41995.752974537041</v>
      </c>
      <c r="M2599" t="b">
        <v>0</v>
      </c>
      <c r="N2599">
        <v>22</v>
      </c>
      <c r="O2599" t="b">
        <v>1</v>
      </c>
      <c r="P2599" t="s">
        <v>8263</v>
      </c>
      <c r="Q2599" s="12">
        <f t="shared" si="611"/>
        <v>100</v>
      </c>
      <c r="R2599">
        <f t="shared" si="609"/>
        <v>27.27</v>
      </c>
      <c r="S2599" s="14" t="s">
        <v>8329</v>
      </c>
      <c r="T2599" t="s">
        <v>8338</v>
      </c>
    </row>
    <row r="2600" spans="1:20" ht="30" x14ac:dyDescent="0.25">
      <c r="A2600">
        <v>104</v>
      </c>
      <c r="B2600" s="9" t="s">
        <v>106</v>
      </c>
      <c r="C2600" s="3" t="s">
        <v>4215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1301792400</v>
      </c>
      <c r="J2600" s="18">
        <f t="shared" si="610"/>
        <v>40636.041666666664</v>
      </c>
      <c r="K2600">
        <v>1299775265</v>
      </c>
      <c r="L2600" s="18">
        <f t="shared" si="608"/>
        <v>40612.695196759261</v>
      </c>
      <c r="M2600" t="b">
        <v>0</v>
      </c>
      <c r="N2600">
        <v>10</v>
      </c>
      <c r="O2600" t="b">
        <v>1</v>
      </c>
      <c r="P2600" t="s">
        <v>8264</v>
      </c>
      <c r="Q2600" s="12">
        <f t="shared" si="611"/>
        <v>120</v>
      </c>
      <c r="R2600">
        <f t="shared" si="609"/>
        <v>60</v>
      </c>
      <c r="S2600" s="14" t="s">
        <v>8329</v>
      </c>
      <c r="T2600" t="s">
        <v>8349</v>
      </c>
    </row>
    <row r="2601" spans="1:20" ht="60" x14ac:dyDescent="0.25">
      <c r="A2601">
        <v>375</v>
      </c>
      <c r="B2601" s="9" t="s">
        <v>376</v>
      </c>
      <c r="C2601" s="3" t="s">
        <v>4485</v>
      </c>
      <c r="D2601" s="5">
        <v>500</v>
      </c>
      <c r="E2601" s="7">
        <v>600</v>
      </c>
      <c r="F2601" t="s">
        <v>8218</v>
      </c>
      <c r="G2601" t="s">
        <v>8223</v>
      </c>
      <c r="H2601" t="s">
        <v>8245</v>
      </c>
      <c r="I2601">
        <v>1393694280</v>
      </c>
      <c r="J2601" s="18">
        <f t="shared" si="610"/>
        <v>41699.720833333333</v>
      </c>
      <c r="K2601">
        <v>1390088310</v>
      </c>
      <c r="L2601" s="18">
        <f t="shared" si="608"/>
        <v>41657.985069444447</v>
      </c>
      <c r="M2601" t="b">
        <v>0</v>
      </c>
      <c r="N2601">
        <v>14</v>
      </c>
      <c r="O2601" t="b">
        <v>1</v>
      </c>
      <c r="P2601" t="s">
        <v>8267</v>
      </c>
      <c r="Q2601" s="12">
        <f t="shared" si="611"/>
        <v>120</v>
      </c>
      <c r="R2601">
        <f t="shared" si="609"/>
        <v>42.86</v>
      </c>
      <c r="S2601" s="14" t="s">
        <v>8329</v>
      </c>
      <c r="T2601" t="s">
        <v>8330</v>
      </c>
    </row>
    <row r="2602" spans="1:20" ht="60" x14ac:dyDescent="0.2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 s="18">
        <f t="shared" si="610"/>
        <v>42696.853090277778</v>
      </c>
      <c r="K2602">
        <v>1479241706</v>
      </c>
      <c r="L2602" s="18">
        <f t="shared" si="608"/>
        <v>42689.853078703702</v>
      </c>
      <c r="M2602" t="b">
        <v>0</v>
      </c>
      <c r="N2602">
        <v>17</v>
      </c>
      <c r="O2602" t="b">
        <v>1</v>
      </c>
      <c r="P2602" t="s">
        <v>8295</v>
      </c>
      <c r="Q2602" s="12">
        <f t="shared" si="611"/>
        <v>299</v>
      </c>
      <c r="R2602">
        <f t="shared" si="609"/>
        <v>35.119999999999997</v>
      </c>
      <c r="S2602" s="14" t="s">
        <v>8324</v>
      </c>
      <c r="T2602" t="s">
        <v>8325</v>
      </c>
    </row>
    <row r="2603" spans="1:20" ht="60" x14ac:dyDescent="0.2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 s="18">
        <f t="shared" si="610"/>
        <v>41249.054560185185</v>
      </c>
      <c r="K2603">
        <v>1353547113</v>
      </c>
      <c r="L2603" s="18">
        <f t="shared" si="608"/>
        <v>41235.054548611108</v>
      </c>
      <c r="M2603" t="b">
        <v>0</v>
      </c>
      <c r="N2603">
        <v>18</v>
      </c>
      <c r="O2603" t="b">
        <v>1</v>
      </c>
      <c r="P2603" t="s">
        <v>8272</v>
      </c>
      <c r="Q2603" s="12">
        <f t="shared" si="611"/>
        <v>238</v>
      </c>
      <c r="R2603">
        <f t="shared" si="609"/>
        <v>33.06</v>
      </c>
      <c r="S2603" s="14" t="s">
        <v>8319</v>
      </c>
      <c r="T2603" t="s">
        <v>8339</v>
      </c>
    </row>
    <row r="2604" spans="1:20" ht="60" x14ac:dyDescent="0.2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 s="18">
        <v>1411980020</v>
      </c>
      <c r="J2604" s="18">
        <f t="shared" si="610"/>
        <v>41911.361342592594</v>
      </c>
      <c r="K2604">
        <v>1409388019</v>
      </c>
      <c r="L2604" s="18">
        <f t="shared" si="608"/>
        <v>41881.361331018517</v>
      </c>
      <c r="M2604" t="b">
        <v>0</v>
      </c>
      <c r="N2604">
        <v>13</v>
      </c>
      <c r="O2604" t="b">
        <v>1</v>
      </c>
      <c r="P2604" t="s">
        <v>8269</v>
      </c>
      <c r="Q2604" s="12">
        <f t="shared" si="611"/>
        <v>169</v>
      </c>
      <c r="R2604">
        <f t="shared" ref="R2604:R2605" si="621">IFERROR(ROUND(E2604/N2604,2),0)</f>
        <v>45.62</v>
      </c>
      <c r="S2604" s="14" t="s">
        <v>8307</v>
      </c>
      <c r="T2604" t="s">
        <v>8308</v>
      </c>
    </row>
    <row r="2605" spans="1:20" ht="60" x14ac:dyDescent="0.2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 s="18">
        <v>1409490480</v>
      </c>
      <c r="J2605" s="18">
        <f t="shared" si="610"/>
        <v>41882.547222222223</v>
      </c>
      <c r="K2605">
        <v>1407400305</v>
      </c>
      <c r="L2605" s="18">
        <f t="shared" si="608"/>
        <v>41858.355381944442</v>
      </c>
      <c r="M2605" t="b">
        <v>0</v>
      </c>
      <c r="N2605">
        <v>21</v>
      </c>
      <c r="O2605" t="b">
        <v>1</v>
      </c>
      <c r="P2605" t="s">
        <v>8269</v>
      </c>
      <c r="Q2605" s="12">
        <f t="shared" si="611"/>
        <v>108</v>
      </c>
      <c r="R2605">
        <f t="shared" si="621"/>
        <v>28.19</v>
      </c>
      <c r="S2605" s="14" t="s">
        <v>8307</v>
      </c>
      <c r="T2605" t="s">
        <v>8308</v>
      </c>
    </row>
    <row r="2606" spans="1:20" ht="60" x14ac:dyDescent="0.2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 s="18">
        <f t="shared" si="610"/>
        <v>41912.638298611113</v>
      </c>
      <c r="K2606">
        <v>1409066348</v>
      </c>
      <c r="L2606" s="18">
        <f t="shared" si="608"/>
        <v>41877.638287037036</v>
      </c>
      <c r="M2606" t="b">
        <v>1</v>
      </c>
      <c r="N2606">
        <v>8</v>
      </c>
      <c r="O2606" t="b">
        <v>0</v>
      </c>
      <c r="P2606" t="s">
        <v>8283</v>
      </c>
      <c r="Q2606" s="12">
        <f t="shared" si="611"/>
        <v>3</v>
      </c>
      <c r="R2606">
        <f t="shared" si="609"/>
        <v>73.88</v>
      </c>
      <c r="S2606" s="14" t="s">
        <v>8321</v>
      </c>
      <c r="T2606" t="s">
        <v>8322</v>
      </c>
    </row>
    <row r="2607" spans="1:20" ht="45" x14ac:dyDescent="0.2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 s="18">
        <f t="shared" si="610"/>
        <v>41865.639155092591</v>
      </c>
      <c r="K2607">
        <v>1405437622</v>
      </c>
      <c r="L2607" s="18">
        <f t="shared" si="608"/>
        <v>41835.639143518521</v>
      </c>
      <c r="M2607" t="b">
        <v>0</v>
      </c>
      <c r="N2607">
        <v>13</v>
      </c>
      <c r="O2607" t="b">
        <v>0</v>
      </c>
      <c r="P2607" t="s">
        <v>8270</v>
      </c>
      <c r="Q2607" s="12">
        <f t="shared" si="611"/>
        <v>4</v>
      </c>
      <c r="R2607">
        <f t="shared" si="609"/>
        <v>45.39</v>
      </c>
      <c r="S2607" s="14" t="s">
        <v>8316</v>
      </c>
      <c r="T2607" t="s">
        <v>8348</v>
      </c>
    </row>
    <row r="2608" spans="1:20" ht="60" x14ac:dyDescent="0.2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 s="18">
        <f t="shared" si="610"/>
        <v>42767.663877314815</v>
      </c>
      <c r="K2608">
        <v>1483372558</v>
      </c>
      <c r="L2608" s="18">
        <f t="shared" si="608"/>
        <v>42737.663865740746</v>
      </c>
      <c r="M2608" t="b">
        <v>0</v>
      </c>
      <c r="N2608">
        <v>7</v>
      </c>
      <c r="O2608" t="b">
        <v>0</v>
      </c>
      <c r="P2608" t="s">
        <v>8271</v>
      </c>
      <c r="Q2608" s="12">
        <f t="shared" si="611"/>
        <v>0</v>
      </c>
      <c r="R2608">
        <f t="shared" si="609"/>
        <v>84.29</v>
      </c>
      <c r="S2608" s="14" t="s">
        <v>8316</v>
      </c>
      <c r="T2608" t="s">
        <v>8318</v>
      </c>
    </row>
    <row r="2609" spans="1:20" ht="45" x14ac:dyDescent="0.25">
      <c r="A2609">
        <v>3193</v>
      </c>
      <c r="B2609" s="9" t="s">
        <v>3193</v>
      </c>
      <c r="C2609" s="3" t="s">
        <v>7303</v>
      </c>
      <c r="D2609" s="5">
        <v>5000</v>
      </c>
      <c r="E2609" s="7">
        <v>587</v>
      </c>
      <c r="F2609" t="s">
        <v>8220</v>
      </c>
      <c r="G2609" t="s">
        <v>8224</v>
      </c>
      <c r="H2609" t="s">
        <v>8246</v>
      </c>
      <c r="I2609">
        <v>1424474056</v>
      </c>
      <c r="J2609" s="18">
        <f t="shared" si="610"/>
        <v>42055.968240740738</v>
      </c>
      <c r="K2609">
        <v>1420586055</v>
      </c>
      <c r="L2609" s="18">
        <f t="shared" si="608"/>
        <v>42010.968229166669</v>
      </c>
      <c r="M2609" t="b">
        <v>0</v>
      </c>
      <c r="N2609">
        <v>24</v>
      </c>
      <c r="O2609" t="b">
        <v>0</v>
      </c>
      <c r="P2609" t="s">
        <v>8303</v>
      </c>
      <c r="Q2609" s="12">
        <f t="shared" si="611"/>
        <v>12</v>
      </c>
      <c r="R2609">
        <f t="shared" si="609"/>
        <v>24.46</v>
      </c>
      <c r="S2609" s="14" t="s">
        <v>8307</v>
      </c>
      <c r="T2609" t="s">
        <v>8341</v>
      </c>
    </row>
    <row r="2610" spans="1:20" ht="45" x14ac:dyDescent="0.25">
      <c r="A2610">
        <v>3063</v>
      </c>
      <c r="B2610" s="9" t="s">
        <v>3063</v>
      </c>
      <c r="C2610" s="3" t="s">
        <v>7173</v>
      </c>
      <c r="D2610" s="5">
        <v>3000</v>
      </c>
      <c r="E2610" s="7">
        <v>587</v>
      </c>
      <c r="F2610" t="s">
        <v>8220</v>
      </c>
      <c r="G2610" t="s">
        <v>8223</v>
      </c>
      <c r="H2610" t="s">
        <v>8245</v>
      </c>
      <c r="I2610">
        <v>1477174138</v>
      </c>
      <c r="J2610" s="18">
        <f t="shared" si="610"/>
        <v>42665.922893518524</v>
      </c>
      <c r="K2610">
        <v>1474150137</v>
      </c>
      <c r="L2610" s="18">
        <f t="shared" si="608"/>
        <v>42630.92288194444</v>
      </c>
      <c r="M2610" t="b">
        <v>0</v>
      </c>
      <c r="N2610">
        <v>23</v>
      </c>
      <c r="O2610" t="b">
        <v>0</v>
      </c>
      <c r="P2610" t="s">
        <v>8301</v>
      </c>
      <c r="Q2610" s="12">
        <f t="shared" si="611"/>
        <v>20</v>
      </c>
      <c r="R2610">
        <f t="shared" si="609"/>
        <v>25.52</v>
      </c>
      <c r="S2610" s="14" t="s">
        <v>8307</v>
      </c>
      <c r="T2610" t="s">
        <v>8331</v>
      </c>
    </row>
    <row r="2611" spans="1:20" ht="45" x14ac:dyDescent="0.2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 s="18">
        <f t="shared" si="610"/>
        <v>42533.229166666672</v>
      </c>
      <c r="K2611">
        <v>1462695072</v>
      </c>
      <c r="L2611" s="18">
        <f t="shared" si="608"/>
        <v>42498.341111111113</v>
      </c>
      <c r="M2611" t="b">
        <v>0</v>
      </c>
      <c r="N2611">
        <v>34</v>
      </c>
      <c r="O2611" t="b">
        <v>1</v>
      </c>
      <c r="P2611" t="s">
        <v>8274</v>
      </c>
      <c r="Q2611" s="12">
        <f t="shared" si="611"/>
        <v>167</v>
      </c>
      <c r="R2611">
        <f t="shared" si="609"/>
        <v>17.239999999999998</v>
      </c>
      <c r="S2611" s="14" t="s">
        <v>8333</v>
      </c>
      <c r="T2611" t="s">
        <v>8337</v>
      </c>
    </row>
    <row r="2612" spans="1:20" ht="60" x14ac:dyDescent="0.2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 s="18">
        <f t="shared" si="610"/>
        <v>41957.895833333328</v>
      </c>
      <c r="K2612">
        <v>1413318599</v>
      </c>
      <c r="L2612" s="18">
        <f t="shared" si="608"/>
        <v>41926.854155092595</v>
      </c>
      <c r="M2612" t="b">
        <v>0</v>
      </c>
      <c r="N2612">
        <v>23</v>
      </c>
      <c r="O2612" t="b">
        <v>0</v>
      </c>
      <c r="P2612" t="s">
        <v>8281</v>
      </c>
      <c r="Q2612" s="12">
        <f t="shared" si="611"/>
        <v>2</v>
      </c>
      <c r="R2612">
        <f t="shared" si="609"/>
        <v>25.43</v>
      </c>
      <c r="S2612" s="14" t="s">
        <v>8324</v>
      </c>
      <c r="T2612" t="s">
        <v>8350</v>
      </c>
    </row>
    <row r="2613" spans="1:20" ht="45" x14ac:dyDescent="0.2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 s="18">
        <f t="shared" si="610"/>
        <v>42200.728460648148</v>
      </c>
      <c r="K2613">
        <v>1434389338</v>
      </c>
      <c r="L2613" s="18">
        <f t="shared" si="608"/>
        <v>42170.728449074071</v>
      </c>
      <c r="M2613" t="b">
        <v>0</v>
      </c>
      <c r="N2613">
        <v>9</v>
      </c>
      <c r="O2613" t="b">
        <v>0</v>
      </c>
      <c r="P2613" t="s">
        <v>8282</v>
      </c>
      <c r="Q2613" s="12">
        <f t="shared" si="611"/>
        <v>3</v>
      </c>
      <c r="R2613">
        <f t="shared" si="609"/>
        <v>65</v>
      </c>
      <c r="S2613" s="14" t="s">
        <v>8327</v>
      </c>
      <c r="T2613" t="s">
        <v>8351</v>
      </c>
    </row>
    <row r="2614" spans="1:20" ht="30" x14ac:dyDescent="0.2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 s="18">
        <v>1450137600</v>
      </c>
      <c r="J2614" s="18">
        <f t="shared" si="610"/>
        <v>42353</v>
      </c>
      <c r="K2614">
        <v>1448924881</v>
      </c>
      <c r="L2614" s="18">
        <f t="shared" si="608"/>
        <v>42338.963900462964</v>
      </c>
      <c r="M2614" t="b">
        <v>0</v>
      </c>
      <c r="N2614">
        <v>20</v>
      </c>
      <c r="O2614" t="b">
        <v>1</v>
      </c>
      <c r="P2614" t="s">
        <v>8269</v>
      </c>
      <c r="Q2614" s="12">
        <f t="shared" si="611"/>
        <v>105</v>
      </c>
      <c r="R2614">
        <f t="shared" ref="R2614:R2615" si="622">IFERROR(ROUND(E2614/N2614,2),0)</f>
        <v>29</v>
      </c>
      <c r="S2614" s="14" t="s">
        <v>8307</v>
      </c>
      <c r="T2614" t="s">
        <v>8308</v>
      </c>
    </row>
    <row r="2615" spans="1:20" ht="60" x14ac:dyDescent="0.2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 s="18">
        <v>1404149280</v>
      </c>
      <c r="J2615" s="18">
        <f t="shared" si="610"/>
        <v>41820.727777777778</v>
      </c>
      <c r="K2615">
        <v>1400547968</v>
      </c>
      <c r="L2615" s="18">
        <f t="shared" si="608"/>
        <v>41779.045925925922</v>
      </c>
      <c r="M2615" t="b">
        <v>0</v>
      </c>
      <c r="N2615">
        <v>13</v>
      </c>
      <c r="O2615" t="b">
        <v>0</v>
      </c>
      <c r="P2615" t="s">
        <v>8269</v>
      </c>
      <c r="Q2615" s="12">
        <f t="shared" si="611"/>
        <v>29</v>
      </c>
      <c r="R2615">
        <f t="shared" si="622"/>
        <v>44.31</v>
      </c>
      <c r="S2615" s="14" t="s">
        <v>8307</v>
      </c>
      <c r="T2615" t="s">
        <v>8308</v>
      </c>
    </row>
    <row r="2616" spans="1:20" ht="60" x14ac:dyDescent="0.2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 s="18">
        <f t="shared" si="610"/>
        <v>42298.726631944446</v>
      </c>
      <c r="K2616">
        <v>1440264380</v>
      </c>
      <c r="L2616" s="18">
        <f t="shared" si="608"/>
        <v>42238.726620370369</v>
      </c>
      <c r="M2616" t="b">
        <v>0</v>
      </c>
      <c r="N2616">
        <v>8</v>
      </c>
      <c r="O2616" t="b">
        <v>0</v>
      </c>
      <c r="P2616" t="s">
        <v>8268</v>
      </c>
      <c r="Q2616" s="12">
        <f t="shared" si="611"/>
        <v>10</v>
      </c>
      <c r="R2616">
        <f t="shared" si="609"/>
        <v>71.25</v>
      </c>
      <c r="S2616" s="14" t="s">
        <v>8329</v>
      </c>
      <c r="T2616" t="s">
        <v>8345</v>
      </c>
    </row>
    <row r="2617" spans="1:20" ht="60" x14ac:dyDescent="0.2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 s="18">
        <f t="shared" si="610"/>
        <v>41341.126481481479</v>
      </c>
      <c r="K2617">
        <v>1360119727</v>
      </c>
      <c r="L2617" s="18">
        <f t="shared" si="608"/>
        <v>41311.126469907409</v>
      </c>
      <c r="M2617" t="b">
        <v>0</v>
      </c>
      <c r="N2617">
        <v>13</v>
      </c>
      <c r="O2617" t="b">
        <v>0</v>
      </c>
      <c r="P2617" t="s">
        <v>8302</v>
      </c>
      <c r="Q2617" s="12">
        <f t="shared" si="611"/>
        <v>14</v>
      </c>
      <c r="R2617">
        <f t="shared" si="609"/>
        <v>43.85</v>
      </c>
      <c r="S2617" s="14" t="s">
        <v>8319</v>
      </c>
      <c r="T2617" t="s">
        <v>8362</v>
      </c>
    </row>
    <row r="2618" spans="1:20" ht="60" x14ac:dyDescent="0.2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 s="18">
        <v>1442462340</v>
      </c>
      <c r="J2618" s="18">
        <f t="shared" si="610"/>
        <v>42264.165972222225</v>
      </c>
      <c r="K2618">
        <v>1439743899</v>
      </c>
      <c r="L2618" s="18">
        <f t="shared" si="608"/>
        <v>42232.702534722222</v>
      </c>
      <c r="M2618" t="b">
        <v>0</v>
      </c>
      <c r="N2618">
        <v>14</v>
      </c>
      <c r="O2618" t="b">
        <v>1</v>
      </c>
      <c r="P2618" t="s">
        <v>8269</v>
      </c>
      <c r="Q2618" s="12">
        <f t="shared" si="611"/>
        <v>114</v>
      </c>
      <c r="R2618">
        <f t="shared" ref="R2618:R2621" si="623">IFERROR(ROUND(E2618/N2618,2),0)</f>
        <v>40.71</v>
      </c>
      <c r="S2618" s="14" t="s">
        <v>8307</v>
      </c>
      <c r="T2618" t="s">
        <v>8308</v>
      </c>
    </row>
    <row r="2619" spans="1:20" ht="30" x14ac:dyDescent="0.2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 s="18">
        <v>1402848000</v>
      </c>
      <c r="J2619" s="18">
        <f t="shared" si="610"/>
        <v>41805.666666666664</v>
      </c>
      <c r="K2619">
        <v>1400606572</v>
      </c>
      <c r="L2619" s="18">
        <f t="shared" si="608"/>
        <v>41779.724212962959</v>
      </c>
      <c r="M2619" t="b">
        <v>0</v>
      </c>
      <c r="N2619">
        <v>21</v>
      </c>
      <c r="O2619" t="b">
        <v>1</v>
      </c>
      <c r="P2619" t="s">
        <v>8269</v>
      </c>
      <c r="Q2619" s="12">
        <f t="shared" si="611"/>
        <v>114</v>
      </c>
      <c r="R2619">
        <f t="shared" si="623"/>
        <v>27.14</v>
      </c>
      <c r="S2619" s="14" t="s">
        <v>8307</v>
      </c>
      <c r="T2619" t="s">
        <v>8308</v>
      </c>
    </row>
    <row r="2620" spans="1:20" ht="45" x14ac:dyDescent="0.2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 s="18">
        <v>1426187582</v>
      </c>
      <c r="J2620" s="18">
        <f t="shared" si="610"/>
        <v>42075.800717592589</v>
      </c>
      <c r="K2620">
        <v>1423599181</v>
      </c>
      <c r="L2620" s="18">
        <f t="shared" si="608"/>
        <v>42045.842372685191</v>
      </c>
      <c r="M2620" t="b">
        <v>0</v>
      </c>
      <c r="N2620">
        <v>10</v>
      </c>
      <c r="O2620" t="b">
        <v>1</v>
      </c>
      <c r="P2620" t="s">
        <v>8269</v>
      </c>
      <c r="Q2620" s="12">
        <f t="shared" si="611"/>
        <v>228</v>
      </c>
      <c r="R2620">
        <f t="shared" si="623"/>
        <v>57</v>
      </c>
      <c r="S2620" s="14" t="s">
        <v>8307</v>
      </c>
      <c r="T2620" t="s">
        <v>8308</v>
      </c>
    </row>
    <row r="2621" spans="1:20" ht="60" x14ac:dyDescent="0.2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 s="18">
        <v>1438390800</v>
      </c>
      <c r="J2621" s="18">
        <f t="shared" si="610"/>
        <v>42217.041666666672</v>
      </c>
      <c r="K2621">
        <v>1436888065</v>
      </c>
      <c r="L2621" s="18">
        <f t="shared" si="608"/>
        <v>42199.648900462962</v>
      </c>
      <c r="M2621" t="b">
        <v>0</v>
      </c>
      <c r="N2621">
        <v>7</v>
      </c>
      <c r="O2621" t="b">
        <v>0</v>
      </c>
      <c r="P2621" t="s">
        <v>8269</v>
      </c>
      <c r="Q2621" s="12">
        <f t="shared" si="611"/>
        <v>9</v>
      </c>
      <c r="R2621">
        <f t="shared" si="623"/>
        <v>80.709999999999994</v>
      </c>
      <c r="S2621" s="14" t="s">
        <v>8307</v>
      </c>
      <c r="T2621" t="s">
        <v>8308</v>
      </c>
    </row>
    <row r="2622" spans="1:20" ht="60" x14ac:dyDescent="0.2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 s="18">
        <f t="shared" si="610"/>
        <v>42659.875</v>
      </c>
      <c r="K2622">
        <v>1473189334</v>
      </c>
      <c r="L2622" s="18">
        <f t="shared" si="608"/>
        <v>42619.802476851852</v>
      </c>
      <c r="M2622" t="b">
        <v>0</v>
      </c>
      <c r="N2622">
        <v>15</v>
      </c>
      <c r="O2622" t="b">
        <v>1</v>
      </c>
      <c r="P2622" t="s">
        <v>8303</v>
      </c>
      <c r="Q2622" s="12">
        <f t="shared" si="611"/>
        <v>113</v>
      </c>
      <c r="R2622">
        <f t="shared" si="609"/>
        <v>37.67</v>
      </c>
      <c r="S2622" s="14" t="s">
        <v>8307</v>
      </c>
      <c r="T2622" t="s">
        <v>8341</v>
      </c>
    </row>
    <row r="2623" spans="1:20" ht="60" x14ac:dyDescent="0.2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 s="18">
        <f t="shared" si="610"/>
        <v>42390.487210648149</v>
      </c>
      <c r="K2623">
        <v>1450784494</v>
      </c>
      <c r="L2623" s="18">
        <f t="shared" si="608"/>
        <v>42360.487199074079</v>
      </c>
      <c r="M2623" t="b">
        <v>0</v>
      </c>
      <c r="N2623">
        <v>29</v>
      </c>
      <c r="O2623" t="b">
        <v>1</v>
      </c>
      <c r="P2623" t="s">
        <v>8264</v>
      </c>
      <c r="Q2623" s="12">
        <f t="shared" si="611"/>
        <v>113</v>
      </c>
      <c r="R2623">
        <f t="shared" si="609"/>
        <v>19.47</v>
      </c>
      <c r="S2623" s="14" t="s">
        <v>8329</v>
      </c>
      <c r="T2623" t="s">
        <v>8349</v>
      </c>
    </row>
    <row r="2624" spans="1:20" ht="60" x14ac:dyDescent="0.2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 s="18">
        <f t="shared" si="610"/>
        <v>41625.5</v>
      </c>
      <c r="K2624">
        <v>1384811720</v>
      </c>
      <c r="L2624" s="18">
        <f t="shared" si="608"/>
        <v>41596.91342592593</v>
      </c>
      <c r="M2624" t="b">
        <v>0</v>
      </c>
      <c r="N2624">
        <v>45</v>
      </c>
      <c r="O2624" t="b">
        <v>1</v>
      </c>
      <c r="P2624" t="s">
        <v>8290</v>
      </c>
      <c r="Q2624" s="12">
        <f t="shared" si="611"/>
        <v>113</v>
      </c>
      <c r="R2624">
        <f t="shared" si="609"/>
        <v>12.53</v>
      </c>
      <c r="S2624" s="14" t="s">
        <v>8333</v>
      </c>
      <c r="T2624" t="s">
        <v>8344</v>
      </c>
    </row>
    <row r="2625" spans="1:20" ht="45" x14ac:dyDescent="0.2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 s="18">
        <v>1402007500</v>
      </c>
      <c r="J2625" s="18">
        <f t="shared" si="610"/>
        <v>41795.938657407409</v>
      </c>
      <c r="K2625">
        <v>1399415499</v>
      </c>
      <c r="L2625" s="18">
        <f t="shared" si="608"/>
        <v>41765.938645833332</v>
      </c>
      <c r="M2625" t="b">
        <v>0</v>
      </c>
      <c r="N2625">
        <v>11</v>
      </c>
      <c r="O2625" t="b">
        <v>0</v>
      </c>
      <c r="P2625" t="s">
        <v>8269</v>
      </c>
      <c r="Q2625" s="12">
        <f t="shared" si="611"/>
        <v>28</v>
      </c>
      <c r="R2625">
        <f t="shared" ref="R2625" si="624">IFERROR(ROUND(E2625/N2625,2),0)</f>
        <v>51</v>
      </c>
      <c r="S2625" s="14" t="s">
        <v>8307</v>
      </c>
      <c r="T2625" t="s">
        <v>8308</v>
      </c>
    </row>
    <row r="2626" spans="1:20" ht="60" x14ac:dyDescent="0.25">
      <c r="A2626">
        <v>2140</v>
      </c>
      <c r="B2626" s="9" t="s">
        <v>2141</v>
      </c>
      <c r="C2626" s="3" t="s">
        <v>6250</v>
      </c>
      <c r="D2626" s="5">
        <v>500000</v>
      </c>
      <c r="E2626" s="7">
        <v>560</v>
      </c>
      <c r="F2626" t="s">
        <v>8220</v>
      </c>
      <c r="G2626" t="s">
        <v>8223</v>
      </c>
      <c r="H2626" t="s">
        <v>8245</v>
      </c>
      <c r="I2626">
        <v>1357934424</v>
      </c>
      <c r="J2626" s="18">
        <f t="shared" si="610"/>
        <v>41285.833611111113</v>
      </c>
      <c r="K2626">
        <v>1355342423</v>
      </c>
      <c r="L2626" s="18">
        <f t="shared" si="608"/>
        <v>41255.833599537036</v>
      </c>
      <c r="M2626" t="b">
        <v>0</v>
      </c>
      <c r="N2626">
        <v>11</v>
      </c>
      <c r="O2626" t="b">
        <v>0</v>
      </c>
      <c r="P2626" t="s">
        <v>8280</v>
      </c>
      <c r="Q2626" s="12">
        <f t="shared" si="611"/>
        <v>0</v>
      </c>
      <c r="R2626">
        <f t="shared" si="609"/>
        <v>50.91</v>
      </c>
      <c r="S2626" s="14" t="s">
        <v>8324</v>
      </c>
      <c r="T2626" t="s">
        <v>8340</v>
      </c>
    </row>
    <row r="2627" spans="1:20" ht="60" x14ac:dyDescent="0.2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 s="18">
        <f t="shared" si="610"/>
        <v>41875.968159722222</v>
      </c>
      <c r="K2627">
        <v>1406330048</v>
      </c>
      <c r="L2627" s="18">
        <f t="shared" ref="L2627:L2690" si="625">(K2627/86400)+25569</f>
        <v>41845.968148148146</v>
      </c>
      <c r="M2627" t="b">
        <v>0</v>
      </c>
      <c r="N2627">
        <v>9</v>
      </c>
      <c r="O2627" t="b">
        <v>0</v>
      </c>
      <c r="P2627" t="s">
        <v>8291</v>
      </c>
      <c r="Q2627" s="12">
        <f t="shared" si="611"/>
        <v>10</v>
      </c>
      <c r="R2627">
        <f t="shared" ref="R2627:R2689" si="626">ROUND(E2627/N2627,2)</f>
        <v>62.22</v>
      </c>
      <c r="S2627" s="14" t="s">
        <v>8333</v>
      </c>
      <c r="T2627" t="s">
        <v>8336</v>
      </c>
    </row>
    <row r="2628" spans="1:20" ht="60" x14ac:dyDescent="0.25">
      <c r="A2628">
        <v>169</v>
      </c>
      <c r="B2628" s="9" t="s">
        <v>171</v>
      </c>
      <c r="C2628" s="3" t="s">
        <v>4279</v>
      </c>
      <c r="D2628" s="5">
        <v>2500</v>
      </c>
      <c r="E2628" s="7">
        <v>560</v>
      </c>
      <c r="F2628" t="s">
        <v>8220</v>
      </c>
      <c r="G2628" t="s">
        <v>8224</v>
      </c>
      <c r="H2628" t="s">
        <v>8246</v>
      </c>
      <c r="I2628">
        <v>1413634059</v>
      </c>
      <c r="J2628" s="18">
        <f t="shared" ref="J2628:J2691" si="627">(I2628/86400)+25569</f>
        <v>41930.505312499998</v>
      </c>
      <c r="K2628">
        <v>1411042058</v>
      </c>
      <c r="L2628" s="18">
        <f t="shared" si="625"/>
        <v>41900.505300925928</v>
      </c>
      <c r="M2628" t="b">
        <v>0</v>
      </c>
      <c r="N2628">
        <v>10</v>
      </c>
      <c r="O2628" t="b">
        <v>0</v>
      </c>
      <c r="P2628" t="s">
        <v>8266</v>
      </c>
      <c r="Q2628" s="12">
        <f t="shared" ref="Q2628:Q2691" si="628">ROUND(E2628/D2628*100,0)</f>
        <v>22</v>
      </c>
      <c r="R2628">
        <f t="shared" si="626"/>
        <v>56</v>
      </c>
      <c r="S2628" s="14" t="s">
        <v>8329</v>
      </c>
      <c r="T2628" t="s">
        <v>8332</v>
      </c>
    </row>
    <row r="2629" spans="1:20" ht="45" x14ac:dyDescent="0.2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 s="18">
        <f t="shared" si="627"/>
        <v>41011.710243055553</v>
      </c>
      <c r="K2629">
        <v>1331658164</v>
      </c>
      <c r="L2629" s="18">
        <f t="shared" si="625"/>
        <v>40981.710231481484</v>
      </c>
      <c r="M2629" t="b">
        <v>0</v>
      </c>
      <c r="N2629">
        <v>13</v>
      </c>
      <c r="O2629" t="b">
        <v>1</v>
      </c>
      <c r="P2629" t="s">
        <v>8277</v>
      </c>
      <c r="Q2629" s="12">
        <f t="shared" si="628"/>
        <v>124</v>
      </c>
      <c r="R2629">
        <f t="shared" si="626"/>
        <v>43</v>
      </c>
      <c r="S2629" s="14" t="s">
        <v>8333</v>
      </c>
      <c r="T2629" t="s">
        <v>8334</v>
      </c>
    </row>
    <row r="2630" spans="1:20" ht="30" x14ac:dyDescent="0.2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 s="18">
        <v>1476632178</v>
      </c>
      <c r="J2630" s="18">
        <f t="shared" si="627"/>
        <v>42659.650208333333</v>
      </c>
      <c r="K2630">
        <v>1473953777</v>
      </c>
      <c r="L2630" s="18">
        <f t="shared" si="625"/>
        <v>42628.650196759263</v>
      </c>
      <c r="M2630" t="b">
        <v>0</v>
      </c>
      <c r="N2630">
        <v>31</v>
      </c>
      <c r="O2630" t="b">
        <v>1</v>
      </c>
      <c r="P2630" t="s">
        <v>8269</v>
      </c>
      <c r="Q2630" s="12">
        <f t="shared" si="628"/>
        <v>159</v>
      </c>
      <c r="R2630">
        <f t="shared" ref="R2630" si="629">IFERROR(ROUND(E2630/N2630,2),0)</f>
        <v>18</v>
      </c>
      <c r="S2630" s="14" t="s">
        <v>8307</v>
      </c>
      <c r="T2630" t="s">
        <v>8308</v>
      </c>
    </row>
    <row r="2631" spans="1:20" ht="60" x14ac:dyDescent="0.2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 s="18">
        <f t="shared" si="627"/>
        <v>40749.284722222219</v>
      </c>
      <c r="K2631">
        <v>1306219896</v>
      </c>
      <c r="L2631" s="18">
        <f t="shared" si="625"/>
        <v>40687.285833333335</v>
      </c>
      <c r="M2631" t="b">
        <v>0</v>
      </c>
      <c r="N2631">
        <v>11</v>
      </c>
      <c r="O2631" t="b">
        <v>1</v>
      </c>
      <c r="P2631" t="s">
        <v>8274</v>
      </c>
      <c r="Q2631" s="12">
        <f t="shared" si="628"/>
        <v>185</v>
      </c>
      <c r="R2631">
        <f t="shared" si="626"/>
        <v>50.45</v>
      </c>
      <c r="S2631" s="14" t="s">
        <v>8333</v>
      </c>
      <c r="T2631" t="s">
        <v>8337</v>
      </c>
    </row>
    <row r="2632" spans="1:20" ht="30" x14ac:dyDescent="0.25">
      <c r="A2632">
        <v>1807</v>
      </c>
      <c r="B2632" s="9" t="s">
        <v>1808</v>
      </c>
      <c r="C2632" s="3" t="s">
        <v>5917</v>
      </c>
      <c r="D2632" s="5">
        <v>5000</v>
      </c>
      <c r="E2632" s="7">
        <v>553</v>
      </c>
      <c r="F2632" t="s">
        <v>8220</v>
      </c>
      <c r="G2632" t="s">
        <v>8223</v>
      </c>
      <c r="H2632" t="s">
        <v>8245</v>
      </c>
      <c r="I2632">
        <v>1411868313</v>
      </c>
      <c r="J2632" s="18">
        <f t="shared" si="627"/>
        <v>41910.068437499998</v>
      </c>
      <c r="K2632">
        <v>1409276312</v>
      </c>
      <c r="L2632" s="18">
        <f t="shared" si="625"/>
        <v>41880.068425925929</v>
      </c>
      <c r="M2632" t="b">
        <v>1</v>
      </c>
      <c r="N2632">
        <v>8</v>
      </c>
      <c r="O2632" t="b">
        <v>0</v>
      </c>
      <c r="P2632" t="s">
        <v>8283</v>
      </c>
      <c r="Q2632" s="12">
        <f t="shared" si="628"/>
        <v>11</v>
      </c>
      <c r="R2632">
        <f t="shared" si="626"/>
        <v>69.13</v>
      </c>
      <c r="S2632" s="14" t="s">
        <v>8321</v>
      </c>
      <c r="T2632" t="s">
        <v>8322</v>
      </c>
    </row>
    <row r="2633" spans="1:20" ht="60" x14ac:dyDescent="0.25">
      <c r="A2633">
        <v>685</v>
      </c>
      <c r="B2633" s="9" t="s">
        <v>686</v>
      </c>
      <c r="C2633" s="3" t="s">
        <v>4795</v>
      </c>
      <c r="D2633" s="5">
        <v>2000</v>
      </c>
      <c r="E2633" s="7">
        <v>553</v>
      </c>
      <c r="F2633" t="s">
        <v>8220</v>
      </c>
      <c r="G2633" t="s">
        <v>8223</v>
      </c>
      <c r="H2633" t="s">
        <v>8245</v>
      </c>
      <c r="I2633">
        <v>1421095672</v>
      </c>
      <c r="J2633" s="18">
        <f t="shared" si="627"/>
        <v>42016.866574074069</v>
      </c>
      <c r="K2633">
        <v>1417207671</v>
      </c>
      <c r="L2633" s="18">
        <f t="shared" si="625"/>
        <v>41971.866562499999</v>
      </c>
      <c r="M2633" t="b">
        <v>0</v>
      </c>
      <c r="N2633">
        <v>10</v>
      </c>
      <c r="O2633" t="b">
        <v>0</v>
      </c>
      <c r="P2633" t="s">
        <v>8271</v>
      </c>
      <c r="Q2633" s="12">
        <f t="shared" si="628"/>
        <v>28</v>
      </c>
      <c r="R2633">
        <f t="shared" si="626"/>
        <v>55.3</v>
      </c>
      <c r="S2633" s="14" t="s">
        <v>8316</v>
      </c>
      <c r="T2633" t="s">
        <v>8318</v>
      </c>
    </row>
    <row r="2634" spans="1:20" ht="45" x14ac:dyDescent="0.2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 s="18">
        <f t="shared" si="627"/>
        <v>42238.207638888889</v>
      </c>
      <c r="K2634">
        <v>1436369817</v>
      </c>
      <c r="L2634" s="18">
        <f t="shared" si="625"/>
        <v>42193.650659722218</v>
      </c>
      <c r="M2634" t="b">
        <v>0</v>
      </c>
      <c r="N2634">
        <v>13</v>
      </c>
      <c r="O2634" t="b">
        <v>1</v>
      </c>
      <c r="P2634" t="s">
        <v>8274</v>
      </c>
      <c r="Q2634" s="12">
        <f t="shared" si="628"/>
        <v>110</v>
      </c>
      <c r="R2634">
        <f t="shared" si="626"/>
        <v>42.38</v>
      </c>
      <c r="S2634" s="14" t="s">
        <v>8333</v>
      </c>
      <c r="T2634" t="s">
        <v>8337</v>
      </c>
    </row>
    <row r="2635" spans="1:20" ht="60" x14ac:dyDescent="0.25">
      <c r="A2635">
        <v>2897</v>
      </c>
      <c r="B2635" s="9" t="s">
        <v>2897</v>
      </c>
      <c r="C2635" s="3" t="s">
        <v>7007</v>
      </c>
      <c r="D2635" s="5">
        <v>12000</v>
      </c>
      <c r="E2635" s="7">
        <v>550</v>
      </c>
      <c r="F2635" t="s">
        <v>8220</v>
      </c>
      <c r="G2635" t="s">
        <v>8223</v>
      </c>
      <c r="H2635" t="s">
        <v>8245</v>
      </c>
      <c r="I2635" s="18">
        <v>1444577345</v>
      </c>
      <c r="J2635" s="18">
        <f t="shared" si="627"/>
        <v>42288.645196759258</v>
      </c>
      <c r="K2635">
        <v>1441985457</v>
      </c>
      <c r="L2635" s="18">
        <f t="shared" si="625"/>
        <v>42258.646493055552</v>
      </c>
      <c r="M2635" t="b">
        <v>0</v>
      </c>
      <c r="N2635">
        <v>3</v>
      </c>
      <c r="O2635" t="b">
        <v>0</v>
      </c>
      <c r="P2635" t="s">
        <v>8269</v>
      </c>
      <c r="Q2635" s="12">
        <f t="shared" si="628"/>
        <v>5</v>
      </c>
      <c r="R2635">
        <f t="shared" ref="R2635:R2636" si="630">IFERROR(ROUND(E2635/N2635,2),0)</f>
        <v>183.33</v>
      </c>
      <c r="S2635" s="14" t="s">
        <v>8307</v>
      </c>
      <c r="T2635" t="s">
        <v>8308</v>
      </c>
    </row>
    <row r="2636" spans="1:20" ht="45" x14ac:dyDescent="0.25">
      <c r="A2636">
        <v>3934</v>
      </c>
      <c r="B2636" s="9" t="s">
        <v>3931</v>
      </c>
      <c r="C2636" s="3" t="s">
        <v>8042</v>
      </c>
      <c r="D2636" s="5">
        <v>5000</v>
      </c>
      <c r="E2636" s="7">
        <v>550</v>
      </c>
      <c r="F2636" t="s">
        <v>8220</v>
      </c>
      <c r="G2636" t="s">
        <v>8223</v>
      </c>
      <c r="H2636" t="s">
        <v>8245</v>
      </c>
      <c r="I2636" s="18">
        <v>1443704400</v>
      </c>
      <c r="J2636" s="18">
        <f t="shared" si="627"/>
        <v>42278.541666666672</v>
      </c>
      <c r="K2636">
        <v>1439827638</v>
      </c>
      <c r="L2636" s="18">
        <f t="shared" si="625"/>
        <v>42233.671736111108</v>
      </c>
      <c r="M2636" t="b">
        <v>0</v>
      </c>
      <c r="N2636">
        <v>12</v>
      </c>
      <c r="O2636" t="b">
        <v>0</v>
      </c>
      <c r="P2636" t="s">
        <v>8269</v>
      </c>
      <c r="Q2636" s="12">
        <f t="shared" si="628"/>
        <v>11</v>
      </c>
      <c r="R2636">
        <f t="shared" si="630"/>
        <v>45.83</v>
      </c>
      <c r="S2636" s="14" t="s">
        <v>8307</v>
      </c>
      <c r="T2636" t="s">
        <v>8308</v>
      </c>
    </row>
    <row r="2637" spans="1:20" ht="60" x14ac:dyDescent="0.25">
      <c r="A2637">
        <v>2752</v>
      </c>
      <c r="B2637" s="9" t="s">
        <v>2752</v>
      </c>
      <c r="C2637" s="3" t="s">
        <v>6862</v>
      </c>
      <c r="D2637" s="5">
        <v>4800</v>
      </c>
      <c r="E2637" s="7">
        <v>550</v>
      </c>
      <c r="F2637" t="s">
        <v>8220</v>
      </c>
      <c r="G2637" t="s">
        <v>8223</v>
      </c>
      <c r="H2637" t="s">
        <v>8245</v>
      </c>
      <c r="I2637">
        <v>1324232504</v>
      </c>
      <c r="J2637" s="18">
        <f t="shared" si="627"/>
        <v>40895.765092592592</v>
      </c>
      <c r="K2637">
        <v>1320776503</v>
      </c>
      <c r="L2637" s="18">
        <f t="shared" si="625"/>
        <v>40855.765081018515</v>
      </c>
      <c r="M2637" t="b">
        <v>0</v>
      </c>
      <c r="N2637">
        <v>14</v>
      </c>
      <c r="O2637" t="b">
        <v>0</v>
      </c>
      <c r="P2637" t="s">
        <v>8302</v>
      </c>
      <c r="Q2637" s="12">
        <f t="shared" si="628"/>
        <v>11</v>
      </c>
      <c r="R2637">
        <f t="shared" si="626"/>
        <v>39.29</v>
      </c>
      <c r="S2637" s="14" t="s">
        <v>8319</v>
      </c>
      <c r="T2637" t="s">
        <v>8362</v>
      </c>
    </row>
    <row r="2638" spans="1:20" ht="45" x14ac:dyDescent="0.25">
      <c r="A2638">
        <v>1612</v>
      </c>
      <c r="B2638" s="9" t="s">
        <v>1613</v>
      </c>
      <c r="C2638" s="3" t="s">
        <v>5722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1357160384</v>
      </c>
      <c r="J2638" s="18">
        <f t="shared" si="627"/>
        <v>41276.874814814815</v>
      </c>
      <c r="K2638">
        <v>1354568383</v>
      </c>
      <c r="L2638" s="18">
        <f t="shared" si="625"/>
        <v>41246.874803240738</v>
      </c>
      <c r="M2638" t="b">
        <v>0</v>
      </c>
      <c r="N2638">
        <v>11</v>
      </c>
      <c r="O2638" t="b">
        <v>1</v>
      </c>
      <c r="P2638" t="s">
        <v>8274</v>
      </c>
      <c r="Q2638" s="12">
        <f t="shared" si="628"/>
        <v>110</v>
      </c>
      <c r="R2638">
        <f t="shared" si="626"/>
        <v>50</v>
      </c>
      <c r="S2638" s="14" t="s">
        <v>8333</v>
      </c>
      <c r="T2638" t="s">
        <v>8337</v>
      </c>
    </row>
    <row r="2639" spans="1:20" ht="45" x14ac:dyDescent="0.25">
      <c r="A2639">
        <v>3514</v>
      </c>
      <c r="B2639" s="9" t="s">
        <v>3513</v>
      </c>
      <c r="C2639" s="3" t="s">
        <v>7624</v>
      </c>
      <c r="D2639" s="5">
        <v>500</v>
      </c>
      <c r="E2639" s="7">
        <v>550</v>
      </c>
      <c r="F2639" t="s">
        <v>8218</v>
      </c>
      <c r="G2639" t="s">
        <v>8223</v>
      </c>
      <c r="H2639" t="s">
        <v>8245</v>
      </c>
      <c r="I2639" s="18">
        <v>1422853140</v>
      </c>
      <c r="J2639" s="18">
        <f t="shared" si="627"/>
        <v>42037.207638888889</v>
      </c>
      <c r="K2639">
        <v>1421439551</v>
      </c>
      <c r="L2639" s="18">
        <f t="shared" si="625"/>
        <v>42020.846655092595</v>
      </c>
      <c r="M2639" t="b">
        <v>0</v>
      </c>
      <c r="N2639">
        <v>10</v>
      </c>
      <c r="O2639" t="b">
        <v>1</v>
      </c>
      <c r="P2639" t="s">
        <v>8269</v>
      </c>
      <c r="Q2639" s="12">
        <f t="shared" si="628"/>
        <v>110</v>
      </c>
      <c r="R2639">
        <f t="shared" ref="R2639" si="631">IFERROR(ROUND(E2639/N2639,2),0)</f>
        <v>55</v>
      </c>
      <c r="S2639" s="14" t="s">
        <v>8307</v>
      </c>
      <c r="T2639" t="s">
        <v>8308</v>
      </c>
    </row>
    <row r="2640" spans="1:20" ht="45" x14ac:dyDescent="0.2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 s="18">
        <f t="shared" si="627"/>
        <v>42480.781828703708</v>
      </c>
      <c r="K2640">
        <v>1458758749</v>
      </c>
      <c r="L2640" s="18">
        <f t="shared" si="625"/>
        <v>42452.781817129631</v>
      </c>
      <c r="M2640" t="b">
        <v>0</v>
      </c>
      <c r="N2640">
        <v>16</v>
      </c>
      <c r="O2640" t="b">
        <v>1</v>
      </c>
      <c r="P2640" t="s">
        <v>8296</v>
      </c>
      <c r="Q2640" s="12">
        <f t="shared" si="628"/>
        <v>182</v>
      </c>
      <c r="R2640">
        <f t="shared" si="626"/>
        <v>34.130000000000003</v>
      </c>
      <c r="S2640" s="14" t="s">
        <v>8327</v>
      </c>
      <c r="T2640" t="s">
        <v>8328</v>
      </c>
    </row>
    <row r="2641" spans="1:20" ht="60" x14ac:dyDescent="0.25">
      <c r="A2641">
        <v>3181</v>
      </c>
      <c r="B2641" s="9" t="s">
        <v>3181</v>
      </c>
      <c r="C2641" s="3" t="s">
        <v>7291</v>
      </c>
      <c r="D2641" s="5">
        <v>500</v>
      </c>
      <c r="E2641" s="7">
        <v>545</v>
      </c>
      <c r="F2641" t="s">
        <v>8218</v>
      </c>
      <c r="G2641" t="s">
        <v>8224</v>
      </c>
      <c r="H2641" t="s">
        <v>8246</v>
      </c>
      <c r="I2641" s="18">
        <v>1402848000</v>
      </c>
      <c r="J2641" s="18">
        <f t="shared" si="627"/>
        <v>41805.666666666664</v>
      </c>
      <c r="K2641">
        <v>1400570786</v>
      </c>
      <c r="L2641" s="18">
        <f t="shared" si="625"/>
        <v>41779.310023148151</v>
      </c>
      <c r="M2641" t="b">
        <v>1</v>
      </c>
      <c r="N2641">
        <v>15</v>
      </c>
      <c r="O2641" t="b">
        <v>1</v>
      </c>
      <c r="P2641" t="s">
        <v>8269</v>
      </c>
      <c r="Q2641" s="12">
        <f t="shared" si="628"/>
        <v>109</v>
      </c>
      <c r="R2641">
        <f t="shared" ref="R2641" si="632">IFERROR(ROUND(E2641/N2641,2),0)</f>
        <v>36.33</v>
      </c>
      <c r="S2641" s="14" t="s">
        <v>8307</v>
      </c>
      <c r="T2641" t="s">
        <v>8308</v>
      </c>
    </row>
    <row r="2642" spans="1:20" ht="60" x14ac:dyDescent="0.25">
      <c r="A2642">
        <v>818</v>
      </c>
      <c r="B2642" s="9" t="s">
        <v>819</v>
      </c>
      <c r="C2642" s="3" t="s">
        <v>4928</v>
      </c>
      <c r="D2642" s="5">
        <v>350</v>
      </c>
      <c r="E2642" s="7">
        <v>545</v>
      </c>
      <c r="F2642" t="s">
        <v>8218</v>
      </c>
      <c r="G2642" t="s">
        <v>8223</v>
      </c>
      <c r="H2642" t="s">
        <v>8245</v>
      </c>
      <c r="I2642">
        <v>1344358860</v>
      </c>
      <c r="J2642" s="18">
        <f t="shared" si="627"/>
        <v>41128.709027777775</v>
      </c>
      <c r="K2642">
        <v>1343682680</v>
      </c>
      <c r="L2642" s="18">
        <f t="shared" si="625"/>
        <v>41120.882870370369</v>
      </c>
      <c r="M2642" t="b">
        <v>0</v>
      </c>
      <c r="N2642">
        <v>19</v>
      </c>
      <c r="O2642" t="b">
        <v>1</v>
      </c>
      <c r="P2642" t="s">
        <v>8274</v>
      </c>
      <c r="Q2642" s="12">
        <f t="shared" si="628"/>
        <v>156</v>
      </c>
      <c r="R2642">
        <f t="shared" si="626"/>
        <v>28.68</v>
      </c>
      <c r="S2642" s="14" t="s">
        <v>8333</v>
      </c>
      <c r="T2642" t="s">
        <v>8337</v>
      </c>
    </row>
    <row r="2643" spans="1:20" ht="60" x14ac:dyDescent="0.25">
      <c r="A2643">
        <v>856</v>
      </c>
      <c r="B2643" s="9" t="s">
        <v>857</v>
      </c>
      <c r="C2643" s="3" t="s">
        <v>4966</v>
      </c>
      <c r="D2643" s="5">
        <v>250</v>
      </c>
      <c r="E2643" s="7">
        <v>545</v>
      </c>
      <c r="F2643" t="s">
        <v>8218</v>
      </c>
      <c r="G2643" t="s">
        <v>8235</v>
      </c>
      <c r="H2643" t="s">
        <v>8248</v>
      </c>
      <c r="I2643">
        <v>1477422000</v>
      </c>
      <c r="J2643" s="18">
        <f t="shared" si="627"/>
        <v>42668.791666666672</v>
      </c>
      <c r="K2643">
        <v>1472282955</v>
      </c>
      <c r="L2643" s="18">
        <f t="shared" si="625"/>
        <v>42609.311979166669</v>
      </c>
      <c r="M2643" t="b">
        <v>0</v>
      </c>
      <c r="N2643">
        <v>28</v>
      </c>
      <c r="O2643" t="b">
        <v>1</v>
      </c>
      <c r="P2643" t="s">
        <v>8275</v>
      </c>
      <c r="Q2643" s="12">
        <f t="shared" si="628"/>
        <v>218</v>
      </c>
      <c r="R2643">
        <f t="shared" si="626"/>
        <v>19.46</v>
      </c>
      <c r="S2643" s="14" t="s">
        <v>8333</v>
      </c>
      <c r="T2643" t="s">
        <v>8342</v>
      </c>
    </row>
    <row r="2644" spans="1:20" ht="60" x14ac:dyDescent="0.2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 s="18">
        <v>1488114358</v>
      </c>
      <c r="J2644" s="18">
        <f t="shared" si="627"/>
        <v>42792.545810185184</v>
      </c>
      <c r="K2644">
        <v>1485522357</v>
      </c>
      <c r="L2644" s="18">
        <f t="shared" si="625"/>
        <v>42762.545798611114</v>
      </c>
      <c r="M2644" t="b">
        <v>0</v>
      </c>
      <c r="N2644">
        <v>14</v>
      </c>
      <c r="O2644" t="b">
        <v>0</v>
      </c>
      <c r="P2644" t="s">
        <v>8269</v>
      </c>
      <c r="Q2644" s="12">
        <f t="shared" si="628"/>
        <v>27</v>
      </c>
      <c r="R2644">
        <f t="shared" ref="R2644:R2649" si="633">IFERROR(ROUND(E2644/N2644,2),0)</f>
        <v>38.71</v>
      </c>
      <c r="S2644" s="14" t="s">
        <v>8307</v>
      </c>
      <c r="T2644" t="s">
        <v>8308</v>
      </c>
    </row>
    <row r="2645" spans="1:20" ht="45" x14ac:dyDescent="0.2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 s="18">
        <v>1449876859</v>
      </c>
      <c r="J2645" s="18">
        <f t="shared" si="627"/>
        <v>42349.982164351852</v>
      </c>
      <c r="K2645">
        <v>1444689258</v>
      </c>
      <c r="L2645" s="18">
        <f t="shared" si="625"/>
        <v>42289.940486111111</v>
      </c>
      <c r="M2645" t="b">
        <v>0</v>
      </c>
      <c r="N2645">
        <v>9</v>
      </c>
      <c r="O2645" t="b">
        <v>0</v>
      </c>
      <c r="P2645" t="s">
        <v>8269</v>
      </c>
      <c r="Q2645" s="12">
        <f t="shared" si="628"/>
        <v>5</v>
      </c>
      <c r="R2645">
        <f t="shared" si="633"/>
        <v>60.11</v>
      </c>
      <c r="S2645" s="14" t="s">
        <v>8307</v>
      </c>
      <c r="T2645" t="s">
        <v>8308</v>
      </c>
    </row>
    <row r="2646" spans="1:20" ht="60" x14ac:dyDescent="0.2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 s="18">
        <v>1490358834</v>
      </c>
      <c r="J2646" s="18">
        <f t="shared" si="627"/>
        <v>42818.523541666669</v>
      </c>
      <c r="K2646">
        <v>1487770433</v>
      </c>
      <c r="L2646" s="18">
        <f t="shared" si="625"/>
        <v>42788.565196759257</v>
      </c>
      <c r="M2646" t="b">
        <v>0</v>
      </c>
      <c r="N2646">
        <v>16</v>
      </c>
      <c r="O2646" t="b">
        <v>0</v>
      </c>
      <c r="P2646" t="s">
        <v>8269</v>
      </c>
      <c r="Q2646" s="12">
        <f t="shared" si="628"/>
        <v>108</v>
      </c>
      <c r="R2646">
        <f t="shared" si="633"/>
        <v>33.75</v>
      </c>
      <c r="S2646" s="14" t="s">
        <v>8307</v>
      </c>
      <c r="T2646" t="s">
        <v>8308</v>
      </c>
    </row>
    <row r="2647" spans="1:20" ht="60" x14ac:dyDescent="0.2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 s="18">
        <v>1422712986</v>
      </c>
      <c r="J2647" s="18">
        <f t="shared" si="627"/>
        <v>42035.585486111115</v>
      </c>
      <c r="K2647">
        <v>1418824985</v>
      </c>
      <c r="L2647" s="18">
        <f t="shared" si="625"/>
        <v>41990.585474537038</v>
      </c>
      <c r="M2647" t="b">
        <v>0</v>
      </c>
      <c r="N2647">
        <v>16</v>
      </c>
      <c r="O2647" t="b">
        <v>1</v>
      </c>
      <c r="P2647" t="s">
        <v>8269</v>
      </c>
      <c r="Q2647" s="12">
        <f t="shared" si="628"/>
        <v>108</v>
      </c>
      <c r="R2647">
        <f t="shared" si="633"/>
        <v>33.75</v>
      </c>
      <c r="S2647" s="14" t="s">
        <v>8307</v>
      </c>
      <c r="T2647" t="s">
        <v>8308</v>
      </c>
    </row>
    <row r="2648" spans="1:20" ht="60" x14ac:dyDescent="0.2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 s="18">
        <v>1413431940</v>
      </c>
      <c r="J2648" s="18">
        <f t="shared" si="627"/>
        <v>41928.165972222225</v>
      </c>
      <c r="K2648">
        <v>1412216664</v>
      </c>
      <c r="L2648" s="18">
        <f t="shared" si="625"/>
        <v>41914.100277777776</v>
      </c>
      <c r="M2648" t="b">
        <v>0</v>
      </c>
      <c r="N2648">
        <v>15</v>
      </c>
      <c r="O2648" t="b">
        <v>1</v>
      </c>
      <c r="P2648" t="s">
        <v>8269</v>
      </c>
      <c r="Q2648" s="12">
        <f t="shared" si="628"/>
        <v>107</v>
      </c>
      <c r="R2648">
        <f t="shared" si="633"/>
        <v>35.799999999999997</v>
      </c>
      <c r="S2648" s="14" t="s">
        <v>8307</v>
      </c>
      <c r="T2648" t="s">
        <v>8308</v>
      </c>
    </row>
    <row r="2649" spans="1:20" ht="60" x14ac:dyDescent="0.2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 s="18">
        <v>1415222545</v>
      </c>
      <c r="J2649" s="18">
        <f t="shared" si="627"/>
        <v>41948.890567129631</v>
      </c>
      <c r="K2649">
        <v>1413404544</v>
      </c>
      <c r="L2649" s="18">
        <f t="shared" si="625"/>
        <v>41927.84888888889</v>
      </c>
      <c r="M2649" t="b">
        <v>0</v>
      </c>
      <c r="N2649">
        <v>9</v>
      </c>
      <c r="O2649" t="b">
        <v>1</v>
      </c>
      <c r="P2649" t="s">
        <v>8269</v>
      </c>
      <c r="Q2649" s="12">
        <f t="shared" si="628"/>
        <v>106</v>
      </c>
      <c r="R2649">
        <f t="shared" si="633"/>
        <v>58.9</v>
      </c>
      <c r="S2649" s="14" t="s">
        <v>8307</v>
      </c>
      <c r="T2649" t="s">
        <v>8308</v>
      </c>
    </row>
    <row r="2650" spans="1:20" ht="45" x14ac:dyDescent="0.2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 s="18">
        <f t="shared" si="627"/>
        <v>41761.9533912037</v>
      </c>
      <c r="K2650">
        <v>1395787972</v>
      </c>
      <c r="L2650" s="18">
        <f t="shared" si="625"/>
        <v>41723.953379629631</v>
      </c>
      <c r="M2650" t="b">
        <v>0</v>
      </c>
      <c r="N2650">
        <v>12</v>
      </c>
      <c r="O2650" t="b">
        <v>0</v>
      </c>
      <c r="P2650" t="s">
        <v>8282</v>
      </c>
      <c r="Q2650" s="12">
        <f t="shared" si="628"/>
        <v>9</v>
      </c>
      <c r="R2650">
        <f t="shared" si="626"/>
        <v>44.17</v>
      </c>
      <c r="S2650" s="14" t="s">
        <v>8327</v>
      </c>
      <c r="T2650" t="s">
        <v>8351</v>
      </c>
    </row>
    <row r="2651" spans="1:20" ht="45" x14ac:dyDescent="0.2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 s="18">
        <f t="shared" si="627"/>
        <v>42324.670115740737</v>
      </c>
      <c r="K2651">
        <v>1445094297</v>
      </c>
      <c r="L2651" s="18">
        <f t="shared" si="625"/>
        <v>42294.628437499996</v>
      </c>
      <c r="M2651" t="b">
        <v>0</v>
      </c>
      <c r="N2651">
        <v>11</v>
      </c>
      <c r="O2651" t="b">
        <v>0</v>
      </c>
      <c r="P2651" t="s">
        <v>8282</v>
      </c>
      <c r="Q2651" s="12">
        <f t="shared" si="628"/>
        <v>11</v>
      </c>
      <c r="R2651">
        <f t="shared" si="626"/>
        <v>48.18</v>
      </c>
      <c r="S2651" s="14" t="s">
        <v>8327</v>
      </c>
      <c r="T2651" t="s">
        <v>8351</v>
      </c>
    </row>
    <row r="2652" spans="1:20" ht="45" x14ac:dyDescent="0.2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 s="18">
        <v>1439136000</v>
      </c>
      <c r="J2652" s="18">
        <f t="shared" si="627"/>
        <v>42225.666666666672</v>
      </c>
      <c r="K2652">
        <v>1438188105</v>
      </c>
      <c r="L2652" s="18">
        <f t="shared" si="625"/>
        <v>42214.695659722223</v>
      </c>
      <c r="M2652" t="b">
        <v>0</v>
      </c>
      <c r="N2652">
        <v>7</v>
      </c>
      <c r="O2652" t="b">
        <v>1</v>
      </c>
      <c r="P2652" t="s">
        <v>8269</v>
      </c>
      <c r="Q2652" s="12">
        <f t="shared" si="628"/>
        <v>106</v>
      </c>
      <c r="R2652">
        <f t="shared" ref="R2652:R2654" si="634">IFERROR(ROUND(E2652/N2652,2),0)</f>
        <v>75.709999999999994</v>
      </c>
      <c r="S2652" s="14" t="s">
        <v>8307</v>
      </c>
      <c r="T2652" t="s">
        <v>8308</v>
      </c>
    </row>
    <row r="2653" spans="1:20" ht="60" x14ac:dyDescent="0.2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 s="18">
        <v>1470078000</v>
      </c>
      <c r="J2653" s="18">
        <f t="shared" si="627"/>
        <v>42583.791666666672</v>
      </c>
      <c r="K2653">
        <v>1467648455</v>
      </c>
      <c r="L2653" s="18">
        <f t="shared" si="625"/>
        <v>42555.671932870369</v>
      </c>
      <c r="M2653" t="b">
        <v>0</v>
      </c>
      <c r="N2653">
        <v>25</v>
      </c>
      <c r="O2653" t="b">
        <v>1</v>
      </c>
      <c r="P2653" t="s">
        <v>8269</v>
      </c>
      <c r="Q2653" s="12">
        <f t="shared" si="628"/>
        <v>105</v>
      </c>
      <c r="R2653">
        <f t="shared" si="634"/>
        <v>21.1</v>
      </c>
      <c r="S2653" s="14" t="s">
        <v>8307</v>
      </c>
      <c r="T2653" t="s">
        <v>8308</v>
      </c>
    </row>
    <row r="2654" spans="1:20" ht="45" x14ac:dyDescent="0.2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 s="18">
        <v>1463945673</v>
      </c>
      <c r="J2654" s="18">
        <f t="shared" si="627"/>
        <v>42512.815659722226</v>
      </c>
      <c r="K2654">
        <v>1458761672</v>
      </c>
      <c r="L2654" s="18">
        <f t="shared" si="625"/>
        <v>42452.815648148149</v>
      </c>
      <c r="M2654" t="b">
        <v>0</v>
      </c>
      <c r="N2654">
        <v>11</v>
      </c>
      <c r="O2654" t="b">
        <v>0</v>
      </c>
      <c r="P2654" t="s">
        <v>8269</v>
      </c>
      <c r="Q2654" s="12">
        <f t="shared" si="628"/>
        <v>11</v>
      </c>
      <c r="R2654">
        <f t="shared" si="634"/>
        <v>47.91</v>
      </c>
      <c r="S2654" s="14" t="s">
        <v>8307</v>
      </c>
      <c r="T2654" t="s">
        <v>8308</v>
      </c>
    </row>
    <row r="2655" spans="1:20" ht="45" x14ac:dyDescent="0.2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 s="18">
        <f t="shared" si="627"/>
        <v>42415.702349537038</v>
      </c>
      <c r="K2655">
        <v>1454691082</v>
      </c>
      <c r="L2655" s="18">
        <f t="shared" si="625"/>
        <v>42405.702337962968</v>
      </c>
      <c r="M2655" t="b">
        <v>0</v>
      </c>
      <c r="N2655">
        <v>35</v>
      </c>
      <c r="O2655" t="b">
        <v>1</v>
      </c>
      <c r="P2655" t="s">
        <v>8263</v>
      </c>
      <c r="Q2655" s="12">
        <f t="shared" si="628"/>
        <v>105</v>
      </c>
      <c r="R2655">
        <f t="shared" si="626"/>
        <v>15</v>
      </c>
      <c r="S2655" s="14" t="s">
        <v>8329</v>
      </c>
      <c r="T2655" t="s">
        <v>8338</v>
      </c>
    </row>
    <row r="2656" spans="1:20" ht="45" x14ac:dyDescent="0.25">
      <c r="A2656">
        <v>3749</v>
      </c>
      <c r="B2656" s="9" t="s">
        <v>3746</v>
      </c>
      <c r="C2656" s="3" t="s">
        <v>7859</v>
      </c>
      <c r="D2656" s="5">
        <v>500</v>
      </c>
      <c r="E2656" s="7">
        <v>525</v>
      </c>
      <c r="F2656" t="s">
        <v>8218</v>
      </c>
      <c r="G2656" t="s">
        <v>8223</v>
      </c>
      <c r="H2656" t="s">
        <v>8245</v>
      </c>
      <c r="I2656">
        <v>1461902340</v>
      </c>
      <c r="J2656" s="18">
        <f t="shared" si="627"/>
        <v>42489.165972222225</v>
      </c>
      <c r="K2656">
        <v>1459220587</v>
      </c>
      <c r="L2656" s="18">
        <f t="shared" si="625"/>
        <v>42458.127164351856</v>
      </c>
      <c r="M2656" t="b">
        <v>0</v>
      </c>
      <c r="N2656">
        <v>7</v>
      </c>
      <c r="O2656" t="b">
        <v>1</v>
      </c>
      <c r="P2656" t="s">
        <v>8303</v>
      </c>
      <c r="Q2656" s="12">
        <f t="shared" si="628"/>
        <v>105</v>
      </c>
      <c r="R2656">
        <f t="shared" si="626"/>
        <v>75</v>
      </c>
      <c r="S2656" s="14" t="s">
        <v>8307</v>
      </c>
      <c r="T2656" t="s">
        <v>8341</v>
      </c>
    </row>
    <row r="2657" spans="1:20" ht="60" x14ac:dyDescent="0.25">
      <c r="A2657">
        <v>3255</v>
      </c>
      <c r="B2657" s="9" t="s">
        <v>3255</v>
      </c>
      <c r="C2657" s="3" t="s">
        <v>7365</v>
      </c>
      <c r="D2657" s="5">
        <v>300</v>
      </c>
      <c r="E2657" s="7">
        <v>525</v>
      </c>
      <c r="F2657" t="s">
        <v>8218</v>
      </c>
      <c r="G2657" t="s">
        <v>8224</v>
      </c>
      <c r="H2657" t="s">
        <v>8246</v>
      </c>
      <c r="I2657" s="18">
        <v>1412706375</v>
      </c>
      <c r="J2657" s="18">
        <f t="shared" si="627"/>
        <v>41919.768229166664</v>
      </c>
      <c r="K2657">
        <v>1410114374</v>
      </c>
      <c r="L2657" s="18">
        <f t="shared" si="625"/>
        <v>41889.768217592595</v>
      </c>
      <c r="M2657" t="b">
        <v>1</v>
      </c>
      <c r="N2657">
        <v>18</v>
      </c>
      <c r="O2657" t="b">
        <v>1</v>
      </c>
      <c r="P2657" t="s">
        <v>8269</v>
      </c>
      <c r="Q2657" s="12">
        <f t="shared" si="628"/>
        <v>175</v>
      </c>
      <c r="R2657">
        <f t="shared" ref="R2657" si="635">IFERROR(ROUND(E2657/N2657,2),0)</f>
        <v>29.17</v>
      </c>
      <c r="S2657" s="14" t="s">
        <v>8307</v>
      </c>
      <c r="T2657" t="s">
        <v>8308</v>
      </c>
    </row>
    <row r="2658" spans="1:20" ht="60" x14ac:dyDescent="0.2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 s="18">
        <f t="shared" si="627"/>
        <v>42675.121921296297</v>
      </c>
      <c r="K2658">
        <v>1472784933</v>
      </c>
      <c r="L2658" s="18">
        <f t="shared" si="625"/>
        <v>42615.12190972222</v>
      </c>
      <c r="M2658" t="b">
        <v>0</v>
      </c>
      <c r="N2658">
        <v>9</v>
      </c>
      <c r="O2658" t="b">
        <v>0</v>
      </c>
      <c r="P2658" t="s">
        <v>8301</v>
      </c>
      <c r="Q2658" s="12">
        <f t="shared" si="628"/>
        <v>5</v>
      </c>
      <c r="R2658">
        <f t="shared" si="626"/>
        <v>57.89</v>
      </c>
      <c r="S2658" s="14" t="s">
        <v>8307</v>
      </c>
      <c r="T2658" t="s">
        <v>8331</v>
      </c>
    </row>
    <row r="2659" spans="1:20" ht="60" x14ac:dyDescent="0.25">
      <c r="A2659">
        <v>909</v>
      </c>
      <c r="B2659" s="9" t="s">
        <v>910</v>
      </c>
      <c r="C2659" s="3" t="s">
        <v>5019</v>
      </c>
      <c r="D2659" s="5">
        <v>16000</v>
      </c>
      <c r="E2659" s="7">
        <v>520</v>
      </c>
      <c r="F2659" t="s">
        <v>8220</v>
      </c>
      <c r="G2659" t="s">
        <v>8223</v>
      </c>
      <c r="H2659" t="s">
        <v>8245</v>
      </c>
      <c r="I2659">
        <v>1343016000</v>
      </c>
      <c r="J2659" s="18">
        <f t="shared" si="627"/>
        <v>41113.166666666664</v>
      </c>
      <c r="K2659">
        <v>1340296439</v>
      </c>
      <c r="L2659" s="18">
        <f t="shared" si="625"/>
        <v>41081.690266203703</v>
      </c>
      <c r="M2659" t="b">
        <v>0</v>
      </c>
      <c r="N2659">
        <v>8</v>
      </c>
      <c r="O2659" t="b">
        <v>0</v>
      </c>
      <c r="P2659" t="s">
        <v>8276</v>
      </c>
      <c r="Q2659" s="12">
        <f t="shared" si="628"/>
        <v>3</v>
      </c>
      <c r="R2659">
        <f t="shared" si="626"/>
        <v>65</v>
      </c>
      <c r="S2659" s="14" t="s">
        <v>8333</v>
      </c>
      <c r="T2659" t="s">
        <v>8356</v>
      </c>
    </row>
    <row r="2660" spans="1:20" ht="60" x14ac:dyDescent="0.25">
      <c r="A2660">
        <v>3894</v>
      </c>
      <c r="B2660" s="9" t="s">
        <v>3891</v>
      </c>
      <c r="C2660" s="3" t="s">
        <v>8002</v>
      </c>
      <c r="D2660" s="5">
        <v>15000</v>
      </c>
      <c r="E2660" s="7">
        <v>520</v>
      </c>
      <c r="F2660" t="s">
        <v>8220</v>
      </c>
      <c r="G2660" t="s">
        <v>8223</v>
      </c>
      <c r="H2660" t="s">
        <v>8245</v>
      </c>
      <c r="I2660" s="18">
        <v>1481000340</v>
      </c>
      <c r="J2660" s="18">
        <f t="shared" si="627"/>
        <v>42710.207638888889</v>
      </c>
      <c r="K2660">
        <v>1478386811</v>
      </c>
      <c r="L2660" s="18">
        <f t="shared" si="625"/>
        <v>42679.958460648151</v>
      </c>
      <c r="M2660" t="b">
        <v>0</v>
      </c>
      <c r="N2660">
        <v>11</v>
      </c>
      <c r="O2660" t="b">
        <v>0</v>
      </c>
      <c r="P2660" t="s">
        <v>8269</v>
      </c>
      <c r="Q2660" s="12">
        <f t="shared" si="628"/>
        <v>3</v>
      </c>
      <c r="R2660">
        <f t="shared" ref="R2660" si="636">IFERROR(ROUND(E2660/N2660,2),0)</f>
        <v>47.27</v>
      </c>
      <c r="S2660" s="14" t="s">
        <v>8307</v>
      </c>
      <c r="T2660" t="s">
        <v>8308</v>
      </c>
    </row>
    <row r="2661" spans="1:20" ht="60" x14ac:dyDescent="0.25">
      <c r="A2661">
        <v>829</v>
      </c>
      <c r="B2661" s="9" t="s">
        <v>830</v>
      </c>
      <c r="C2661" s="3" t="s">
        <v>4939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1468437240</v>
      </c>
      <c r="J2661" s="18">
        <f t="shared" si="627"/>
        <v>42564.801388888889</v>
      </c>
      <c r="K2661">
        <v>1463253239</v>
      </c>
      <c r="L2661" s="18">
        <f t="shared" si="625"/>
        <v>42504.801377314812</v>
      </c>
      <c r="M2661" t="b">
        <v>0</v>
      </c>
      <c r="N2661">
        <v>16</v>
      </c>
      <c r="O2661" t="b">
        <v>1</v>
      </c>
      <c r="P2661" t="s">
        <v>8274</v>
      </c>
      <c r="Q2661" s="12">
        <f t="shared" si="628"/>
        <v>104</v>
      </c>
      <c r="R2661">
        <f t="shared" si="626"/>
        <v>32.5</v>
      </c>
      <c r="S2661" s="14" t="s">
        <v>8333</v>
      </c>
      <c r="T2661" t="s">
        <v>8337</v>
      </c>
    </row>
    <row r="2662" spans="1:20" ht="75" x14ac:dyDescent="0.25">
      <c r="A2662">
        <v>1835</v>
      </c>
      <c r="B2662" s="9" t="s">
        <v>1836</v>
      </c>
      <c r="C2662" s="3" t="s">
        <v>5945</v>
      </c>
      <c r="D2662" s="5">
        <v>500</v>
      </c>
      <c r="E2662" s="7">
        <v>520</v>
      </c>
      <c r="F2662" t="s">
        <v>8218</v>
      </c>
      <c r="G2662" t="s">
        <v>8224</v>
      </c>
      <c r="H2662" t="s">
        <v>8246</v>
      </c>
      <c r="I2662">
        <v>1459439471</v>
      </c>
      <c r="J2662" s="18">
        <f t="shared" si="627"/>
        <v>42460.660543981481</v>
      </c>
      <c r="K2662">
        <v>1456851070</v>
      </c>
      <c r="L2662" s="18">
        <f t="shared" si="625"/>
        <v>42430.702199074076</v>
      </c>
      <c r="M2662" t="b">
        <v>0</v>
      </c>
      <c r="N2662">
        <v>11</v>
      </c>
      <c r="O2662" t="b">
        <v>1</v>
      </c>
      <c r="P2662" t="s">
        <v>8274</v>
      </c>
      <c r="Q2662" s="12">
        <f t="shared" si="628"/>
        <v>104</v>
      </c>
      <c r="R2662">
        <f t="shared" si="626"/>
        <v>47.27</v>
      </c>
      <c r="S2662" s="14" t="s">
        <v>8333</v>
      </c>
      <c r="T2662" t="s">
        <v>8337</v>
      </c>
    </row>
    <row r="2663" spans="1:20" ht="45" x14ac:dyDescent="0.25">
      <c r="A2663">
        <v>3651</v>
      </c>
      <c r="B2663" s="9" t="s">
        <v>3649</v>
      </c>
      <c r="C2663" s="3" t="s">
        <v>7761</v>
      </c>
      <c r="D2663" s="5">
        <v>500</v>
      </c>
      <c r="E2663" s="7">
        <v>520</v>
      </c>
      <c r="F2663" t="s">
        <v>8218</v>
      </c>
      <c r="G2663" t="s">
        <v>8223</v>
      </c>
      <c r="H2663" t="s">
        <v>8245</v>
      </c>
      <c r="I2663" s="18">
        <v>1407686340</v>
      </c>
      <c r="J2663" s="18">
        <f t="shared" si="627"/>
        <v>41861.665972222225</v>
      </c>
      <c r="K2663">
        <v>1404833441</v>
      </c>
      <c r="L2663" s="18">
        <f t="shared" si="625"/>
        <v>41828.646307870367</v>
      </c>
      <c r="M2663" t="b">
        <v>0</v>
      </c>
      <c r="N2663">
        <v>9</v>
      </c>
      <c r="O2663" t="b">
        <v>1</v>
      </c>
      <c r="P2663" t="s">
        <v>8269</v>
      </c>
      <c r="Q2663" s="12">
        <f t="shared" si="628"/>
        <v>104</v>
      </c>
      <c r="R2663">
        <f t="shared" ref="R2663" si="637">IFERROR(ROUND(E2663/N2663,2),0)</f>
        <v>57.78</v>
      </c>
      <c r="S2663" s="14" t="s">
        <v>8307</v>
      </c>
      <c r="T2663" t="s">
        <v>8308</v>
      </c>
    </row>
    <row r="2664" spans="1:20" ht="45" x14ac:dyDescent="0.2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 s="18">
        <f t="shared" si="627"/>
        <v>40178.985416666663</v>
      </c>
      <c r="K2664">
        <v>1257444139</v>
      </c>
      <c r="L2664" s="18">
        <f t="shared" si="625"/>
        <v>40122.751608796294</v>
      </c>
      <c r="M2664" t="b">
        <v>0</v>
      </c>
      <c r="N2664">
        <v>15</v>
      </c>
      <c r="O2664" t="b">
        <v>1</v>
      </c>
      <c r="P2664" t="s">
        <v>8274</v>
      </c>
      <c r="Q2664" s="12">
        <f t="shared" si="628"/>
        <v>104</v>
      </c>
      <c r="R2664">
        <f t="shared" si="626"/>
        <v>34.6</v>
      </c>
      <c r="S2664" s="14" t="s">
        <v>8333</v>
      </c>
      <c r="T2664" t="s">
        <v>8337</v>
      </c>
    </row>
    <row r="2665" spans="1:20" ht="60" x14ac:dyDescent="0.2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 s="18">
        <f t="shared" si="627"/>
        <v>40559.077083333337</v>
      </c>
      <c r="K2665">
        <v>1293739713</v>
      </c>
      <c r="L2665" s="18">
        <f t="shared" si="625"/>
        <v>40542.839270833334</v>
      </c>
      <c r="M2665" t="b">
        <v>0</v>
      </c>
      <c r="N2665">
        <v>10</v>
      </c>
      <c r="O2665" t="b">
        <v>1</v>
      </c>
      <c r="P2665" t="s">
        <v>8277</v>
      </c>
      <c r="Q2665" s="12">
        <f t="shared" si="628"/>
        <v>103</v>
      </c>
      <c r="R2665">
        <f t="shared" si="626"/>
        <v>51.6</v>
      </c>
      <c r="S2665" s="14" t="s">
        <v>8333</v>
      </c>
      <c r="T2665" t="s">
        <v>8334</v>
      </c>
    </row>
    <row r="2666" spans="1:20" ht="45" x14ac:dyDescent="0.2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 s="18">
        <f t="shared" si="627"/>
        <v>42576.791666666672</v>
      </c>
      <c r="K2666">
        <v>1467061302</v>
      </c>
      <c r="L2666" s="18">
        <f t="shared" si="625"/>
        <v>42548.876180555555</v>
      </c>
      <c r="M2666" t="b">
        <v>0</v>
      </c>
      <c r="N2666">
        <v>6</v>
      </c>
      <c r="O2666" t="b">
        <v>0</v>
      </c>
      <c r="P2666" t="s">
        <v>8283</v>
      </c>
      <c r="Q2666" s="12">
        <f t="shared" si="628"/>
        <v>2</v>
      </c>
      <c r="R2666">
        <f t="shared" si="626"/>
        <v>84.83</v>
      </c>
      <c r="S2666" s="14" t="s">
        <v>8321</v>
      </c>
      <c r="T2666" t="s">
        <v>8322</v>
      </c>
    </row>
    <row r="2667" spans="1:20" ht="60" x14ac:dyDescent="0.2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 s="18">
        <f t="shared" si="627"/>
        <v>42413.195972222224</v>
      </c>
      <c r="K2667">
        <v>1454042531</v>
      </c>
      <c r="L2667" s="18">
        <f t="shared" si="625"/>
        <v>42398.195960648147</v>
      </c>
      <c r="M2667" t="b">
        <v>0</v>
      </c>
      <c r="N2667">
        <v>5</v>
      </c>
      <c r="O2667" t="b">
        <v>0</v>
      </c>
      <c r="P2667" t="s">
        <v>8294</v>
      </c>
      <c r="Q2667" s="12">
        <f t="shared" si="628"/>
        <v>17</v>
      </c>
      <c r="R2667">
        <f t="shared" si="626"/>
        <v>101.8</v>
      </c>
      <c r="S2667" s="14" t="s">
        <v>8321</v>
      </c>
      <c r="T2667" t="s">
        <v>8359</v>
      </c>
    </row>
    <row r="2668" spans="1:20" ht="60" x14ac:dyDescent="0.2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 s="18">
        <f t="shared" si="627"/>
        <v>42052.927418981482</v>
      </c>
      <c r="K2668">
        <v>1421187328</v>
      </c>
      <c r="L2668" s="18">
        <f t="shared" si="625"/>
        <v>42017.927407407406</v>
      </c>
      <c r="M2668" t="b">
        <v>0</v>
      </c>
      <c r="N2668">
        <v>6</v>
      </c>
      <c r="O2668" t="b">
        <v>0</v>
      </c>
      <c r="P2668" t="s">
        <v>8288</v>
      </c>
      <c r="Q2668" s="12">
        <f t="shared" si="628"/>
        <v>5</v>
      </c>
      <c r="R2668">
        <f t="shared" si="626"/>
        <v>84.33</v>
      </c>
      <c r="S2668" s="14" t="s">
        <v>8319</v>
      </c>
      <c r="T2668" t="s">
        <v>8355</v>
      </c>
    </row>
    <row r="2669" spans="1:20" ht="45" x14ac:dyDescent="0.2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 s="18">
        <v>1436551200</v>
      </c>
      <c r="J2669" s="18">
        <f t="shared" si="627"/>
        <v>42195.75</v>
      </c>
      <c r="K2669">
        <v>1435181627</v>
      </c>
      <c r="L2669" s="18">
        <f t="shared" si="625"/>
        <v>42179.898460648154</v>
      </c>
      <c r="M2669" t="b">
        <v>0</v>
      </c>
      <c r="N2669">
        <v>17</v>
      </c>
      <c r="O2669" t="b">
        <v>1</v>
      </c>
      <c r="P2669" t="s">
        <v>8269</v>
      </c>
      <c r="Q2669" s="12">
        <f t="shared" si="628"/>
        <v>202</v>
      </c>
      <c r="R2669">
        <f t="shared" ref="R2669:R2672" si="638">IFERROR(ROUND(E2669/N2669,2),0)</f>
        <v>29.71</v>
      </c>
      <c r="S2669" s="14" t="s">
        <v>8307</v>
      </c>
      <c r="T2669" t="s">
        <v>8308</v>
      </c>
    </row>
    <row r="2670" spans="1:20" ht="60" x14ac:dyDescent="0.2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 s="18">
        <v>1467604800</v>
      </c>
      <c r="J2670" s="18">
        <f t="shared" si="627"/>
        <v>42555.166666666672</v>
      </c>
      <c r="K2670">
        <v>1465533671</v>
      </c>
      <c r="L2670" s="18">
        <f t="shared" si="625"/>
        <v>42531.195266203707</v>
      </c>
      <c r="M2670" t="b">
        <v>0</v>
      </c>
      <c r="N2670">
        <v>10</v>
      </c>
      <c r="O2670" t="b">
        <v>0</v>
      </c>
      <c r="P2670" t="s">
        <v>8269</v>
      </c>
      <c r="Q2670" s="12">
        <f t="shared" si="628"/>
        <v>20</v>
      </c>
      <c r="R2670">
        <f t="shared" si="638"/>
        <v>50.4</v>
      </c>
      <c r="S2670" s="14" t="s">
        <v>8307</v>
      </c>
      <c r="T2670" t="s">
        <v>8308</v>
      </c>
    </row>
    <row r="2671" spans="1:20" ht="45" x14ac:dyDescent="0.2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 s="18">
        <v>1435352400</v>
      </c>
      <c r="J2671" s="18">
        <f t="shared" si="627"/>
        <v>42181.875</v>
      </c>
      <c r="K2671">
        <v>1431718574</v>
      </c>
      <c r="L2671" s="18">
        <f t="shared" si="625"/>
        <v>42139.816828703704</v>
      </c>
      <c r="M2671" t="b">
        <v>0</v>
      </c>
      <c r="N2671">
        <v>22</v>
      </c>
      <c r="O2671" t="b">
        <v>1</v>
      </c>
      <c r="P2671" t="s">
        <v>8269</v>
      </c>
      <c r="Q2671" s="12">
        <f t="shared" si="628"/>
        <v>144</v>
      </c>
      <c r="R2671">
        <f t="shared" si="638"/>
        <v>22.91</v>
      </c>
      <c r="S2671" s="14" t="s">
        <v>8307</v>
      </c>
      <c r="T2671" t="s">
        <v>8308</v>
      </c>
    </row>
    <row r="2672" spans="1:20" ht="45" x14ac:dyDescent="0.2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 s="18">
        <v>1467681107</v>
      </c>
      <c r="J2672" s="18">
        <f t="shared" si="627"/>
        <v>42556.049849537041</v>
      </c>
      <c r="K2672">
        <v>1465866706</v>
      </c>
      <c r="L2672" s="18">
        <f t="shared" si="625"/>
        <v>42535.049837962964</v>
      </c>
      <c r="M2672" t="b">
        <v>0</v>
      </c>
      <c r="N2672">
        <v>20</v>
      </c>
      <c r="O2672" t="b">
        <v>1</v>
      </c>
      <c r="P2672" t="s">
        <v>8269</v>
      </c>
      <c r="Q2672" s="12">
        <f t="shared" si="628"/>
        <v>101</v>
      </c>
      <c r="R2672">
        <f t="shared" si="638"/>
        <v>25.16</v>
      </c>
      <c r="S2672" s="14" t="s">
        <v>8307</v>
      </c>
      <c r="T2672" t="s">
        <v>8308</v>
      </c>
    </row>
    <row r="2673" spans="1:20" ht="60" x14ac:dyDescent="0.2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 s="18">
        <f t="shared" si="627"/>
        <v>42734.958333333328</v>
      </c>
      <c r="K2673">
        <v>1480610045</v>
      </c>
      <c r="L2673" s="18">
        <f t="shared" si="625"/>
        <v>42705.690335648149</v>
      </c>
      <c r="M2673" t="b">
        <v>0</v>
      </c>
      <c r="N2673">
        <v>3</v>
      </c>
      <c r="O2673" t="b">
        <v>0</v>
      </c>
      <c r="P2673" t="s">
        <v>8271</v>
      </c>
      <c r="Q2673" s="12">
        <f t="shared" si="628"/>
        <v>1</v>
      </c>
      <c r="R2673">
        <f t="shared" si="626"/>
        <v>167.67</v>
      </c>
      <c r="S2673" s="14" t="s">
        <v>8316</v>
      </c>
      <c r="T2673" t="s">
        <v>8318</v>
      </c>
    </row>
    <row r="2674" spans="1:20" ht="30" x14ac:dyDescent="0.2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 s="18">
        <f t="shared" si="627"/>
        <v>40736.297442129631</v>
      </c>
      <c r="K2674">
        <v>1307862498</v>
      </c>
      <c r="L2674" s="18">
        <f t="shared" si="625"/>
        <v>40706.297430555554</v>
      </c>
      <c r="M2674" t="b">
        <v>0</v>
      </c>
      <c r="N2674">
        <v>16</v>
      </c>
      <c r="O2674" t="b">
        <v>1</v>
      </c>
      <c r="P2674" t="s">
        <v>8264</v>
      </c>
      <c r="Q2674" s="12">
        <f t="shared" si="628"/>
        <v>100</v>
      </c>
      <c r="R2674">
        <f t="shared" si="626"/>
        <v>31.38</v>
      </c>
      <c r="S2674" s="14" t="s">
        <v>8329</v>
      </c>
      <c r="T2674" t="s">
        <v>8349</v>
      </c>
    </row>
    <row r="2675" spans="1:20" ht="60" x14ac:dyDescent="0.2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 s="18">
        <v>1472676371</v>
      </c>
      <c r="J2675" s="18">
        <f t="shared" si="627"/>
        <v>42613.865405092598</v>
      </c>
      <c r="K2675">
        <v>1470948370</v>
      </c>
      <c r="L2675" s="18">
        <f t="shared" si="625"/>
        <v>42593.865393518514</v>
      </c>
      <c r="M2675" t="b">
        <v>0</v>
      </c>
      <c r="N2675">
        <v>8</v>
      </c>
      <c r="O2675" t="b">
        <v>1</v>
      </c>
      <c r="P2675" t="s">
        <v>8269</v>
      </c>
      <c r="Q2675" s="12">
        <f t="shared" si="628"/>
        <v>100</v>
      </c>
      <c r="R2675">
        <f t="shared" ref="R2675" si="639">IFERROR(ROUND(E2675/N2675,2),0)</f>
        <v>62.63</v>
      </c>
      <c r="S2675" s="14" t="s">
        <v>8307</v>
      </c>
      <c r="T2675" t="s">
        <v>8308</v>
      </c>
    </row>
    <row r="2676" spans="1:20" ht="75" x14ac:dyDescent="0.25">
      <c r="A2676">
        <v>3788</v>
      </c>
      <c r="B2676" s="9" t="s">
        <v>3785</v>
      </c>
      <c r="C2676" s="3" t="s">
        <v>7898</v>
      </c>
      <c r="D2676" s="5">
        <v>75000</v>
      </c>
      <c r="E2676" s="7">
        <v>500</v>
      </c>
      <c r="F2676" t="s">
        <v>8220</v>
      </c>
      <c r="G2676" t="s">
        <v>8223</v>
      </c>
      <c r="H2676" t="s">
        <v>8245</v>
      </c>
      <c r="I2676">
        <v>1450887480</v>
      </c>
      <c r="J2676" s="18">
        <f t="shared" si="627"/>
        <v>42361.679166666669</v>
      </c>
      <c r="K2676">
        <v>1448469718</v>
      </c>
      <c r="L2676" s="18">
        <f t="shared" si="625"/>
        <v>42333.695810185185</v>
      </c>
      <c r="M2676" t="b">
        <v>0</v>
      </c>
      <c r="N2676">
        <v>1</v>
      </c>
      <c r="O2676" t="b">
        <v>0</v>
      </c>
      <c r="P2676" t="s">
        <v>8303</v>
      </c>
      <c r="Q2676" s="12">
        <f t="shared" si="628"/>
        <v>1</v>
      </c>
      <c r="R2676">
        <f t="shared" si="626"/>
        <v>500</v>
      </c>
      <c r="S2676" s="14" t="s">
        <v>8307</v>
      </c>
      <c r="T2676" t="s">
        <v>8341</v>
      </c>
    </row>
    <row r="2677" spans="1:20" ht="45" x14ac:dyDescent="0.25">
      <c r="A2677">
        <v>2892</v>
      </c>
      <c r="B2677" s="9" t="s">
        <v>2892</v>
      </c>
      <c r="C2677" s="3" t="s">
        <v>7002</v>
      </c>
      <c r="D2677" s="5">
        <v>5500</v>
      </c>
      <c r="E2677" s="7">
        <v>500</v>
      </c>
      <c r="F2677" t="s">
        <v>8220</v>
      </c>
      <c r="G2677" t="s">
        <v>8223</v>
      </c>
      <c r="H2677" t="s">
        <v>8245</v>
      </c>
      <c r="I2677" s="18">
        <v>1409000400</v>
      </c>
      <c r="J2677" s="18">
        <f t="shared" si="627"/>
        <v>41876.875</v>
      </c>
      <c r="K2677">
        <v>1408381703</v>
      </c>
      <c r="L2677" s="18">
        <f t="shared" si="625"/>
        <v>41869.714155092595</v>
      </c>
      <c r="M2677" t="b">
        <v>0</v>
      </c>
      <c r="N2677">
        <v>17</v>
      </c>
      <c r="O2677" t="b">
        <v>0</v>
      </c>
      <c r="P2677" t="s">
        <v>8269</v>
      </c>
      <c r="Q2677" s="12">
        <f t="shared" si="628"/>
        <v>9</v>
      </c>
      <c r="R2677">
        <f t="shared" ref="R2677" si="640">IFERROR(ROUND(E2677/N2677,2),0)</f>
        <v>29.41</v>
      </c>
      <c r="S2677" s="14" t="s">
        <v>8307</v>
      </c>
      <c r="T2677" t="s">
        <v>8308</v>
      </c>
    </row>
    <row r="2678" spans="1:20" ht="45" x14ac:dyDescent="0.25">
      <c r="A2678">
        <v>84</v>
      </c>
      <c r="B2678" s="9" t="s">
        <v>86</v>
      </c>
      <c r="C2678" s="3" t="s">
        <v>4195</v>
      </c>
      <c r="D2678" s="5">
        <v>500</v>
      </c>
      <c r="E2678" s="7">
        <v>500</v>
      </c>
      <c r="F2678" t="s">
        <v>8218</v>
      </c>
      <c r="G2678" t="s">
        <v>8223</v>
      </c>
      <c r="H2678" t="s">
        <v>8245</v>
      </c>
      <c r="I2678">
        <v>1305483086</v>
      </c>
      <c r="J2678" s="18">
        <f t="shared" si="627"/>
        <v>40678.757939814815</v>
      </c>
      <c r="K2678">
        <v>1302891085</v>
      </c>
      <c r="L2678" s="18">
        <f t="shared" si="625"/>
        <v>40648.757928240739</v>
      </c>
      <c r="M2678" t="b">
        <v>0</v>
      </c>
      <c r="N2678">
        <v>7</v>
      </c>
      <c r="O2678" t="b">
        <v>1</v>
      </c>
      <c r="P2678" t="s">
        <v>8264</v>
      </c>
      <c r="Q2678" s="12">
        <f t="shared" si="628"/>
        <v>100</v>
      </c>
      <c r="R2678">
        <f t="shared" si="626"/>
        <v>71.430000000000007</v>
      </c>
      <c r="S2678" s="14" t="s">
        <v>8329</v>
      </c>
      <c r="T2678" t="s">
        <v>8349</v>
      </c>
    </row>
    <row r="2679" spans="1:20" ht="45" x14ac:dyDescent="0.25">
      <c r="A2679">
        <v>139</v>
      </c>
      <c r="B2679" s="9" t="s">
        <v>141</v>
      </c>
      <c r="C2679" s="3" t="s">
        <v>4249</v>
      </c>
      <c r="D2679" s="5">
        <v>500</v>
      </c>
      <c r="E2679" s="7">
        <v>500</v>
      </c>
      <c r="F2679" t="s">
        <v>8219</v>
      </c>
      <c r="G2679" t="s">
        <v>8223</v>
      </c>
      <c r="H2679" t="s">
        <v>8245</v>
      </c>
      <c r="I2679">
        <v>1436738772</v>
      </c>
      <c r="J2679" s="18">
        <f t="shared" si="627"/>
        <v>42197.920972222222</v>
      </c>
      <c r="K2679">
        <v>1435874771</v>
      </c>
      <c r="L2679" s="18">
        <f t="shared" si="625"/>
        <v>42187.920960648145</v>
      </c>
      <c r="M2679" t="b">
        <v>0</v>
      </c>
      <c r="N2679">
        <v>1</v>
      </c>
      <c r="O2679" t="b">
        <v>0</v>
      </c>
      <c r="P2679" t="s">
        <v>8265</v>
      </c>
      <c r="Q2679" s="12">
        <f t="shared" si="628"/>
        <v>100</v>
      </c>
      <c r="R2679">
        <f t="shared" si="626"/>
        <v>500</v>
      </c>
      <c r="S2679" s="14" t="s">
        <v>8329</v>
      </c>
      <c r="T2679" t="s">
        <v>8343</v>
      </c>
    </row>
    <row r="2680" spans="1:20" ht="60" x14ac:dyDescent="0.2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 s="18">
        <f t="shared" si="627"/>
        <v>42142.874155092592</v>
      </c>
      <c r="K2680">
        <v>1428094726</v>
      </c>
      <c r="L2680" s="18">
        <f t="shared" si="625"/>
        <v>42097.874143518522</v>
      </c>
      <c r="M2680" t="b">
        <v>0</v>
      </c>
      <c r="N2680">
        <v>6</v>
      </c>
      <c r="O2680" t="b">
        <v>1</v>
      </c>
      <c r="P2680" t="s">
        <v>8303</v>
      </c>
      <c r="Q2680" s="12">
        <f t="shared" si="628"/>
        <v>100</v>
      </c>
      <c r="R2680">
        <f t="shared" si="626"/>
        <v>83.33</v>
      </c>
      <c r="S2680" s="14" t="s">
        <v>8307</v>
      </c>
      <c r="T2680" t="s">
        <v>8341</v>
      </c>
    </row>
    <row r="2681" spans="1:20" ht="60" x14ac:dyDescent="0.2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 s="18">
        <f t="shared" si="627"/>
        <v>42766.75</v>
      </c>
      <c r="K2681">
        <v>1484682669</v>
      </c>
      <c r="L2681" s="18">
        <f t="shared" si="625"/>
        <v>42752.827187499999</v>
      </c>
      <c r="M2681" t="b">
        <v>0</v>
      </c>
      <c r="N2681">
        <v>8</v>
      </c>
      <c r="O2681" t="b">
        <v>1</v>
      </c>
      <c r="P2681" t="s">
        <v>8301</v>
      </c>
      <c r="Q2681" s="12">
        <f t="shared" si="628"/>
        <v>100</v>
      </c>
      <c r="R2681">
        <f t="shared" si="626"/>
        <v>62.5</v>
      </c>
      <c r="S2681" s="14" t="s">
        <v>8307</v>
      </c>
      <c r="T2681" t="s">
        <v>8331</v>
      </c>
    </row>
    <row r="2682" spans="1:20" ht="60" x14ac:dyDescent="0.2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 s="18">
        <v>1462565855</v>
      </c>
      <c r="J2682" s="18">
        <f t="shared" si="627"/>
        <v>42496.845543981486</v>
      </c>
      <c r="K2682">
        <v>1458245854</v>
      </c>
      <c r="L2682" s="18">
        <f t="shared" si="625"/>
        <v>42446.845532407402</v>
      </c>
      <c r="M2682" t="b">
        <v>0</v>
      </c>
      <c r="N2682">
        <v>12</v>
      </c>
      <c r="O2682" t="b">
        <v>1</v>
      </c>
      <c r="P2682" t="s">
        <v>8269</v>
      </c>
      <c r="Q2682" s="12">
        <f t="shared" si="628"/>
        <v>100</v>
      </c>
      <c r="R2682">
        <f t="shared" ref="R2682:R2685" si="641">IFERROR(ROUND(E2682/N2682,2),0)</f>
        <v>41.67</v>
      </c>
      <c r="S2682" s="14" t="s">
        <v>8307</v>
      </c>
      <c r="T2682" t="s">
        <v>8308</v>
      </c>
    </row>
    <row r="2683" spans="1:20" ht="30" x14ac:dyDescent="0.2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 s="18">
        <v>1434894082</v>
      </c>
      <c r="J2683" s="18">
        <f t="shared" si="627"/>
        <v>42176.570393518516</v>
      </c>
      <c r="K2683">
        <v>1432302081</v>
      </c>
      <c r="L2683" s="18">
        <f t="shared" si="625"/>
        <v>42146.570381944446</v>
      </c>
      <c r="M2683" t="b">
        <v>0</v>
      </c>
      <c r="N2683">
        <v>9</v>
      </c>
      <c r="O2683" t="b">
        <v>1</v>
      </c>
      <c r="P2683" t="s">
        <v>8269</v>
      </c>
      <c r="Q2683" s="12">
        <f t="shared" si="628"/>
        <v>100</v>
      </c>
      <c r="R2683">
        <f t="shared" si="641"/>
        <v>55.56</v>
      </c>
      <c r="S2683" s="14" t="s">
        <v>8307</v>
      </c>
      <c r="T2683" t="s">
        <v>8308</v>
      </c>
    </row>
    <row r="2684" spans="1:20" ht="60" x14ac:dyDescent="0.2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 s="18">
        <v>1459444656</v>
      </c>
      <c r="J2684" s="18">
        <f t="shared" si="627"/>
        <v>42460.720555555556</v>
      </c>
      <c r="K2684">
        <v>1456856255</v>
      </c>
      <c r="L2684" s="18">
        <f t="shared" si="625"/>
        <v>42430.762210648143</v>
      </c>
      <c r="M2684" t="b">
        <v>0</v>
      </c>
      <c r="N2684">
        <v>14</v>
      </c>
      <c r="O2684" t="b">
        <v>1</v>
      </c>
      <c r="P2684" t="s">
        <v>8269</v>
      </c>
      <c r="Q2684" s="12">
        <f t="shared" si="628"/>
        <v>100</v>
      </c>
      <c r="R2684">
        <f t="shared" si="641"/>
        <v>35.71</v>
      </c>
      <c r="S2684" s="14" t="s">
        <v>8307</v>
      </c>
      <c r="T2684" t="s">
        <v>8308</v>
      </c>
    </row>
    <row r="2685" spans="1:20" ht="60" x14ac:dyDescent="0.2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 s="18">
        <v>1454412584</v>
      </c>
      <c r="J2685" s="18">
        <f t="shared" si="627"/>
        <v>42402.478981481487</v>
      </c>
      <c r="K2685">
        <v>1452598183</v>
      </c>
      <c r="L2685" s="18">
        <f t="shared" si="625"/>
        <v>42381.478969907403</v>
      </c>
      <c r="M2685" t="b">
        <v>0</v>
      </c>
      <c r="N2685">
        <v>17</v>
      </c>
      <c r="O2685" t="b">
        <v>1</v>
      </c>
      <c r="P2685" t="s">
        <v>8269</v>
      </c>
      <c r="Q2685" s="12">
        <f t="shared" si="628"/>
        <v>100</v>
      </c>
      <c r="R2685">
        <f t="shared" si="641"/>
        <v>29.41</v>
      </c>
      <c r="S2685" s="14" t="s">
        <v>8307</v>
      </c>
      <c r="T2685" t="s">
        <v>8308</v>
      </c>
    </row>
    <row r="2686" spans="1:20" ht="60" x14ac:dyDescent="0.2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 s="18">
        <f t="shared" si="627"/>
        <v>42226.958333333328</v>
      </c>
      <c r="K2686">
        <v>1434625936</v>
      </c>
      <c r="L2686" s="18">
        <f t="shared" si="625"/>
        <v>42173.466851851852</v>
      </c>
      <c r="M2686" t="b">
        <v>0</v>
      </c>
      <c r="N2686">
        <v>3</v>
      </c>
      <c r="O2686" t="b">
        <v>1</v>
      </c>
      <c r="P2686" t="s">
        <v>8303</v>
      </c>
      <c r="Q2686" s="12">
        <f t="shared" si="628"/>
        <v>100</v>
      </c>
      <c r="R2686">
        <f t="shared" si="626"/>
        <v>166.67</v>
      </c>
      <c r="S2686" s="14" t="s">
        <v>8307</v>
      </c>
      <c r="T2686" t="s">
        <v>8341</v>
      </c>
    </row>
    <row r="2687" spans="1:20" ht="60" x14ac:dyDescent="0.25">
      <c r="A2687">
        <v>1832</v>
      </c>
      <c r="B2687" s="9" t="s">
        <v>1833</v>
      </c>
      <c r="C2687" s="3" t="s">
        <v>5942</v>
      </c>
      <c r="D2687" s="5">
        <v>350</v>
      </c>
      <c r="E2687" s="7">
        <v>500</v>
      </c>
      <c r="F2687" t="s">
        <v>8218</v>
      </c>
      <c r="G2687" t="s">
        <v>8223</v>
      </c>
      <c r="H2687" t="s">
        <v>8245</v>
      </c>
      <c r="I2687">
        <v>1299243427</v>
      </c>
      <c r="J2687" s="18">
        <f t="shared" si="627"/>
        <v>40606.539664351854</v>
      </c>
      <c r="K2687">
        <v>1296651426</v>
      </c>
      <c r="L2687" s="18">
        <f t="shared" si="625"/>
        <v>40576.539652777778</v>
      </c>
      <c r="M2687" t="b">
        <v>0</v>
      </c>
      <c r="N2687">
        <v>20</v>
      </c>
      <c r="O2687" t="b">
        <v>1</v>
      </c>
      <c r="P2687" t="s">
        <v>8274</v>
      </c>
      <c r="Q2687" s="12">
        <f t="shared" si="628"/>
        <v>143</v>
      </c>
      <c r="R2687">
        <f t="shared" si="626"/>
        <v>25</v>
      </c>
      <c r="S2687" s="14" t="s">
        <v>8333</v>
      </c>
      <c r="T2687" t="s">
        <v>8337</v>
      </c>
    </row>
    <row r="2688" spans="1:20" ht="45" x14ac:dyDescent="0.2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 s="18">
        <v>1416499440</v>
      </c>
      <c r="J2688" s="18">
        <f t="shared" si="627"/>
        <v>41963.669444444444</v>
      </c>
      <c r="K2688">
        <v>1415341463</v>
      </c>
      <c r="L2688" s="18">
        <f t="shared" si="625"/>
        <v>41950.266932870371</v>
      </c>
      <c r="M2688" t="b">
        <v>0</v>
      </c>
      <c r="N2688">
        <v>17</v>
      </c>
      <c r="O2688" t="b">
        <v>0</v>
      </c>
      <c r="P2688" t="s">
        <v>8269</v>
      </c>
      <c r="Q2688" s="12">
        <f t="shared" si="628"/>
        <v>17</v>
      </c>
      <c r="R2688">
        <f t="shared" ref="R2688" si="642">IFERROR(ROUND(E2688/N2688,2),0)</f>
        <v>29.24</v>
      </c>
      <c r="S2688" s="14" t="s">
        <v>8307</v>
      </c>
      <c r="T2688" t="s">
        <v>8308</v>
      </c>
    </row>
    <row r="2689" spans="1:20" ht="60" x14ac:dyDescent="0.2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 s="18">
        <f t="shared" si="627"/>
        <v>42054.86513888889</v>
      </c>
      <c r="K2689">
        <v>1421786747</v>
      </c>
      <c r="L2689" s="18">
        <f t="shared" si="625"/>
        <v>42024.865127314813</v>
      </c>
      <c r="M2689" t="b">
        <v>0</v>
      </c>
      <c r="N2689">
        <v>49</v>
      </c>
      <c r="O2689" t="b">
        <v>1</v>
      </c>
      <c r="P2689" t="s">
        <v>8299</v>
      </c>
      <c r="Q2689" s="12">
        <f t="shared" si="628"/>
        <v>164</v>
      </c>
      <c r="R2689">
        <f t="shared" si="626"/>
        <v>10.039999999999999</v>
      </c>
      <c r="S2689" s="14" t="s">
        <v>8316</v>
      </c>
      <c r="T2689" t="s">
        <v>8323</v>
      </c>
    </row>
    <row r="2690" spans="1:20" ht="60" x14ac:dyDescent="0.2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 s="18">
        <v>1467481468</v>
      </c>
      <c r="J2690" s="18">
        <f t="shared" si="627"/>
        <v>42553.739212962959</v>
      </c>
      <c r="K2690">
        <v>1464889467</v>
      </c>
      <c r="L2690" s="18">
        <f t="shared" si="625"/>
        <v>42523.739201388889</v>
      </c>
      <c r="M2690" t="b">
        <v>0</v>
      </c>
      <c r="N2690">
        <v>3</v>
      </c>
      <c r="O2690" t="b">
        <v>0</v>
      </c>
      <c r="P2690" t="s">
        <v>8269</v>
      </c>
      <c r="Q2690" s="12">
        <f t="shared" si="628"/>
        <v>2</v>
      </c>
      <c r="R2690">
        <f t="shared" ref="R2690:R2691" si="643">IFERROR(ROUND(E2690/N2690,2),0)</f>
        <v>163.33000000000001</v>
      </c>
      <c r="S2690" s="14" t="s">
        <v>8307</v>
      </c>
      <c r="T2690" t="s">
        <v>8308</v>
      </c>
    </row>
    <row r="2691" spans="1:20" ht="60" x14ac:dyDescent="0.2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 s="18">
        <v>1462539840</v>
      </c>
      <c r="J2691" s="18">
        <f t="shared" si="627"/>
        <v>42496.544444444444</v>
      </c>
      <c r="K2691">
        <v>1460034593</v>
      </c>
      <c r="L2691" s="18">
        <f t="shared" ref="L2691:L2754" si="644">(K2691/86400)+25569</f>
        <v>42467.548530092594</v>
      </c>
      <c r="M2691" t="b">
        <v>0</v>
      </c>
      <c r="N2691">
        <v>13</v>
      </c>
      <c r="O2691" t="b">
        <v>0</v>
      </c>
      <c r="P2691" t="s">
        <v>8269</v>
      </c>
      <c r="Q2691" s="12">
        <f t="shared" si="628"/>
        <v>10</v>
      </c>
      <c r="R2691">
        <f t="shared" si="643"/>
        <v>37.54</v>
      </c>
      <c r="S2691" s="14" t="s">
        <v>8307</v>
      </c>
      <c r="T2691" t="s">
        <v>8308</v>
      </c>
    </row>
    <row r="2692" spans="1:20" ht="60" x14ac:dyDescent="0.2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 s="18">
        <f t="shared" ref="J2692:J2755" si="645">(I2692/86400)+25569</f>
        <v>42457.679340277777</v>
      </c>
      <c r="K2692">
        <v>1456593494</v>
      </c>
      <c r="L2692" s="18">
        <f t="shared" si="644"/>
        <v>42427.720995370371</v>
      </c>
      <c r="M2692" t="b">
        <v>0</v>
      </c>
      <c r="N2692">
        <v>9</v>
      </c>
      <c r="O2692" t="b">
        <v>0</v>
      </c>
      <c r="P2692" t="s">
        <v>8291</v>
      </c>
      <c r="Q2692" s="12">
        <f t="shared" ref="Q2692:Q2755" si="646">ROUND(E2692/D2692*100,0)</f>
        <v>10</v>
      </c>
      <c r="R2692">
        <f t="shared" ref="R2692:R2753" si="647">ROUND(E2692/N2692,2)</f>
        <v>54.11</v>
      </c>
      <c r="S2692" s="14" t="s">
        <v>8333</v>
      </c>
      <c r="T2692" t="s">
        <v>8336</v>
      </c>
    </row>
    <row r="2693" spans="1:20" ht="60" x14ac:dyDescent="0.2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 s="18">
        <f t="shared" si="645"/>
        <v>42734.086053240739</v>
      </c>
      <c r="K2693">
        <v>1480471434</v>
      </c>
      <c r="L2693" s="18">
        <f t="shared" si="644"/>
        <v>42704.086041666669</v>
      </c>
      <c r="M2693" t="b">
        <v>0</v>
      </c>
      <c r="N2693">
        <v>8</v>
      </c>
      <c r="O2693" t="b">
        <v>0</v>
      </c>
      <c r="P2693" t="s">
        <v>8271</v>
      </c>
      <c r="Q2693" s="12">
        <f t="shared" si="646"/>
        <v>2</v>
      </c>
      <c r="R2693">
        <f t="shared" si="647"/>
        <v>60.75</v>
      </c>
      <c r="S2693" s="14" t="s">
        <v>8316</v>
      </c>
      <c r="T2693" t="s">
        <v>8318</v>
      </c>
    </row>
    <row r="2694" spans="1:20" ht="60" x14ac:dyDescent="0.2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 s="18">
        <v>1487393940</v>
      </c>
      <c r="J2694" s="18">
        <f t="shared" si="645"/>
        <v>42784.207638888889</v>
      </c>
      <c r="K2694">
        <v>1484115417</v>
      </c>
      <c r="L2694" s="18">
        <f t="shared" si="644"/>
        <v>42746.261770833335</v>
      </c>
      <c r="M2694" t="b">
        <v>0</v>
      </c>
      <c r="N2694">
        <v>11</v>
      </c>
      <c r="O2694" t="b">
        <v>1</v>
      </c>
      <c r="P2694" t="s">
        <v>8269</v>
      </c>
      <c r="Q2694" s="12">
        <f t="shared" si="646"/>
        <v>108</v>
      </c>
      <c r="R2694">
        <f t="shared" ref="R2694:R2695" si="648">IFERROR(ROUND(E2694/N2694,2),0)</f>
        <v>44.09</v>
      </c>
      <c r="S2694" s="14" t="s">
        <v>8307</v>
      </c>
      <c r="T2694" t="s">
        <v>8308</v>
      </c>
    </row>
    <row r="2695" spans="1:20" ht="45" x14ac:dyDescent="0.2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 s="18">
        <v>1456876740</v>
      </c>
      <c r="J2695" s="18">
        <f t="shared" si="645"/>
        <v>42430.999305555553</v>
      </c>
      <c r="K2695">
        <v>1455063885</v>
      </c>
      <c r="L2695" s="18">
        <f t="shared" si="644"/>
        <v>42410.017187500001</v>
      </c>
      <c r="M2695" t="b">
        <v>0</v>
      </c>
      <c r="N2695">
        <v>17</v>
      </c>
      <c r="O2695" t="b">
        <v>1</v>
      </c>
      <c r="P2695" t="s">
        <v>8269</v>
      </c>
      <c r="Q2695" s="12">
        <f t="shared" si="646"/>
        <v>138</v>
      </c>
      <c r="R2695">
        <f t="shared" si="648"/>
        <v>28.32</v>
      </c>
      <c r="S2695" s="14" t="s">
        <v>8307</v>
      </c>
      <c r="T2695" t="s">
        <v>8308</v>
      </c>
    </row>
    <row r="2696" spans="1:20" ht="45" x14ac:dyDescent="0.2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 s="18">
        <f t="shared" si="645"/>
        <v>42786.192916666667</v>
      </c>
      <c r="K2696">
        <v>1482381467</v>
      </c>
      <c r="L2696" s="18">
        <f t="shared" si="644"/>
        <v>42726.192905092597</v>
      </c>
      <c r="M2696" t="b">
        <v>0</v>
      </c>
      <c r="N2696">
        <v>4</v>
      </c>
      <c r="O2696" t="b">
        <v>0</v>
      </c>
      <c r="P2696" t="s">
        <v>8271</v>
      </c>
      <c r="Q2696" s="12">
        <f t="shared" si="646"/>
        <v>1</v>
      </c>
      <c r="R2696">
        <f t="shared" si="647"/>
        <v>120.25</v>
      </c>
      <c r="S2696" s="14" t="s">
        <v>8316</v>
      </c>
      <c r="T2696" t="s">
        <v>8318</v>
      </c>
    </row>
    <row r="2697" spans="1:20" ht="45" x14ac:dyDescent="0.2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 s="18">
        <f t="shared" si="645"/>
        <v>42171.979166666672</v>
      </c>
      <c r="K2697">
        <v>1431770801</v>
      </c>
      <c r="L2697" s="18">
        <f t="shared" si="644"/>
        <v>42140.421307870369</v>
      </c>
      <c r="M2697" t="b">
        <v>0</v>
      </c>
      <c r="N2697">
        <v>8</v>
      </c>
      <c r="O2697" t="b">
        <v>0</v>
      </c>
      <c r="P2697" t="s">
        <v>8303</v>
      </c>
      <c r="Q2697" s="12">
        <f t="shared" si="646"/>
        <v>5</v>
      </c>
      <c r="R2697">
        <f t="shared" si="647"/>
        <v>60.13</v>
      </c>
      <c r="S2697" s="14" t="s">
        <v>8307</v>
      </c>
      <c r="T2697" t="s">
        <v>8341</v>
      </c>
    </row>
    <row r="2698" spans="1:20" ht="60" x14ac:dyDescent="0.25">
      <c r="A2698">
        <v>948</v>
      </c>
      <c r="B2698" s="9" t="s">
        <v>949</v>
      </c>
      <c r="C2698" s="3" t="s">
        <v>5058</v>
      </c>
      <c r="D2698" s="5">
        <v>4000</v>
      </c>
      <c r="E2698" s="7">
        <v>480</v>
      </c>
      <c r="F2698" t="s">
        <v>8220</v>
      </c>
      <c r="G2698" t="s">
        <v>8232</v>
      </c>
      <c r="H2698" t="s">
        <v>8248</v>
      </c>
      <c r="I2698">
        <v>1457812364</v>
      </c>
      <c r="J2698" s="18">
        <f t="shared" si="645"/>
        <v>42441.828287037039</v>
      </c>
      <c r="K2698">
        <v>1455220363</v>
      </c>
      <c r="L2698" s="18">
        <f t="shared" si="644"/>
        <v>42411.828275462962</v>
      </c>
      <c r="M2698" t="b">
        <v>0</v>
      </c>
      <c r="N2698">
        <v>8</v>
      </c>
      <c r="O2698" t="b">
        <v>0</v>
      </c>
      <c r="P2698" t="s">
        <v>8271</v>
      </c>
      <c r="Q2698" s="12">
        <f t="shared" si="646"/>
        <v>12</v>
      </c>
      <c r="R2698">
        <f t="shared" si="647"/>
        <v>60</v>
      </c>
      <c r="S2698" s="14" t="s">
        <v>8316</v>
      </c>
      <c r="T2698" t="s">
        <v>8318</v>
      </c>
    </row>
    <row r="2699" spans="1:20" ht="45" x14ac:dyDescent="0.25">
      <c r="A2699">
        <v>452</v>
      </c>
      <c r="B2699" s="9" t="s">
        <v>453</v>
      </c>
      <c r="C2699" s="3" t="s">
        <v>4562</v>
      </c>
      <c r="D2699" s="5">
        <v>750</v>
      </c>
      <c r="E2699" s="7">
        <v>480</v>
      </c>
      <c r="F2699" t="s">
        <v>8220</v>
      </c>
      <c r="G2699" t="s">
        <v>8223</v>
      </c>
      <c r="H2699" t="s">
        <v>8245</v>
      </c>
      <c r="I2699">
        <v>1431536015</v>
      </c>
      <c r="J2699" s="18">
        <f t="shared" si="645"/>
        <v>42137.703877314816</v>
      </c>
      <c r="K2699">
        <v>1428944014</v>
      </c>
      <c r="L2699" s="18">
        <f t="shared" si="644"/>
        <v>42107.703865740739</v>
      </c>
      <c r="M2699" t="b">
        <v>0</v>
      </c>
      <c r="N2699">
        <v>12</v>
      </c>
      <c r="O2699" t="b">
        <v>0</v>
      </c>
      <c r="P2699" t="s">
        <v>8268</v>
      </c>
      <c r="Q2699" s="12">
        <f t="shared" si="646"/>
        <v>64</v>
      </c>
      <c r="R2699">
        <f t="shared" si="647"/>
        <v>40</v>
      </c>
      <c r="S2699" s="14" t="s">
        <v>8329</v>
      </c>
      <c r="T2699" t="s">
        <v>8345</v>
      </c>
    </row>
    <row r="2700" spans="1:20" ht="60" x14ac:dyDescent="0.2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 s="18">
        <f t="shared" si="645"/>
        <v>41186.96334490741</v>
      </c>
      <c r="K2700">
        <v>1346800032</v>
      </c>
      <c r="L2700" s="18">
        <f t="shared" si="644"/>
        <v>41156.963333333333</v>
      </c>
      <c r="M2700" t="b">
        <v>0</v>
      </c>
      <c r="N2700">
        <v>22</v>
      </c>
      <c r="O2700" t="b">
        <v>0</v>
      </c>
      <c r="P2700" t="s">
        <v>8280</v>
      </c>
      <c r="Q2700" s="12">
        <f t="shared" si="646"/>
        <v>10</v>
      </c>
      <c r="R2700">
        <f t="shared" si="647"/>
        <v>21.73</v>
      </c>
      <c r="S2700" s="14" t="s">
        <v>8324</v>
      </c>
      <c r="T2700" t="s">
        <v>8340</v>
      </c>
    </row>
    <row r="2701" spans="1:20" ht="60" x14ac:dyDescent="0.2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 s="18">
        <f t="shared" si="645"/>
        <v>42129.783333333333</v>
      </c>
      <c r="K2701">
        <v>1428340930</v>
      </c>
      <c r="L2701" s="18">
        <f t="shared" si="644"/>
        <v>42100.723726851851</v>
      </c>
      <c r="M2701" t="b">
        <v>0</v>
      </c>
      <c r="N2701">
        <v>6</v>
      </c>
      <c r="O2701" t="b">
        <v>0</v>
      </c>
      <c r="P2701" t="s">
        <v>8301</v>
      </c>
      <c r="Q2701" s="12">
        <f t="shared" si="646"/>
        <v>12</v>
      </c>
      <c r="R2701">
        <f t="shared" si="647"/>
        <v>78.33</v>
      </c>
      <c r="S2701" s="14" t="s">
        <v>8307</v>
      </c>
      <c r="T2701" t="s">
        <v>8331</v>
      </c>
    </row>
    <row r="2702" spans="1:20" ht="60" x14ac:dyDescent="0.2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 s="18">
        <v>1457906400</v>
      </c>
      <c r="J2702" s="18">
        <f t="shared" si="645"/>
        <v>42442.916666666672</v>
      </c>
      <c r="K2702">
        <v>1457115426</v>
      </c>
      <c r="L2702" s="18">
        <f t="shared" si="644"/>
        <v>42433.761874999997</v>
      </c>
      <c r="M2702" t="b">
        <v>0</v>
      </c>
      <c r="N2702">
        <v>31</v>
      </c>
      <c r="O2702" t="b">
        <v>1</v>
      </c>
      <c r="P2702" t="s">
        <v>8269</v>
      </c>
      <c r="Q2702" s="12">
        <f t="shared" si="646"/>
        <v>149</v>
      </c>
      <c r="R2702">
        <f t="shared" ref="R2702" si="649">IFERROR(ROUND(E2702/N2702,2),0)</f>
        <v>15.13</v>
      </c>
      <c r="S2702" s="14" t="s">
        <v>8307</v>
      </c>
      <c r="T2702" t="s">
        <v>8308</v>
      </c>
    </row>
    <row r="2703" spans="1:20" ht="45" x14ac:dyDescent="0.2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 s="18">
        <f t="shared" si="645"/>
        <v>42497.883321759262</v>
      </c>
      <c r="K2703">
        <v>1457475118</v>
      </c>
      <c r="L2703" s="18">
        <f t="shared" si="644"/>
        <v>42437.924976851849</v>
      </c>
      <c r="M2703" t="b">
        <v>0</v>
      </c>
      <c r="N2703">
        <v>4</v>
      </c>
      <c r="O2703" t="b">
        <v>0</v>
      </c>
      <c r="P2703" t="s">
        <v>8271</v>
      </c>
      <c r="Q2703" s="12">
        <f t="shared" si="646"/>
        <v>0</v>
      </c>
      <c r="R2703">
        <f t="shared" si="647"/>
        <v>116.75</v>
      </c>
      <c r="S2703" s="14" t="s">
        <v>8316</v>
      </c>
      <c r="T2703" t="s">
        <v>8318</v>
      </c>
    </row>
    <row r="2704" spans="1:20" ht="45" x14ac:dyDescent="0.2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 s="18">
        <v>1419183813</v>
      </c>
      <c r="J2704" s="18">
        <f t="shared" si="645"/>
        <v>41994.738576388889</v>
      </c>
      <c r="K2704">
        <v>1417455812</v>
      </c>
      <c r="L2704" s="18">
        <f t="shared" si="644"/>
        <v>41974.738564814819</v>
      </c>
      <c r="M2704" t="b">
        <v>0</v>
      </c>
      <c r="N2704">
        <v>13</v>
      </c>
      <c r="O2704" t="b">
        <v>0</v>
      </c>
      <c r="P2704" t="s">
        <v>8269</v>
      </c>
      <c r="Q2704" s="12">
        <f t="shared" si="646"/>
        <v>5</v>
      </c>
      <c r="R2704">
        <f t="shared" ref="R2704" si="650">IFERROR(ROUND(E2704/N2704,2),0)</f>
        <v>35.92</v>
      </c>
      <c r="S2704" s="14" t="s">
        <v>8307</v>
      </c>
      <c r="T2704" t="s">
        <v>8308</v>
      </c>
    </row>
    <row r="2705" spans="1:20" ht="60" x14ac:dyDescent="0.25">
      <c r="A2705">
        <v>2388</v>
      </c>
      <c r="B2705" s="9" t="s">
        <v>2389</v>
      </c>
      <c r="C2705" s="3" t="s">
        <v>6498</v>
      </c>
      <c r="D2705" s="5">
        <v>37000</v>
      </c>
      <c r="E2705" s="7">
        <v>463</v>
      </c>
      <c r="F2705" t="s">
        <v>8219</v>
      </c>
      <c r="G2705" t="s">
        <v>8223</v>
      </c>
      <c r="H2705" t="s">
        <v>8245</v>
      </c>
      <c r="I2705">
        <v>1421350140</v>
      </c>
      <c r="J2705" s="18">
        <f t="shared" si="645"/>
        <v>42019.811805555553</v>
      </c>
      <c r="K2705">
        <v>1418761758</v>
      </c>
      <c r="L2705" s="18">
        <f t="shared" si="644"/>
        <v>41989.853680555556</v>
      </c>
      <c r="M2705" t="b">
        <v>0</v>
      </c>
      <c r="N2705">
        <v>8</v>
      </c>
      <c r="O2705" t="b">
        <v>0</v>
      </c>
      <c r="P2705" t="s">
        <v>8270</v>
      </c>
      <c r="Q2705" s="12">
        <f t="shared" si="646"/>
        <v>1</v>
      </c>
      <c r="R2705">
        <f t="shared" si="647"/>
        <v>57.88</v>
      </c>
      <c r="S2705" s="14" t="s">
        <v>8316</v>
      </c>
      <c r="T2705" t="s">
        <v>8348</v>
      </c>
    </row>
    <row r="2706" spans="1:20" ht="30" x14ac:dyDescent="0.25">
      <c r="A2706">
        <v>2161</v>
      </c>
      <c r="B2706" s="9" t="s">
        <v>2162</v>
      </c>
      <c r="C2706" s="3" t="s">
        <v>6271</v>
      </c>
      <c r="D2706" s="5">
        <v>400</v>
      </c>
      <c r="E2706" s="7">
        <v>463</v>
      </c>
      <c r="F2706" t="s">
        <v>8218</v>
      </c>
      <c r="G2706" t="s">
        <v>8223</v>
      </c>
      <c r="H2706" t="s">
        <v>8245</v>
      </c>
      <c r="I2706">
        <v>1443040059</v>
      </c>
      <c r="J2706" s="18">
        <f t="shared" si="645"/>
        <v>42270.852534722224</v>
      </c>
      <c r="K2706">
        <v>1440448058</v>
      </c>
      <c r="L2706" s="18">
        <f t="shared" si="644"/>
        <v>42240.852523148147</v>
      </c>
      <c r="M2706" t="b">
        <v>0</v>
      </c>
      <c r="N2706">
        <v>13</v>
      </c>
      <c r="O2706" t="b">
        <v>1</v>
      </c>
      <c r="P2706" t="s">
        <v>8274</v>
      </c>
      <c r="Q2706" s="12">
        <f t="shared" si="646"/>
        <v>116</v>
      </c>
      <c r="R2706">
        <f t="shared" si="647"/>
        <v>35.619999999999997</v>
      </c>
      <c r="S2706" s="14" t="s">
        <v>8333</v>
      </c>
      <c r="T2706" t="s">
        <v>8337</v>
      </c>
    </row>
    <row r="2707" spans="1:20" ht="45" x14ac:dyDescent="0.25">
      <c r="A2707">
        <v>2409</v>
      </c>
      <c r="B2707" s="9" t="s">
        <v>2410</v>
      </c>
      <c r="C2707" s="3" t="s">
        <v>6519</v>
      </c>
      <c r="D2707" s="5">
        <v>25000</v>
      </c>
      <c r="E2707" s="7">
        <v>460</v>
      </c>
      <c r="F2707" t="s">
        <v>8220</v>
      </c>
      <c r="G2707" t="s">
        <v>8223</v>
      </c>
      <c r="H2707" t="s">
        <v>8245</v>
      </c>
      <c r="I2707">
        <v>1439931675</v>
      </c>
      <c r="J2707" s="18">
        <f t="shared" si="645"/>
        <v>42234.875868055555</v>
      </c>
      <c r="K2707">
        <v>1437339674</v>
      </c>
      <c r="L2707" s="18">
        <f t="shared" si="644"/>
        <v>42204.875856481478</v>
      </c>
      <c r="M2707" t="b">
        <v>0</v>
      </c>
      <c r="N2707">
        <v>6</v>
      </c>
      <c r="O2707" t="b">
        <v>0</v>
      </c>
      <c r="P2707" t="s">
        <v>8282</v>
      </c>
      <c r="Q2707" s="12">
        <f t="shared" si="646"/>
        <v>2</v>
      </c>
      <c r="R2707">
        <f t="shared" si="647"/>
        <v>76.67</v>
      </c>
      <c r="S2707" s="14" t="s">
        <v>8327</v>
      </c>
      <c r="T2707" t="s">
        <v>8351</v>
      </c>
    </row>
    <row r="2708" spans="1:20" ht="60" x14ac:dyDescent="0.25">
      <c r="A2708">
        <v>2414</v>
      </c>
      <c r="B2708" s="9" t="s">
        <v>2415</v>
      </c>
      <c r="C2708" s="3" t="s">
        <v>6524</v>
      </c>
      <c r="D2708" s="5">
        <v>15000</v>
      </c>
      <c r="E2708" s="7">
        <v>460</v>
      </c>
      <c r="F2708" t="s">
        <v>8220</v>
      </c>
      <c r="G2708" t="s">
        <v>8223</v>
      </c>
      <c r="H2708" t="s">
        <v>8245</v>
      </c>
      <c r="I2708">
        <v>1440215940</v>
      </c>
      <c r="J2708" s="18">
        <f t="shared" si="645"/>
        <v>42238.165972222225</v>
      </c>
      <c r="K2708">
        <v>1436805659</v>
      </c>
      <c r="L2708" s="18">
        <f t="shared" si="644"/>
        <v>42198.695127314815</v>
      </c>
      <c r="M2708" t="b">
        <v>0</v>
      </c>
      <c r="N2708">
        <v>13</v>
      </c>
      <c r="O2708" t="b">
        <v>0</v>
      </c>
      <c r="P2708" t="s">
        <v>8282</v>
      </c>
      <c r="Q2708" s="12">
        <f t="shared" si="646"/>
        <v>3</v>
      </c>
      <c r="R2708">
        <f t="shared" si="647"/>
        <v>35.380000000000003</v>
      </c>
      <c r="S2708" s="14" t="s">
        <v>8327</v>
      </c>
      <c r="T2708" t="s">
        <v>8351</v>
      </c>
    </row>
    <row r="2709" spans="1:20" ht="60" x14ac:dyDescent="0.25">
      <c r="A2709">
        <v>4046</v>
      </c>
      <c r="B2709" s="9" t="s">
        <v>4042</v>
      </c>
      <c r="C2709" s="3" t="s">
        <v>8150</v>
      </c>
      <c r="D2709" s="5">
        <v>5600</v>
      </c>
      <c r="E2709" s="7">
        <v>460</v>
      </c>
      <c r="F2709" t="s">
        <v>8220</v>
      </c>
      <c r="G2709" t="s">
        <v>8223</v>
      </c>
      <c r="H2709" t="s">
        <v>8245</v>
      </c>
      <c r="I2709" s="18">
        <v>1413992210</v>
      </c>
      <c r="J2709" s="18">
        <f t="shared" si="645"/>
        <v>41934.650578703702</v>
      </c>
      <c r="K2709">
        <v>1411400209</v>
      </c>
      <c r="L2709" s="18">
        <f t="shared" si="644"/>
        <v>41904.650567129633</v>
      </c>
      <c r="M2709" t="b">
        <v>0</v>
      </c>
      <c r="N2709">
        <v>12</v>
      </c>
      <c r="O2709" t="b">
        <v>0</v>
      </c>
      <c r="P2709" t="s">
        <v>8269</v>
      </c>
      <c r="Q2709" s="12">
        <f t="shared" si="646"/>
        <v>8</v>
      </c>
      <c r="R2709">
        <f t="shared" ref="R2709" si="651">IFERROR(ROUND(E2709/N2709,2),0)</f>
        <v>38.33</v>
      </c>
      <c r="S2709" s="14" t="s">
        <v>8307</v>
      </c>
      <c r="T2709" t="s">
        <v>8308</v>
      </c>
    </row>
    <row r="2710" spans="1:20" ht="60" x14ac:dyDescent="0.25">
      <c r="A2710">
        <v>95</v>
      </c>
      <c r="B2710" s="9" t="s">
        <v>97</v>
      </c>
      <c r="C2710" s="3" t="s">
        <v>4206</v>
      </c>
      <c r="D2710" s="5">
        <v>350</v>
      </c>
      <c r="E2710" s="7">
        <v>460</v>
      </c>
      <c r="F2710" t="s">
        <v>8218</v>
      </c>
      <c r="G2710" t="s">
        <v>8223</v>
      </c>
      <c r="H2710" t="s">
        <v>8245</v>
      </c>
      <c r="I2710">
        <v>1330214841</v>
      </c>
      <c r="J2710" s="18">
        <f t="shared" si="645"/>
        <v>40965.005104166667</v>
      </c>
      <c r="K2710">
        <v>1327622840</v>
      </c>
      <c r="L2710" s="18">
        <f t="shared" si="644"/>
        <v>40935.00509259259</v>
      </c>
      <c r="M2710" t="b">
        <v>0</v>
      </c>
      <c r="N2710">
        <v>21</v>
      </c>
      <c r="O2710" t="b">
        <v>1</v>
      </c>
      <c r="P2710" t="s">
        <v>8264</v>
      </c>
      <c r="Q2710" s="12">
        <f t="shared" si="646"/>
        <v>131</v>
      </c>
      <c r="R2710">
        <f t="shared" si="647"/>
        <v>21.9</v>
      </c>
      <c r="S2710" s="14" t="s">
        <v>8329</v>
      </c>
      <c r="T2710" t="s">
        <v>8349</v>
      </c>
    </row>
    <row r="2711" spans="1:20" ht="60" x14ac:dyDescent="0.25">
      <c r="A2711">
        <v>76</v>
      </c>
      <c r="B2711" s="9" t="s">
        <v>78</v>
      </c>
      <c r="C2711" s="3" t="s">
        <v>4187</v>
      </c>
      <c r="D2711" s="5">
        <v>300</v>
      </c>
      <c r="E2711" s="7">
        <v>460</v>
      </c>
      <c r="F2711" t="s">
        <v>8218</v>
      </c>
      <c r="G2711" t="s">
        <v>8223</v>
      </c>
      <c r="H2711" t="s">
        <v>8245</v>
      </c>
      <c r="I2711">
        <v>1325007358</v>
      </c>
      <c r="J2711" s="18">
        <f t="shared" si="645"/>
        <v>40904.733310185184</v>
      </c>
      <c r="K2711">
        <v>1319819757</v>
      </c>
      <c r="L2711" s="18">
        <f t="shared" si="644"/>
        <v>40844.691631944443</v>
      </c>
      <c r="M2711" t="b">
        <v>0</v>
      </c>
      <c r="N2711">
        <v>15</v>
      </c>
      <c r="O2711" t="b">
        <v>1</v>
      </c>
      <c r="P2711" t="s">
        <v>8264</v>
      </c>
      <c r="Q2711" s="12">
        <f t="shared" si="646"/>
        <v>153</v>
      </c>
      <c r="R2711">
        <f t="shared" si="647"/>
        <v>30.67</v>
      </c>
      <c r="S2711" s="14" t="s">
        <v>8329</v>
      </c>
      <c r="T2711" t="s">
        <v>8349</v>
      </c>
    </row>
    <row r="2712" spans="1:20" ht="60" x14ac:dyDescent="0.25">
      <c r="A2712">
        <v>3605</v>
      </c>
      <c r="B2712" s="9" t="s">
        <v>3604</v>
      </c>
      <c r="C2712" s="3" t="s">
        <v>7715</v>
      </c>
      <c r="D2712" s="5">
        <v>250</v>
      </c>
      <c r="E2712" s="7">
        <v>460</v>
      </c>
      <c r="F2712" t="s">
        <v>8218</v>
      </c>
      <c r="G2712" t="s">
        <v>8224</v>
      </c>
      <c r="H2712" t="s">
        <v>8246</v>
      </c>
      <c r="I2712" s="18">
        <v>1455390126</v>
      </c>
      <c r="J2712" s="18">
        <f t="shared" si="645"/>
        <v>42413.793124999997</v>
      </c>
      <c r="K2712">
        <v>1452798125</v>
      </c>
      <c r="L2712" s="18">
        <f t="shared" si="644"/>
        <v>42383.793113425927</v>
      </c>
      <c r="M2712" t="b">
        <v>0</v>
      </c>
      <c r="N2712">
        <v>15</v>
      </c>
      <c r="O2712" t="b">
        <v>1</v>
      </c>
      <c r="P2712" t="s">
        <v>8269</v>
      </c>
      <c r="Q2712" s="12">
        <f t="shared" si="646"/>
        <v>184</v>
      </c>
      <c r="R2712">
        <f t="shared" ref="R2712" si="652">IFERROR(ROUND(E2712/N2712,2),0)</f>
        <v>30.67</v>
      </c>
      <c r="S2712" s="14" t="s">
        <v>8307</v>
      </c>
      <c r="T2712" t="s">
        <v>8308</v>
      </c>
    </row>
    <row r="2713" spans="1:20" ht="60" x14ac:dyDescent="0.2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 s="18">
        <f t="shared" si="645"/>
        <v>42097.909016203703</v>
      </c>
      <c r="K2713">
        <v>1427492938</v>
      </c>
      <c r="L2713" s="18">
        <f t="shared" si="644"/>
        <v>42090.909004629633</v>
      </c>
      <c r="M2713" t="b">
        <v>0</v>
      </c>
      <c r="N2713">
        <v>9</v>
      </c>
      <c r="O2713" t="b">
        <v>0</v>
      </c>
      <c r="P2713" t="s">
        <v>8303</v>
      </c>
      <c r="Q2713" s="12">
        <f t="shared" si="646"/>
        <v>30</v>
      </c>
      <c r="R2713">
        <f t="shared" si="647"/>
        <v>50.56</v>
      </c>
      <c r="S2713" s="14" t="s">
        <v>8307</v>
      </c>
      <c r="T2713" t="s">
        <v>8341</v>
      </c>
    </row>
    <row r="2714" spans="1:20" ht="60" x14ac:dyDescent="0.2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 s="18">
        <v>1474228265</v>
      </c>
      <c r="J2714" s="18">
        <f t="shared" si="645"/>
        <v>42631.827141203699</v>
      </c>
      <c r="K2714">
        <v>1471636264</v>
      </c>
      <c r="L2714" s="18">
        <f t="shared" si="644"/>
        <v>42601.82712962963</v>
      </c>
      <c r="M2714" t="b">
        <v>0</v>
      </c>
      <c r="N2714">
        <v>14</v>
      </c>
      <c r="O2714" t="b">
        <v>0</v>
      </c>
      <c r="P2714" t="s">
        <v>8269</v>
      </c>
      <c r="Q2714" s="12">
        <f t="shared" si="646"/>
        <v>2</v>
      </c>
      <c r="R2714">
        <f t="shared" ref="R2714:R2715" si="653">IFERROR(ROUND(E2714/N2714,2),0)</f>
        <v>32.36</v>
      </c>
      <c r="S2714" s="14" t="s">
        <v>8307</v>
      </c>
      <c r="T2714" t="s">
        <v>8308</v>
      </c>
    </row>
    <row r="2715" spans="1:20" ht="60" x14ac:dyDescent="0.2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 s="18">
        <v>1488394800</v>
      </c>
      <c r="J2715" s="18">
        <f t="shared" si="645"/>
        <v>42795.791666666672</v>
      </c>
      <c r="K2715">
        <v>1486681707</v>
      </c>
      <c r="L2715" s="18">
        <f t="shared" si="644"/>
        <v>42775.964201388888</v>
      </c>
      <c r="M2715" t="b">
        <v>0</v>
      </c>
      <c r="N2715">
        <v>14</v>
      </c>
      <c r="O2715" t="b">
        <v>0</v>
      </c>
      <c r="P2715" t="s">
        <v>8269</v>
      </c>
      <c r="Q2715" s="12">
        <f t="shared" si="646"/>
        <v>38</v>
      </c>
      <c r="R2715">
        <f t="shared" si="653"/>
        <v>32.36</v>
      </c>
      <c r="S2715" s="14" t="s">
        <v>8307</v>
      </c>
      <c r="T2715" t="s">
        <v>8308</v>
      </c>
    </row>
    <row r="2716" spans="1:20" ht="30" x14ac:dyDescent="0.2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 s="18">
        <f t="shared" si="645"/>
        <v>42077.132638888885</v>
      </c>
      <c r="K2716">
        <v>1423761791</v>
      </c>
      <c r="L2716" s="18">
        <f t="shared" si="644"/>
        <v>42047.724432870367</v>
      </c>
      <c r="M2716" t="b">
        <v>0</v>
      </c>
      <c r="N2716">
        <v>15</v>
      </c>
      <c r="O2716" t="b">
        <v>0</v>
      </c>
      <c r="P2716" t="s">
        <v>8303</v>
      </c>
      <c r="Q2716" s="12">
        <f t="shared" si="646"/>
        <v>3</v>
      </c>
      <c r="R2716">
        <f t="shared" si="647"/>
        <v>30.13</v>
      </c>
      <c r="S2716" s="14" t="s">
        <v>8307</v>
      </c>
      <c r="T2716" t="s">
        <v>8341</v>
      </c>
    </row>
    <row r="2717" spans="1:20" ht="60" x14ac:dyDescent="0.2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 s="18">
        <f t="shared" si="645"/>
        <v>41859.935717592591</v>
      </c>
      <c r="K2717">
        <v>1404944845</v>
      </c>
      <c r="L2717" s="18">
        <f t="shared" si="644"/>
        <v>41829.935706018521</v>
      </c>
      <c r="M2717" t="b">
        <v>0</v>
      </c>
      <c r="N2717">
        <v>11</v>
      </c>
      <c r="O2717" t="b">
        <v>0</v>
      </c>
      <c r="P2717" t="s">
        <v>8301</v>
      </c>
      <c r="Q2717" s="12">
        <f t="shared" si="646"/>
        <v>3</v>
      </c>
      <c r="R2717">
        <f t="shared" si="647"/>
        <v>41</v>
      </c>
      <c r="S2717" s="14" t="s">
        <v>8307</v>
      </c>
      <c r="T2717" t="s">
        <v>8331</v>
      </c>
    </row>
    <row r="2718" spans="1:20" ht="60" x14ac:dyDescent="0.25">
      <c r="A2718">
        <v>3980</v>
      </c>
      <c r="B2718" s="9" t="s">
        <v>3977</v>
      </c>
      <c r="C2718" s="3" t="s">
        <v>8087</v>
      </c>
      <c r="D2718" s="5">
        <v>2500</v>
      </c>
      <c r="E2718" s="7">
        <v>450</v>
      </c>
      <c r="F2718" t="s">
        <v>8220</v>
      </c>
      <c r="G2718" t="s">
        <v>8223</v>
      </c>
      <c r="H2718" t="s">
        <v>8245</v>
      </c>
      <c r="I2718" s="18">
        <v>1404570147</v>
      </c>
      <c r="J2718" s="18">
        <f t="shared" si="645"/>
        <v>41825.598923611113</v>
      </c>
      <c r="K2718">
        <v>1401978146</v>
      </c>
      <c r="L2718" s="18">
        <f t="shared" si="644"/>
        <v>41795.598912037036</v>
      </c>
      <c r="M2718" t="b">
        <v>0</v>
      </c>
      <c r="N2718">
        <v>7</v>
      </c>
      <c r="O2718" t="b">
        <v>0</v>
      </c>
      <c r="P2718" t="s">
        <v>8269</v>
      </c>
      <c r="Q2718" s="12">
        <f t="shared" si="646"/>
        <v>18</v>
      </c>
      <c r="R2718">
        <f t="shared" ref="R2718:R2719" si="654">IFERROR(ROUND(E2718/N2718,2),0)</f>
        <v>64.290000000000006</v>
      </c>
      <c r="S2718" s="14" t="s">
        <v>8307</v>
      </c>
      <c r="T2718" t="s">
        <v>8308</v>
      </c>
    </row>
    <row r="2719" spans="1:20" ht="60" x14ac:dyDescent="0.25">
      <c r="A2719">
        <v>3325</v>
      </c>
      <c r="B2719" s="9" t="s">
        <v>3325</v>
      </c>
      <c r="C2719" s="3" t="s">
        <v>7435</v>
      </c>
      <c r="D2719" s="5">
        <v>400</v>
      </c>
      <c r="E2719" s="7">
        <v>450</v>
      </c>
      <c r="F2719" t="s">
        <v>8218</v>
      </c>
      <c r="G2719" t="s">
        <v>8224</v>
      </c>
      <c r="H2719" t="s">
        <v>8246</v>
      </c>
      <c r="I2719" s="18">
        <v>1428256277</v>
      </c>
      <c r="J2719" s="18">
        <f t="shared" si="645"/>
        <v>42099.743946759263</v>
      </c>
      <c r="K2719">
        <v>1425235876</v>
      </c>
      <c r="L2719" s="18">
        <f t="shared" si="644"/>
        <v>42064.785601851851</v>
      </c>
      <c r="M2719" t="b">
        <v>0</v>
      </c>
      <c r="N2719">
        <v>15</v>
      </c>
      <c r="O2719" t="b">
        <v>1</v>
      </c>
      <c r="P2719" t="s">
        <v>8269</v>
      </c>
      <c r="Q2719" s="12">
        <f t="shared" si="646"/>
        <v>113</v>
      </c>
      <c r="R2719">
        <f t="shared" si="654"/>
        <v>30</v>
      </c>
      <c r="S2719" s="14" t="s">
        <v>8307</v>
      </c>
      <c r="T2719" t="s">
        <v>8308</v>
      </c>
    </row>
    <row r="2720" spans="1:20" ht="60" x14ac:dyDescent="0.2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 s="18">
        <f t="shared" si="645"/>
        <v>42652.456238425926</v>
      </c>
      <c r="K2720">
        <v>1473418618</v>
      </c>
      <c r="L2720" s="18">
        <f t="shared" si="644"/>
        <v>42622.456226851849</v>
      </c>
      <c r="M2720" t="b">
        <v>0</v>
      </c>
      <c r="N2720">
        <v>10</v>
      </c>
      <c r="O2720" t="b">
        <v>0</v>
      </c>
      <c r="P2720" t="s">
        <v>8285</v>
      </c>
      <c r="Q2720" s="12">
        <f t="shared" si="646"/>
        <v>7</v>
      </c>
      <c r="R2720">
        <f t="shared" si="647"/>
        <v>44.5</v>
      </c>
      <c r="S2720" s="14" t="s">
        <v>8319</v>
      </c>
      <c r="T2720" t="s">
        <v>8354</v>
      </c>
    </row>
    <row r="2721" spans="1:20" ht="60" x14ac:dyDescent="0.2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 s="18">
        <f t="shared" si="645"/>
        <v>42097.651388888888</v>
      </c>
      <c r="K2721">
        <v>1425489612</v>
      </c>
      <c r="L2721" s="18">
        <f t="shared" si="644"/>
        <v>42067.722361111111</v>
      </c>
      <c r="M2721" t="b">
        <v>0</v>
      </c>
      <c r="N2721">
        <v>11</v>
      </c>
      <c r="O2721" t="b">
        <v>0</v>
      </c>
      <c r="P2721" t="s">
        <v>8273</v>
      </c>
      <c r="Q2721" s="12">
        <f t="shared" si="646"/>
        <v>9</v>
      </c>
      <c r="R2721">
        <f t="shared" si="647"/>
        <v>40.450000000000003</v>
      </c>
      <c r="S2721" s="14" t="s">
        <v>8319</v>
      </c>
      <c r="T2721" t="s">
        <v>8358</v>
      </c>
    </row>
    <row r="2722" spans="1:20" ht="60" x14ac:dyDescent="0.25">
      <c r="A2722">
        <v>3897</v>
      </c>
      <c r="B2722" s="9" t="s">
        <v>3894</v>
      </c>
      <c r="C2722" s="3" t="s">
        <v>8005</v>
      </c>
      <c r="D2722" s="5">
        <v>2500</v>
      </c>
      <c r="E2722" s="7">
        <v>440</v>
      </c>
      <c r="F2722" t="s">
        <v>8220</v>
      </c>
      <c r="G2722" t="s">
        <v>8227</v>
      </c>
      <c r="H2722" t="s">
        <v>8249</v>
      </c>
      <c r="I2722" s="18">
        <v>1420750683</v>
      </c>
      <c r="J2722" s="18">
        <f t="shared" si="645"/>
        <v>42012.87364583333</v>
      </c>
      <c r="K2722">
        <v>1418158682</v>
      </c>
      <c r="L2722" s="18">
        <f t="shared" si="644"/>
        <v>41982.87363425926</v>
      </c>
      <c r="M2722" t="b">
        <v>0</v>
      </c>
      <c r="N2722">
        <v>10</v>
      </c>
      <c r="O2722" t="b">
        <v>0</v>
      </c>
      <c r="P2722" t="s">
        <v>8269</v>
      </c>
      <c r="Q2722" s="12">
        <f t="shared" si="646"/>
        <v>18</v>
      </c>
      <c r="R2722">
        <f t="shared" ref="R2722:R2724" si="655">IFERROR(ROUND(E2722/N2722,2),0)</f>
        <v>44</v>
      </c>
      <c r="S2722" s="14" t="s">
        <v>8307</v>
      </c>
      <c r="T2722" t="s">
        <v>8308</v>
      </c>
    </row>
    <row r="2723" spans="1:20" ht="60" x14ac:dyDescent="0.25">
      <c r="A2723">
        <v>2805</v>
      </c>
      <c r="B2723" s="9" t="s">
        <v>2805</v>
      </c>
      <c r="C2723" s="3" t="s">
        <v>6915</v>
      </c>
      <c r="D2723" s="5">
        <v>400</v>
      </c>
      <c r="E2723" s="7">
        <v>440</v>
      </c>
      <c r="F2723" t="s">
        <v>8218</v>
      </c>
      <c r="G2723" t="s">
        <v>8224</v>
      </c>
      <c r="H2723" t="s">
        <v>8246</v>
      </c>
      <c r="I2723" s="18">
        <v>1440245273</v>
      </c>
      <c r="J2723" s="18">
        <f t="shared" si="645"/>
        <v>42238.505474537036</v>
      </c>
      <c r="K2723">
        <v>1438085272</v>
      </c>
      <c r="L2723" s="18">
        <f t="shared" si="644"/>
        <v>42213.505462962959</v>
      </c>
      <c r="M2723" t="b">
        <v>0</v>
      </c>
      <c r="N2723">
        <v>18</v>
      </c>
      <c r="O2723" t="b">
        <v>1</v>
      </c>
      <c r="P2723" t="s">
        <v>8269</v>
      </c>
      <c r="Q2723" s="12">
        <f t="shared" si="646"/>
        <v>110</v>
      </c>
      <c r="R2723">
        <f t="shared" si="655"/>
        <v>24.44</v>
      </c>
      <c r="S2723" s="14" t="s">
        <v>8307</v>
      </c>
      <c r="T2723" t="s">
        <v>8308</v>
      </c>
    </row>
    <row r="2724" spans="1:20" ht="45" x14ac:dyDescent="0.2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 s="18">
        <v>1442381847</v>
      </c>
      <c r="J2724" s="18">
        <f t="shared" si="645"/>
        <v>42263.234340277777</v>
      </c>
      <c r="K2724">
        <v>1440826646</v>
      </c>
      <c r="L2724" s="18">
        <f t="shared" si="644"/>
        <v>42245.234328703707</v>
      </c>
      <c r="M2724" t="b">
        <v>0</v>
      </c>
      <c r="N2724">
        <v>9</v>
      </c>
      <c r="O2724" t="b">
        <v>0</v>
      </c>
      <c r="P2724" t="s">
        <v>8269</v>
      </c>
      <c r="Q2724" s="12">
        <f t="shared" si="646"/>
        <v>22</v>
      </c>
      <c r="R2724">
        <f t="shared" si="655"/>
        <v>48.56</v>
      </c>
      <c r="S2724" s="14" t="s">
        <v>8307</v>
      </c>
      <c r="T2724" t="s">
        <v>8308</v>
      </c>
    </row>
    <row r="2725" spans="1:20" ht="60" x14ac:dyDescent="0.25">
      <c r="A2725">
        <v>2383</v>
      </c>
      <c r="B2725" s="9" t="s">
        <v>2384</v>
      </c>
      <c r="C2725" s="3" t="s">
        <v>6493</v>
      </c>
      <c r="D2725" s="5">
        <v>10000</v>
      </c>
      <c r="E2725" s="7">
        <v>435</v>
      </c>
      <c r="F2725" t="s">
        <v>8219</v>
      </c>
      <c r="G2725" t="s">
        <v>8227</v>
      </c>
      <c r="H2725" t="s">
        <v>8249</v>
      </c>
      <c r="I2725">
        <v>1424568107</v>
      </c>
      <c r="J2725" s="18">
        <f t="shared" si="645"/>
        <v>42057.056793981479</v>
      </c>
      <c r="K2725">
        <v>1421976106</v>
      </c>
      <c r="L2725" s="18">
        <f t="shared" si="644"/>
        <v>42027.05678240741</v>
      </c>
      <c r="M2725" t="b">
        <v>0</v>
      </c>
      <c r="N2725">
        <v>3</v>
      </c>
      <c r="O2725" t="b">
        <v>0</v>
      </c>
      <c r="P2725" t="s">
        <v>8270</v>
      </c>
      <c r="Q2725" s="12">
        <f t="shared" si="646"/>
        <v>4</v>
      </c>
      <c r="R2725">
        <f t="shared" si="647"/>
        <v>145</v>
      </c>
      <c r="S2725" s="14" t="s">
        <v>8316</v>
      </c>
      <c r="T2725" t="s">
        <v>8348</v>
      </c>
    </row>
    <row r="2726" spans="1:20" ht="45" x14ac:dyDescent="0.25">
      <c r="A2726">
        <v>162</v>
      </c>
      <c r="B2726" s="9" t="s">
        <v>164</v>
      </c>
      <c r="C2726" s="3" t="s">
        <v>4272</v>
      </c>
      <c r="D2726" s="5">
        <v>2800</v>
      </c>
      <c r="E2726" s="7">
        <v>435</v>
      </c>
      <c r="F2726" t="s">
        <v>8220</v>
      </c>
      <c r="G2726" t="s">
        <v>8223</v>
      </c>
      <c r="H2726" t="s">
        <v>8245</v>
      </c>
      <c r="I2726">
        <v>1408232520</v>
      </c>
      <c r="J2726" s="18">
        <f t="shared" si="645"/>
        <v>41867.987500000003</v>
      </c>
      <c r="K2726">
        <v>1405393355</v>
      </c>
      <c r="L2726" s="18">
        <f t="shared" si="644"/>
        <v>41835.126793981479</v>
      </c>
      <c r="M2726" t="b">
        <v>0</v>
      </c>
      <c r="N2726">
        <v>10</v>
      </c>
      <c r="O2726" t="b">
        <v>0</v>
      </c>
      <c r="P2726" t="s">
        <v>8266</v>
      </c>
      <c r="Q2726" s="12">
        <f t="shared" si="646"/>
        <v>16</v>
      </c>
      <c r="R2726">
        <f t="shared" si="647"/>
        <v>43.5</v>
      </c>
      <c r="S2726" s="14" t="s">
        <v>8329</v>
      </c>
      <c r="T2726" t="s">
        <v>8332</v>
      </c>
    </row>
    <row r="2727" spans="1:20" ht="30" x14ac:dyDescent="0.25">
      <c r="A2727">
        <v>819</v>
      </c>
      <c r="B2727" s="9" t="s">
        <v>820</v>
      </c>
      <c r="C2727" s="3" t="s">
        <v>4929</v>
      </c>
      <c r="D2727" s="5">
        <v>400</v>
      </c>
      <c r="E2727" s="7">
        <v>435</v>
      </c>
      <c r="F2727" t="s">
        <v>8218</v>
      </c>
      <c r="G2727" t="s">
        <v>8223</v>
      </c>
      <c r="H2727" t="s">
        <v>8245</v>
      </c>
      <c r="I2727">
        <v>1387601040</v>
      </c>
      <c r="J2727" s="18">
        <f t="shared" si="645"/>
        <v>41629.197222222225</v>
      </c>
      <c r="K2727">
        <v>1386806253</v>
      </c>
      <c r="L2727" s="18">
        <f t="shared" si="644"/>
        <v>41619.998298611114</v>
      </c>
      <c r="M2727" t="b">
        <v>0</v>
      </c>
      <c r="N2727">
        <v>14</v>
      </c>
      <c r="O2727" t="b">
        <v>1</v>
      </c>
      <c r="P2727" t="s">
        <v>8274</v>
      </c>
      <c r="Q2727" s="12">
        <f t="shared" si="646"/>
        <v>109</v>
      </c>
      <c r="R2727">
        <f t="shared" si="647"/>
        <v>31.07</v>
      </c>
      <c r="S2727" s="14" t="s">
        <v>8333</v>
      </c>
      <c r="T2727" t="s">
        <v>8337</v>
      </c>
    </row>
    <row r="2728" spans="1:20" ht="60" x14ac:dyDescent="0.2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 s="18">
        <f t="shared" si="645"/>
        <v>42733.917824074073</v>
      </c>
      <c r="K2728">
        <v>1480456899</v>
      </c>
      <c r="L2728" s="18">
        <f t="shared" si="644"/>
        <v>42703.917812500003</v>
      </c>
      <c r="M2728" t="b">
        <v>0</v>
      </c>
      <c r="N2728">
        <v>4</v>
      </c>
      <c r="O2728" t="b">
        <v>0</v>
      </c>
      <c r="P2728" t="s">
        <v>8292</v>
      </c>
      <c r="Q2728" s="12">
        <f t="shared" si="646"/>
        <v>2</v>
      </c>
      <c r="R2728">
        <f t="shared" si="647"/>
        <v>108.25</v>
      </c>
      <c r="S2728" s="14" t="s">
        <v>8316</v>
      </c>
      <c r="T2728" t="s">
        <v>8326</v>
      </c>
    </row>
    <row r="2729" spans="1:20" ht="60" x14ac:dyDescent="0.2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 s="18">
        <f t="shared" si="645"/>
        <v>41893.260381944448</v>
      </c>
      <c r="K2729">
        <v>1407824096</v>
      </c>
      <c r="L2729" s="18">
        <f t="shared" si="644"/>
        <v>41863.260370370372</v>
      </c>
      <c r="M2729" t="b">
        <v>0</v>
      </c>
      <c r="N2729">
        <v>12</v>
      </c>
      <c r="O2729" t="b">
        <v>0</v>
      </c>
      <c r="P2729" t="s">
        <v>8268</v>
      </c>
      <c r="Q2729" s="12">
        <f t="shared" si="646"/>
        <v>1</v>
      </c>
      <c r="R2729">
        <f t="shared" si="647"/>
        <v>35.83</v>
      </c>
      <c r="S2729" s="14" t="s">
        <v>8329</v>
      </c>
      <c r="T2729" t="s">
        <v>8345</v>
      </c>
    </row>
    <row r="2730" spans="1:20" ht="45" x14ac:dyDescent="0.25">
      <c r="A2730">
        <v>4069</v>
      </c>
      <c r="B2730" s="9" t="s">
        <v>4065</v>
      </c>
      <c r="C2730" s="3" t="s">
        <v>8172</v>
      </c>
      <c r="D2730" s="5">
        <v>1250</v>
      </c>
      <c r="E2730" s="7">
        <v>430</v>
      </c>
      <c r="F2730" t="s">
        <v>8220</v>
      </c>
      <c r="G2730" t="s">
        <v>8224</v>
      </c>
      <c r="H2730" t="s">
        <v>8246</v>
      </c>
      <c r="I2730" s="18">
        <v>1425124800</v>
      </c>
      <c r="J2730" s="18">
        <f t="shared" si="645"/>
        <v>42063.5</v>
      </c>
      <c r="K2730">
        <v>1421596355</v>
      </c>
      <c r="L2730" s="18">
        <f t="shared" si="644"/>
        <v>42022.661516203705</v>
      </c>
      <c r="M2730" t="b">
        <v>0</v>
      </c>
      <c r="N2730">
        <v>13</v>
      </c>
      <c r="O2730" t="b">
        <v>0</v>
      </c>
      <c r="P2730" t="s">
        <v>8269</v>
      </c>
      <c r="Q2730" s="12">
        <f t="shared" si="646"/>
        <v>34</v>
      </c>
      <c r="R2730">
        <f t="shared" ref="R2730" si="656">IFERROR(ROUND(E2730/N2730,2),0)</f>
        <v>33.08</v>
      </c>
      <c r="S2730" s="14" t="s">
        <v>8307</v>
      </c>
      <c r="T2730" t="s">
        <v>8308</v>
      </c>
    </row>
    <row r="2731" spans="1:20" ht="45" x14ac:dyDescent="0.2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 s="18">
        <f t="shared" si="645"/>
        <v>42095.515335648146</v>
      </c>
      <c r="K2731">
        <v>1426681324</v>
      </c>
      <c r="L2731" s="18">
        <f t="shared" si="644"/>
        <v>42081.515324074076</v>
      </c>
      <c r="M2731" t="b">
        <v>0</v>
      </c>
      <c r="N2731">
        <v>10</v>
      </c>
      <c r="O2731" t="b">
        <v>0</v>
      </c>
      <c r="P2731" t="s">
        <v>8301</v>
      </c>
      <c r="Q2731" s="12">
        <f t="shared" si="646"/>
        <v>57</v>
      </c>
      <c r="R2731">
        <f t="shared" si="647"/>
        <v>43</v>
      </c>
      <c r="S2731" s="14" t="s">
        <v>8307</v>
      </c>
      <c r="T2731" t="s">
        <v>8331</v>
      </c>
    </row>
    <row r="2732" spans="1:20" ht="60" x14ac:dyDescent="0.25">
      <c r="A2732">
        <v>2448</v>
      </c>
      <c r="B2732" s="9" t="s">
        <v>2449</v>
      </c>
      <c r="C2732" s="3" t="s">
        <v>6558</v>
      </c>
      <c r="D2732" s="5">
        <v>400</v>
      </c>
      <c r="E2732" s="7">
        <v>430</v>
      </c>
      <c r="F2732" t="s">
        <v>8218</v>
      </c>
      <c r="G2732" t="s">
        <v>8223</v>
      </c>
      <c r="H2732" t="s">
        <v>8245</v>
      </c>
      <c r="I2732">
        <v>1472621760</v>
      </c>
      <c r="J2732" s="18">
        <f t="shared" si="645"/>
        <v>42613.233333333337</v>
      </c>
      <c r="K2732">
        <v>1472110512</v>
      </c>
      <c r="L2732" s="18">
        <f t="shared" si="644"/>
        <v>42607.316111111111</v>
      </c>
      <c r="M2732" t="b">
        <v>0</v>
      </c>
      <c r="N2732">
        <v>9</v>
      </c>
      <c r="O2732" t="b">
        <v>1</v>
      </c>
      <c r="P2732" t="s">
        <v>8296</v>
      </c>
      <c r="Q2732" s="12">
        <f t="shared" si="646"/>
        <v>108</v>
      </c>
      <c r="R2732">
        <f t="shared" si="647"/>
        <v>47.78</v>
      </c>
      <c r="S2732" s="14" t="s">
        <v>8327</v>
      </c>
      <c r="T2732" t="s">
        <v>8328</v>
      </c>
    </row>
    <row r="2733" spans="1:20" ht="60" x14ac:dyDescent="0.25">
      <c r="A2733">
        <v>3693</v>
      </c>
      <c r="B2733" s="9" t="s">
        <v>3690</v>
      </c>
      <c r="C2733" s="3" t="s">
        <v>7803</v>
      </c>
      <c r="D2733" s="5">
        <v>333</v>
      </c>
      <c r="E2733" s="7">
        <v>430</v>
      </c>
      <c r="F2733" t="s">
        <v>8218</v>
      </c>
      <c r="G2733" t="s">
        <v>8224</v>
      </c>
      <c r="H2733" t="s">
        <v>8246</v>
      </c>
      <c r="I2733" s="18">
        <v>1448922600</v>
      </c>
      <c r="J2733" s="18">
        <f t="shared" si="645"/>
        <v>42338.9375</v>
      </c>
      <c r="K2733">
        <v>1446352528</v>
      </c>
      <c r="L2733" s="18">
        <f t="shared" si="644"/>
        <v>42309.191296296296</v>
      </c>
      <c r="M2733" t="b">
        <v>0</v>
      </c>
      <c r="N2733">
        <v>14</v>
      </c>
      <c r="O2733" t="b">
        <v>1</v>
      </c>
      <c r="P2733" t="s">
        <v>8269</v>
      </c>
      <c r="Q2733" s="12">
        <f t="shared" si="646"/>
        <v>129</v>
      </c>
      <c r="R2733">
        <f t="shared" ref="R2733:R2735" si="657">IFERROR(ROUND(E2733/N2733,2),0)</f>
        <v>30.71</v>
      </c>
      <c r="S2733" s="14" t="s">
        <v>8307</v>
      </c>
      <c r="T2733" t="s">
        <v>8308</v>
      </c>
    </row>
    <row r="2734" spans="1:20" ht="45" x14ac:dyDescent="0.25">
      <c r="A2734">
        <v>3820</v>
      </c>
      <c r="B2734" s="9" t="s">
        <v>3817</v>
      </c>
      <c r="C2734" s="3" t="s">
        <v>7929</v>
      </c>
      <c r="D2734" s="5">
        <v>300</v>
      </c>
      <c r="E2734" s="7">
        <v>430</v>
      </c>
      <c r="F2734" t="s">
        <v>8218</v>
      </c>
      <c r="G2734" t="s">
        <v>8224</v>
      </c>
      <c r="H2734" t="s">
        <v>8246</v>
      </c>
      <c r="I2734" s="18">
        <v>1436110717</v>
      </c>
      <c r="J2734" s="18">
        <f t="shared" si="645"/>
        <v>42190.651817129634</v>
      </c>
      <c r="K2734">
        <v>1433518716</v>
      </c>
      <c r="L2734" s="18">
        <f t="shared" si="644"/>
        <v>42160.651805555557</v>
      </c>
      <c r="M2734" t="b">
        <v>0</v>
      </c>
      <c r="N2734">
        <v>20</v>
      </c>
      <c r="O2734" t="b">
        <v>1</v>
      </c>
      <c r="P2734" t="s">
        <v>8269</v>
      </c>
      <c r="Q2734" s="12">
        <f t="shared" si="646"/>
        <v>143</v>
      </c>
      <c r="R2734">
        <f t="shared" si="657"/>
        <v>21.5</v>
      </c>
      <c r="S2734" s="14" t="s">
        <v>8307</v>
      </c>
      <c r="T2734" t="s">
        <v>8308</v>
      </c>
    </row>
    <row r="2735" spans="1:20" ht="60" x14ac:dyDescent="0.2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 s="18">
        <v>1432589896</v>
      </c>
      <c r="J2735" s="18">
        <f t="shared" si="645"/>
        <v>42149.901574074072</v>
      </c>
      <c r="K2735">
        <v>1427405895</v>
      </c>
      <c r="L2735" s="18">
        <f t="shared" si="644"/>
        <v>42089.901562500003</v>
      </c>
      <c r="M2735" t="b">
        <v>0</v>
      </c>
      <c r="N2735">
        <v>7</v>
      </c>
      <c r="O2735" t="b">
        <v>0</v>
      </c>
      <c r="P2735" t="s">
        <v>8269</v>
      </c>
      <c r="Q2735" s="12">
        <f t="shared" si="646"/>
        <v>28</v>
      </c>
      <c r="R2735">
        <f t="shared" si="657"/>
        <v>61</v>
      </c>
      <c r="S2735" s="14" t="s">
        <v>8307</v>
      </c>
      <c r="T2735" t="s">
        <v>8308</v>
      </c>
    </row>
    <row r="2736" spans="1:20" ht="60" x14ac:dyDescent="0.2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 s="18">
        <f t="shared" si="645"/>
        <v>42128.069884259261</v>
      </c>
      <c r="K2736">
        <v>1426815637</v>
      </c>
      <c r="L2736" s="18">
        <f t="shared" si="644"/>
        <v>42083.069872685184</v>
      </c>
      <c r="M2736" t="b">
        <v>0</v>
      </c>
      <c r="N2736">
        <v>8</v>
      </c>
      <c r="O2736" t="b">
        <v>0</v>
      </c>
      <c r="P2736" t="s">
        <v>8270</v>
      </c>
      <c r="Q2736" s="12">
        <f t="shared" si="646"/>
        <v>0</v>
      </c>
      <c r="R2736">
        <f t="shared" si="647"/>
        <v>53.25</v>
      </c>
      <c r="S2736" s="14" t="s">
        <v>8316</v>
      </c>
      <c r="T2736" t="s">
        <v>8348</v>
      </c>
    </row>
    <row r="2737" spans="1:20" ht="45" x14ac:dyDescent="0.2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 s="18">
        <f t="shared" si="645"/>
        <v>42006.676111111112</v>
      </c>
      <c r="K2737">
        <v>1417536815</v>
      </c>
      <c r="L2737" s="18">
        <f t="shared" si="644"/>
        <v>41975.676099537042</v>
      </c>
      <c r="M2737" t="b">
        <v>0</v>
      </c>
      <c r="N2737">
        <v>9</v>
      </c>
      <c r="O2737" t="b">
        <v>0</v>
      </c>
      <c r="P2737" t="s">
        <v>8303</v>
      </c>
      <c r="Q2737" s="12">
        <f t="shared" si="646"/>
        <v>9</v>
      </c>
      <c r="R2737">
        <f t="shared" si="647"/>
        <v>47.33</v>
      </c>
      <c r="S2737" s="14" t="s">
        <v>8307</v>
      </c>
      <c r="T2737" t="s">
        <v>8341</v>
      </c>
    </row>
    <row r="2738" spans="1:20" ht="60" x14ac:dyDescent="0.25">
      <c r="A2738">
        <v>1124</v>
      </c>
      <c r="B2738" s="9" t="s">
        <v>1125</v>
      </c>
      <c r="C2738" s="3" t="s">
        <v>5234</v>
      </c>
      <c r="D2738" s="5">
        <v>90000</v>
      </c>
      <c r="E2738" s="7">
        <v>425</v>
      </c>
      <c r="F2738" t="s">
        <v>8220</v>
      </c>
      <c r="G2738" t="s">
        <v>8223</v>
      </c>
      <c r="H2738" t="s">
        <v>8245</v>
      </c>
      <c r="I2738">
        <v>1430409651</v>
      </c>
      <c r="J2738" s="18">
        <f t="shared" si="645"/>
        <v>42124.667256944449</v>
      </c>
      <c r="K2738">
        <v>1427817650</v>
      </c>
      <c r="L2738" s="18">
        <f t="shared" si="644"/>
        <v>42094.667245370365</v>
      </c>
      <c r="M2738" t="b">
        <v>0</v>
      </c>
      <c r="N2738">
        <v>7</v>
      </c>
      <c r="O2738" t="b">
        <v>0</v>
      </c>
      <c r="P2738" t="s">
        <v>8281</v>
      </c>
      <c r="Q2738" s="12">
        <f t="shared" si="646"/>
        <v>0</v>
      </c>
      <c r="R2738">
        <f t="shared" si="647"/>
        <v>60.71</v>
      </c>
      <c r="S2738" s="14" t="s">
        <v>8324</v>
      </c>
      <c r="T2738" t="s">
        <v>8350</v>
      </c>
    </row>
    <row r="2739" spans="1:20" ht="60" x14ac:dyDescent="0.2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 s="18">
        <f t="shared" si="645"/>
        <v>41617.249305555553</v>
      </c>
      <c r="K2739">
        <v>1383095124</v>
      </c>
      <c r="L2739" s="18">
        <f t="shared" si="644"/>
        <v>41577.045416666668</v>
      </c>
      <c r="M2739" t="b">
        <v>0</v>
      </c>
      <c r="N2739">
        <v>24</v>
      </c>
      <c r="O2739" t="b">
        <v>0</v>
      </c>
      <c r="P2739" t="s">
        <v>8280</v>
      </c>
      <c r="Q2739" s="12">
        <f t="shared" si="646"/>
        <v>5</v>
      </c>
      <c r="R2739">
        <f t="shared" si="647"/>
        <v>17.71</v>
      </c>
      <c r="S2739" s="14" t="s">
        <v>8324</v>
      </c>
      <c r="T2739" t="s">
        <v>8340</v>
      </c>
    </row>
    <row r="2740" spans="1:20" ht="60" x14ac:dyDescent="0.25">
      <c r="A2740">
        <v>3955</v>
      </c>
      <c r="B2740" s="9" t="s">
        <v>3952</v>
      </c>
      <c r="C2740" s="3" t="s">
        <v>8062</v>
      </c>
      <c r="D2740" s="5">
        <v>1750</v>
      </c>
      <c r="E2740" s="7">
        <v>425</v>
      </c>
      <c r="F2740" t="s">
        <v>8220</v>
      </c>
      <c r="G2740" t="s">
        <v>8223</v>
      </c>
      <c r="H2740" t="s">
        <v>8245</v>
      </c>
      <c r="I2740" s="18">
        <v>1448745741</v>
      </c>
      <c r="J2740" s="18">
        <f t="shared" si="645"/>
        <v>42336.890520833331</v>
      </c>
      <c r="K2740">
        <v>1446150140</v>
      </c>
      <c r="L2740" s="18">
        <f t="shared" si="644"/>
        <v>42306.84884259259</v>
      </c>
      <c r="M2740" t="b">
        <v>0</v>
      </c>
      <c r="N2740">
        <v>8</v>
      </c>
      <c r="O2740" t="b">
        <v>0</v>
      </c>
      <c r="P2740" t="s">
        <v>8269</v>
      </c>
      <c r="Q2740" s="12">
        <f t="shared" si="646"/>
        <v>24</v>
      </c>
      <c r="R2740">
        <f t="shared" ref="R2740" si="658">IFERROR(ROUND(E2740/N2740,2),0)</f>
        <v>53.13</v>
      </c>
      <c r="S2740" s="14" t="s">
        <v>8307</v>
      </c>
      <c r="T2740" t="s">
        <v>8308</v>
      </c>
    </row>
    <row r="2741" spans="1:20" ht="60" x14ac:dyDescent="0.2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 s="18">
        <f t="shared" si="645"/>
        <v>42310.333333333328</v>
      </c>
      <c r="K2741">
        <v>1445539112</v>
      </c>
      <c r="L2741" s="18">
        <f t="shared" si="644"/>
        <v>42299.776759259257</v>
      </c>
      <c r="M2741" t="b">
        <v>0</v>
      </c>
      <c r="N2741">
        <v>9</v>
      </c>
      <c r="O2741" t="b">
        <v>1</v>
      </c>
      <c r="P2741" t="s">
        <v>8278</v>
      </c>
      <c r="Q2741" s="12">
        <f t="shared" si="646"/>
        <v>101</v>
      </c>
      <c r="R2741">
        <f t="shared" si="647"/>
        <v>47.22</v>
      </c>
      <c r="S2741" s="14" t="s">
        <v>8333</v>
      </c>
      <c r="T2741" t="s">
        <v>8335</v>
      </c>
    </row>
    <row r="2742" spans="1:20" ht="45" x14ac:dyDescent="0.25">
      <c r="A2742">
        <v>97</v>
      </c>
      <c r="B2742" s="9" t="s">
        <v>99</v>
      </c>
      <c r="C2742" s="3" t="s">
        <v>4208</v>
      </c>
      <c r="D2742" s="5">
        <v>400</v>
      </c>
      <c r="E2742" s="7">
        <v>425</v>
      </c>
      <c r="F2742" t="s">
        <v>8218</v>
      </c>
      <c r="G2742" t="s">
        <v>8223</v>
      </c>
      <c r="H2742" t="s">
        <v>8245</v>
      </c>
      <c r="I2742">
        <v>1310440482</v>
      </c>
      <c r="J2742" s="18">
        <f t="shared" si="645"/>
        <v>40736.135208333333</v>
      </c>
      <c r="K2742">
        <v>1307848481</v>
      </c>
      <c r="L2742" s="18">
        <f t="shared" si="644"/>
        <v>40706.135196759264</v>
      </c>
      <c r="M2742" t="b">
        <v>0</v>
      </c>
      <c r="N2742">
        <v>8</v>
      </c>
      <c r="O2742" t="b">
        <v>1</v>
      </c>
      <c r="P2742" t="s">
        <v>8264</v>
      </c>
      <c r="Q2742" s="12">
        <f t="shared" si="646"/>
        <v>106</v>
      </c>
      <c r="R2742">
        <f t="shared" si="647"/>
        <v>53.13</v>
      </c>
      <c r="S2742" s="14" t="s">
        <v>8329</v>
      </c>
      <c r="T2742" t="s">
        <v>8349</v>
      </c>
    </row>
    <row r="2743" spans="1:20" ht="60" x14ac:dyDescent="0.2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 s="18">
        <f t="shared" si="645"/>
        <v>41290.846817129626</v>
      </c>
      <c r="K2743">
        <v>1357157964</v>
      </c>
      <c r="L2743" s="18">
        <f t="shared" si="644"/>
        <v>41276.846805555557</v>
      </c>
      <c r="M2743" t="b">
        <v>0</v>
      </c>
      <c r="N2743">
        <v>28</v>
      </c>
      <c r="O2743" t="b">
        <v>1</v>
      </c>
      <c r="P2743" t="s">
        <v>8278</v>
      </c>
      <c r="Q2743" s="12">
        <f t="shared" si="646"/>
        <v>383</v>
      </c>
      <c r="R2743">
        <f t="shared" si="647"/>
        <v>15.04</v>
      </c>
      <c r="S2743" s="14" t="s">
        <v>8333</v>
      </c>
      <c r="T2743" t="s">
        <v>8335</v>
      </c>
    </row>
    <row r="2744" spans="1:20" ht="30" x14ac:dyDescent="0.2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 s="18">
        <v>1434994266</v>
      </c>
      <c r="J2744" s="18">
        <f t="shared" si="645"/>
        <v>42177.729930555557</v>
      </c>
      <c r="K2744">
        <v>1432402265</v>
      </c>
      <c r="L2744" s="18">
        <f t="shared" si="644"/>
        <v>42147.72991898148</v>
      </c>
      <c r="M2744" t="b">
        <v>0</v>
      </c>
      <c r="N2744">
        <v>4</v>
      </c>
      <c r="O2744" t="b">
        <v>1</v>
      </c>
      <c r="P2744" t="s">
        <v>8269</v>
      </c>
      <c r="Q2744" s="12">
        <f t="shared" si="646"/>
        <v>210</v>
      </c>
      <c r="R2744">
        <f t="shared" ref="R2744" si="659">IFERROR(ROUND(E2744/N2744,2),0)</f>
        <v>105</v>
      </c>
      <c r="S2744" s="14" t="s">
        <v>8307</v>
      </c>
      <c r="T2744" t="s">
        <v>8308</v>
      </c>
    </row>
    <row r="2745" spans="1:20" ht="60" x14ac:dyDescent="0.2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 s="18">
        <f t="shared" si="645"/>
        <v>42631.851678240739</v>
      </c>
      <c r="K2745">
        <v>1471638384</v>
      </c>
      <c r="L2745" s="18">
        <f t="shared" si="644"/>
        <v>42601.851666666669</v>
      </c>
      <c r="M2745" t="b">
        <v>0</v>
      </c>
      <c r="N2745">
        <v>4</v>
      </c>
      <c r="O2745" t="b">
        <v>0</v>
      </c>
      <c r="P2745" t="s">
        <v>8285</v>
      </c>
      <c r="Q2745" s="12">
        <f t="shared" si="646"/>
        <v>8</v>
      </c>
      <c r="R2745">
        <f t="shared" si="647"/>
        <v>104.75</v>
      </c>
      <c r="S2745" s="14" t="s">
        <v>8319</v>
      </c>
      <c r="T2745" t="s">
        <v>8354</v>
      </c>
    </row>
    <row r="2746" spans="1:20" ht="45" x14ac:dyDescent="0.2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 s="18">
        <v>1431018719</v>
      </c>
      <c r="J2746" s="18">
        <f t="shared" si="645"/>
        <v>42131.71665509259</v>
      </c>
      <c r="K2746">
        <v>1429290718</v>
      </c>
      <c r="L2746" s="18">
        <f t="shared" si="644"/>
        <v>42111.716643518521</v>
      </c>
      <c r="M2746" t="b">
        <v>0</v>
      </c>
      <c r="N2746">
        <v>14</v>
      </c>
      <c r="O2746" t="b">
        <v>0</v>
      </c>
      <c r="P2746" t="s">
        <v>8269</v>
      </c>
      <c r="Q2746" s="12">
        <f t="shared" si="646"/>
        <v>42</v>
      </c>
      <c r="R2746">
        <f t="shared" ref="R2746" si="660">IFERROR(ROUND(E2746/N2746,2),0)</f>
        <v>29.79</v>
      </c>
      <c r="S2746" s="14" t="s">
        <v>8307</v>
      </c>
      <c r="T2746" t="s">
        <v>8308</v>
      </c>
    </row>
    <row r="2747" spans="1:20" ht="45" x14ac:dyDescent="0.2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 s="18">
        <f t="shared" si="645"/>
        <v>40224.208333333336</v>
      </c>
      <c r="K2747">
        <v>1263474048</v>
      </c>
      <c r="L2747" s="18">
        <f t="shared" si="644"/>
        <v>40192.542222222226</v>
      </c>
      <c r="M2747" t="b">
        <v>1</v>
      </c>
      <c r="N2747">
        <v>22</v>
      </c>
      <c r="O2747" t="b">
        <v>1</v>
      </c>
      <c r="P2747" t="s">
        <v>8277</v>
      </c>
      <c r="Q2747" s="12">
        <f t="shared" si="646"/>
        <v>104</v>
      </c>
      <c r="R2747">
        <f t="shared" si="647"/>
        <v>18.91</v>
      </c>
      <c r="S2747" s="14" t="s">
        <v>8333</v>
      </c>
      <c r="T2747" t="s">
        <v>8334</v>
      </c>
    </row>
    <row r="2748" spans="1:20" ht="45" x14ac:dyDescent="0.2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 s="18">
        <f t="shared" si="645"/>
        <v>42556.871331018519</v>
      </c>
      <c r="K2748">
        <v>1465160082</v>
      </c>
      <c r="L2748" s="18">
        <f t="shared" si="644"/>
        <v>42526.871319444443</v>
      </c>
      <c r="M2748" t="b">
        <v>0</v>
      </c>
      <c r="N2748">
        <v>8</v>
      </c>
      <c r="O2748" t="b">
        <v>0</v>
      </c>
      <c r="P2748" t="s">
        <v>8268</v>
      </c>
      <c r="Q2748" s="12">
        <f t="shared" si="646"/>
        <v>14</v>
      </c>
      <c r="R2748">
        <f t="shared" si="647"/>
        <v>51.88</v>
      </c>
      <c r="S2748" s="14" t="s">
        <v>8329</v>
      </c>
      <c r="T2748" t="s">
        <v>8345</v>
      </c>
    </row>
    <row r="2749" spans="1:20" ht="60" x14ac:dyDescent="0.2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 s="18">
        <v>1450211116</v>
      </c>
      <c r="J2749" s="18">
        <f t="shared" si="645"/>
        <v>42353.85087962963</v>
      </c>
      <c r="K2749">
        <v>1445023515</v>
      </c>
      <c r="L2749" s="18">
        <f t="shared" si="644"/>
        <v>42293.809201388889</v>
      </c>
      <c r="M2749" t="b">
        <v>0</v>
      </c>
      <c r="N2749">
        <v>7</v>
      </c>
      <c r="O2749" t="b">
        <v>0</v>
      </c>
      <c r="P2749" t="s">
        <v>8269</v>
      </c>
      <c r="Q2749" s="12">
        <f t="shared" si="646"/>
        <v>7</v>
      </c>
      <c r="R2749">
        <f t="shared" ref="R2749" si="661">IFERROR(ROUND(E2749/N2749,2),0)</f>
        <v>59</v>
      </c>
      <c r="S2749" s="14" t="s">
        <v>8307</v>
      </c>
      <c r="T2749" t="s">
        <v>8308</v>
      </c>
    </row>
    <row r="2750" spans="1:20" ht="60" x14ac:dyDescent="0.2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 s="18">
        <f t="shared" si="645"/>
        <v>42317.056631944448</v>
      </c>
      <c r="K2750">
        <v>1441844492</v>
      </c>
      <c r="L2750" s="18">
        <f t="shared" si="644"/>
        <v>42257.014953703707</v>
      </c>
      <c r="M2750" t="b">
        <v>0</v>
      </c>
      <c r="N2750">
        <v>8</v>
      </c>
      <c r="O2750" t="b">
        <v>0</v>
      </c>
      <c r="P2750" t="s">
        <v>8271</v>
      </c>
      <c r="Q2750" s="12">
        <f t="shared" si="646"/>
        <v>2</v>
      </c>
      <c r="R2750">
        <f t="shared" si="647"/>
        <v>51.38</v>
      </c>
      <c r="S2750" s="14" t="s">
        <v>8316</v>
      </c>
      <c r="T2750" t="s">
        <v>8318</v>
      </c>
    </row>
    <row r="2751" spans="1:20" ht="60" x14ac:dyDescent="0.25">
      <c r="A2751">
        <v>1083</v>
      </c>
      <c r="B2751" s="9" t="s">
        <v>1084</v>
      </c>
      <c r="C2751" s="3" t="s">
        <v>5193</v>
      </c>
      <c r="D2751" s="5">
        <v>50000</v>
      </c>
      <c r="E2751" s="7">
        <v>410</v>
      </c>
      <c r="F2751" t="s">
        <v>8220</v>
      </c>
      <c r="G2751" t="s">
        <v>8228</v>
      </c>
      <c r="H2751" t="s">
        <v>8250</v>
      </c>
      <c r="I2751">
        <v>1406994583</v>
      </c>
      <c r="J2751" s="18">
        <f t="shared" si="645"/>
        <v>41853.659525462965</v>
      </c>
      <c r="K2751">
        <v>1401810582</v>
      </c>
      <c r="L2751" s="18">
        <f t="shared" si="644"/>
        <v>41793.659513888888</v>
      </c>
      <c r="M2751" t="b">
        <v>0</v>
      </c>
      <c r="N2751">
        <v>1</v>
      </c>
      <c r="O2751" t="b">
        <v>0</v>
      </c>
      <c r="P2751" t="s">
        <v>8280</v>
      </c>
      <c r="Q2751" s="12">
        <f t="shared" si="646"/>
        <v>1</v>
      </c>
      <c r="R2751">
        <f t="shared" si="647"/>
        <v>410</v>
      </c>
      <c r="S2751" s="14" t="s">
        <v>8324</v>
      </c>
      <c r="T2751" t="s">
        <v>8340</v>
      </c>
    </row>
    <row r="2752" spans="1:20" ht="60" x14ac:dyDescent="0.25">
      <c r="A2752">
        <v>3967</v>
      </c>
      <c r="B2752" s="9" t="s">
        <v>3964</v>
      </c>
      <c r="C2752" s="3" t="s">
        <v>8074</v>
      </c>
      <c r="D2752" s="5">
        <v>1700</v>
      </c>
      <c r="E2752" s="7">
        <v>410</v>
      </c>
      <c r="F2752" t="s">
        <v>8220</v>
      </c>
      <c r="G2752" t="s">
        <v>8223</v>
      </c>
      <c r="H2752" t="s">
        <v>8245</v>
      </c>
      <c r="I2752" s="18">
        <v>1488783507</v>
      </c>
      <c r="J2752" s="18">
        <f t="shared" si="645"/>
        <v>42800.290590277778</v>
      </c>
      <c r="K2752">
        <v>1486191506</v>
      </c>
      <c r="L2752" s="18">
        <f t="shared" si="644"/>
        <v>42770.290578703702</v>
      </c>
      <c r="M2752" t="b">
        <v>0</v>
      </c>
      <c r="N2752">
        <v>10</v>
      </c>
      <c r="O2752" t="b">
        <v>0</v>
      </c>
      <c r="P2752" t="s">
        <v>8269</v>
      </c>
      <c r="Q2752" s="12">
        <f t="shared" si="646"/>
        <v>24</v>
      </c>
      <c r="R2752">
        <f t="shared" ref="R2752" si="662">IFERROR(ROUND(E2752/N2752,2),0)</f>
        <v>41</v>
      </c>
      <c r="S2752" s="14" t="s">
        <v>8307</v>
      </c>
      <c r="T2752" t="s">
        <v>8308</v>
      </c>
    </row>
    <row r="2753" spans="1:20" ht="30" x14ac:dyDescent="0.25">
      <c r="A2753">
        <v>22</v>
      </c>
      <c r="B2753" s="9" t="s">
        <v>24</v>
      </c>
      <c r="C2753" s="3" t="s">
        <v>4133</v>
      </c>
      <c r="D2753" s="5">
        <v>350</v>
      </c>
      <c r="E2753" s="7">
        <v>410</v>
      </c>
      <c r="F2753" t="s">
        <v>8218</v>
      </c>
      <c r="G2753" t="s">
        <v>8223</v>
      </c>
      <c r="H2753" t="s">
        <v>8245</v>
      </c>
      <c r="I2753">
        <v>1420099140</v>
      </c>
      <c r="J2753" s="18">
        <f t="shared" si="645"/>
        <v>42005.332638888889</v>
      </c>
      <c r="K2753">
        <v>1418766739</v>
      </c>
      <c r="L2753" s="18">
        <f t="shared" si="644"/>
        <v>41989.91133101852</v>
      </c>
      <c r="M2753" t="b">
        <v>0</v>
      </c>
      <c r="N2753">
        <v>8</v>
      </c>
      <c r="O2753" t="b">
        <v>1</v>
      </c>
      <c r="P2753" t="s">
        <v>8263</v>
      </c>
      <c r="Q2753" s="12">
        <f t="shared" si="646"/>
        <v>117</v>
      </c>
      <c r="R2753">
        <f t="shared" si="647"/>
        <v>51.25</v>
      </c>
      <c r="S2753" s="14" t="s">
        <v>8329</v>
      </c>
      <c r="T2753" t="s">
        <v>8338</v>
      </c>
    </row>
    <row r="2754" spans="1:20" ht="60" x14ac:dyDescent="0.2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 s="18">
        <v>1464712394</v>
      </c>
      <c r="J2754" s="18">
        <f t="shared" si="645"/>
        <v>42521.689745370371</v>
      </c>
      <c r="K2754">
        <v>1459528393</v>
      </c>
      <c r="L2754" s="18">
        <f t="shared" si="644"/>
        <v>42461.689733796295</v>
      </c>
      <c r="M2754" t="b">
        <v>0</v>
      </c>
      <c r="N2754">
        <v>27</v>
      </c>
      <c r="O2754" t="b">
        <v>1</v>
      </c>
      <c r="P2754" t="s">
        <v>8269</v>
      </c>
      <c r="Q2754" s="12">
        <f t="shared" si="646"/>
        <v>136</v>
      </c>
      <c r="R2754">
        <f t="shared" ref="R2754" si="663">IFERROR(ROUND(E2754/N2754,2),0)</f>
        <v>15.15</v>
      </c>
      <c r="S2754" s="14" t="s">
        <v>8307</v>
      </c>
      <c r="T2754" t="s">
        <v>8308</v>
      </c>
    </row>
    <row r="2755" spans="1:20" ht="45" x14ac:dyDescent="0.2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 s="18">
        <f t="shared" si="645"/>
        <v>41975.263252314813</v>
      </c>
      <c r="K2755">
        <v>1414041544</v>
      </c>
      <c r="L2755" s="18">
        <f t="shared" ref="L2755:L2818" si="664">(K2755/86400)+25569</f>
        <v>41935.221574074072</v>
      </c>
      <c r="M2755" t="b">
        <v>0</v>
      </c>
      <c r="N2755">
        <v>9</v>
      </c>
      <c r="O2755" t="b">
        <v>0</v>
      </c>
      <c r="P2755" t="s">
        <v>8271</v>
      </c>
      <c r="Q2755" s="12">
        <f t="shared" si="646"/>
        <v>1</v>
      </c>
      <c r="R2755">
        <f t="shared" ref="R2755:R2818" si="665">ROUND(E2755/N2755,2)</f>
        <v>45.33</v>
      </c>
      <c r="S2755" s="14" t="s">
        <v>8316</v>
      </c>
      <c r="T2755" t="s">
        <v>8318</v>
      </c>
    </row>
    <row r="2756" spans="1:20" x14ac:dyDescent="0.2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 s="18">
        <f t="shared" ref="J2756:J2819" si="666">(I2756/86400)+25569</f>
        <v>42564.284710648149</v>
      </c>
      <c r="K2756">
        <v>1465800598</v>
      </c>
      <c r="L2756" s="18">
        <f t="shared" si="664"/>
        <v>42534.284699074073</v>
      </c>
      <c r="M2756" t="b">
        <v>0</v>
      </c>
      <c r="N2756">
        <v>4</v>
      </c>
      <c r="O2756" t="b">
        <v>0</v>
      </c>
      <c r="P2756" t="s">
        <v>8280</v>
      </c>
      <c r="Q2756" s="12">
        <f t="shared" ref="Q2756:Q2819" si="667">ROUND(E2756/D2756*100,0)</f>
        <v>1</v>
      </c>
      <c r="R2756">
        <f t="shared" si="665"/>
        <v>101.25</v>
      </c>
      <c r="S2756" s="14" t="s">
        <v>8324</v>
      </c>
      <c r="T2756" t="s">
        <v>8340</v>
      </c>
    </row>
    <row r="2757" spans="1:20" ht="60" x14ac:dyDescent="0.25">
      <c r="A2757">
        <v>700</v>
      </c>
      <c r="B2757" s="9" t="s">
        <v>701</v>
      </c>
      <c r="C2757" s="3" t="s">
        <v>4810</v>
      </c>
      <c r="D2757" s="5">
        <v>15000</v>
      </c>
      <c r="E2757" s="7">
        <v>403</v>
      </c>
      <c r="F2757" t="s">
        <v>8220</v>
      </c>
      <c r="G2757" t="s">
        <v>8226</v>
      </c>
      <c r="H2757" t="s">
        <v>8248</v>
      </c>
      <c r="I2757">
        <v>1484065881</v>
      </c>
      <c r="J2757" s="18">
        <f t="shared" si="666"/>
        <v>42745.688437500001</v>
      </c>
      <c r="K2757">
        <v>1481473880</v>
      </c>
      <c r="L2757" s="18">
        <f t="shared" si="664"/>
        <v>42715.688425925924</v>
      </c>
      <c r="M2757" t="b">
        <v>0</v>
      </c>
      <c r="N2757">
        <v>31</v>
      </c>
      <c r="O2757" t="b">
        <v>0</v>
      </c>
      <c r="P2757" t="s">
        <v>8271</v>
      </c>
      <c r="Q2757" s="12">
        <f t="shared" si="667"/>
        <v>3</v>
      </c>
      <c r="R2757">
        <f t="shared" si="665"/>
        <v>13</v>
      </c>
      <c r="S2757" s="14" t="s">
        <v>8316</v>
      </c>
      <c r="T2757" t="s">
        <v>8318</v>
      </c>
    </row>
    <row r="2758" spans="1:20" ht="45" x14ac:dyDescent="0.25">
      <c r="A2758">
        <v>1430</v>
      </c>
      <c r="B2758" s="9" t="s">
        <v>1431</v>
      </c>
      <c r="C2758" s="3" t="s">
        <v>5540</v>
      </c>
      <c r="D2758" s="5">
        <v>5000</v>
      </c>
      <c r="E2758" s="7">
        <v>403</v>
      </c>
      <c r="F2758" t="s">
        <v>8220</v>
      </c>
      <c r="G2758" t="s">
        <v>8223</v>
      </c>
      <c r="H2758" t="s">
        <v>8245</v>
      </c>
      <c r="I2758">
        <v>1419017488</v>
      </c>
      <c r="J2758" s="18">
        <f t="shared" si="666"/>
        <v>41992.813518518524</v>
      </c>
      <c r="K2758">
        <v>1416339087</v>
      </c>
      <c r="L2758" s="18">
        <f t="shared" si="664"/>
        <v>41961.81350694444</v>
      </c>
      <c r="M2758" t="b">
        <v>0</v>
      </c>
      <c r="N2758">
        <v>5</v>
      </c>
      <c r="O2758" t="b">
        <v>0</v>
      </c>
      <c r="P2758" t="s">
        <v>8285</v>
      </c>
      <c r="Q2758" s="12">
        <f t="shared" si="667"/>
        <v>8</v>
      </c>
      <c r="R2758">
        <f t="shared" si="665"/>
        <v>80.599999999999994</v>
      </c>
      <c r="S2758" s="14" t="s">
        <v>8319</v>
      </c>
      <c r="T2758" t="s">
        <v>8354</v>
      </c>
    </row>
    <row r="2759" spans="1:20" ht="45" x14ac:dyDescent="0.25">
      <c r="A2759">
        <v>135</v>
      </c>
      <c r="B2759" s="9" t="s">
        <v>137</v>
      </c>
      <c r="C2759" s="3" t="s">
        <v>4246</v>
      </c>
      <c r="D2759" s="5">
        <v>3000</v>
      </c>
      <c r="E2759" s="7">
        <v>403</v>
      </c>
      <c r="F2759" t="s">
        <v>8219</v>
      </c>
      <c r="G2759" t="s">
        <v>8223</v>
      </c>
      <c r="H2759" t="s">
        <v>8245</v>
      </c>
      <c r="I2759">
        <v>1404241200</v>
      </c>
      <c r="J2759" s="18">
        <f t="shared" si="666"/>
        <v>41821.791666666664</v>
      </c>
      <c r="K2759">
        <v>1401354596</v>
      </c>
      <c r="L2759" s="18">
        <f t="shared" si="664"/>
        <v>41788.381898148145</v>
      </c>
      <c r="M2759" t="b">
        <v>0</v>
      </c>
      <c r="N2759">
        <v>5</v>
      </c>
      <c r="O2759" t="b">
        <v>0</v>
      </c>
      <c r="P2759" t="s">
        <v>8265</v>
      </c>
      <c r="Q2759" s="12">
        <f t="shared" si="667"/>
        <v>13</v>
      </c>
      <c r="R2759">
        <f t="shared" si="665"/>
        <v>80.599999999999994</v>
      </c>
      <c r="S2759" s="14" t="s">
        <v>8329</v>
      </c>
      <c r="T2759" t="s">
        <v>8343</v>
      </c>
    </row>
    <row r="2760" spans="1:20" ht="45" x14ac:dyDescent="0.2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 s="18">
        <f t="shared" si="666"/>
        <v>42440.93105324074</v>
      </c>
      <c r="K2760">
        <v>1455142842</v>
      </c>
      <c r="L2760" s="18">
        <f t="shared" si="664"/>
        <v>42410.93104166667</v>
      </c>
      <c r="M2760" t="b">
        <v>0</v>
      </c>
      <c r="N2760">
        <v>4</v>
      </c>
      <c r="O2760" t="b">
        <v>0</v>
      </c>
      <c r="P2760" t="s">
        <v>8303</v>
      </c>
      <c r="Q2760" s="12">
        <f t="shared" si="667"/>
        <v>4</v>
      </c>
      <c r="R2760">
        <f t="shared" si="665"/>
        <v>100.5</v>
      </c>
      <c r="S2760" s="14" t="s">
        <v>8307</v>
      </c>
      <c r="T2760" t="s">
        <v>8341</v>
      </c>
    </row>
    <row r="2761" spans="1:20" ht="45" x14ac:dyDescent="0.2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 s="18">
        <f t="shared" si="666"/>
        <v>42107.791666666672</v>
      </c>
      <c r="K2761">
        <v>1425512842</v>
      </c>
      <c r="L2761" s="18">
        <f t="shared" si="664"/>
        <v>42067.991226851853</v>
      </c>
      <c r="M2761" t="b">
        <v>0</v>
      </c>
      <c r="N2761">
        <v>13</v>
      </c>
      <c r="O2761" t="b">
        <v>0</v>
      </c>
      <c r="P2761" t="s">
        <v>8266</v>
      </c>
      <c r="Q2761" s="12">
        <f t="shared" si="667"/>
        <v>33</v>
      </c>
      <c r="R2761">
        <f t="shared" si="665"/>
        <v>30.85</v>
      </c>
      <c r="S2761" s="14" t="s">
        <v>8329</v>
      </c>
      <c r="T2761" t="s">
        <v>8332</v>
      </c>
    </row>
    <row r="2762" spans="1:20" ht="60" x14ac:dyDescent="0.2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 s="18">
        <f t="shared" si="666"/>
        <v>42176.035405092596</v>
      </c>
      <c r="K2762">
        <v>1431391858</v>
      </c>
      <c r="L2762" s="18">
        <f t="shared" si="664"/>
        <v>42136.035393518519</v>
      </c>
      <c r="M2762" t="b">
        <v>0</v>
      </c>
      <c r="N2762">
        <v>5</v>
      </c>
      <c r="O2762" t="b">
        <v>0</v>
      </c>
      <c r="P2762" t="s">
        <v>8266</v>
      </c>
      <c r="Q2762" s="12">
        <f t="shared" si="667"/>
        <v>40</v>
      </c>
      <c r="R2762">
        <f t="shared" si="665"/>
        <v>80.2</v>
      </c>
      <c r="S2762" s="14" t="s">
        <v>8329</v>
      </c>
      <c r="T2762" t="s">
        <v>8332</v>
      </c>
    </row>
    <row r="2763" spans="1:20" ht="45" x14ac:dyDescent="0.2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 s="18">
        <f t="shared" si="666"/>
        <v>41118.083333333336</v>
      </c>
      <c r="K2763">
        <v>1342545993</v>
      </c>
      <c r="L2763" s="18">
        <f t="shared" si="664"/>
        <v>41107.726770833331</v>
      </c>
      <c r="M2763" t="b">
        <v>0</v>
      </c>
      <c r="N2763">
        <v>16</v>
      </c>
      <c r="O2763" t="b">
        <v>1</v>
      </c>
      <c r="P2763" t="s">
        <v>8277</v>
      </c>
      <c r="Q2763" s="12">
        <f t="shared" si="667"/>
        <v>133</v>
      </c>
      <c r="R2763">
        <f t="shared" si="665"/>
        <v>25.02</v>
      </c>
      <c r="S2763" s="14" t="s">
        <v>8333</v>
      </c>
      <c r="T2763" t="s">
        <v>8334</v>
      </c>
    </row>
    <row r="2764" spans="1:20" ht="60" x14ac:dyDescent="0.2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 s="18">
        <f t="shared" si="666"/>
        <v>41054.593055555553</v>
      </c>
      <c r="K2764">
        <v>1332808500</v>
      </c>
      <c r="L2764" s="18">
        <f t="shared" si="664"/>
        <v>40995.024305555555</v>
      </c>
      <c r="M2764" t="b">
        <v>0</v>
      </c>
      <c r="N2764">
        <v>3</v>
      </c>
      <c r="O2764" t="b">
        <v>0</v>
      </c>
      <c r="P2764" t="s">
        <v>8268</v>
      </c>
      <c r="Q2764" s="12">
        <f t="shared" si="667"/>
        <v>1</v>
      </c>
      <c r="R2764">
        <f t="shared" si="665"/>
        <v>133.33000000000001</v>
      </c>
      <c r="S2764" s="14" t="s">
        <v>8329</v>
      </c>
      <c r="T2764" t="s">
        <v>8345</v>
      </c>
    </row>
    <row r="2765" spans="1:20" ht="60" x14ac:dyDescent="0.2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 s="18">
        <f t="shared" si="666"/>
        <v>40466.166666666664</v>
      </c>
      <c r="K2765">
        <v>1284567904</v>
      </c>
      <c r="L2765" s="18">
        <f t="shared" si="664"/>
        <v>40436.684074074074</v>
      </c>
      <c r="M2765" t="b">
        <v>0</v>
      </c>
      <c r="N2765">
        <v>6</v>
      </c>
      <c r="O2765" t="b">
        <v>0</v>
      </c>
      <c r="P2765" t="s">
        <v>8273</v>
      </c>
      <c r="Q2765" s="12">
        <f t="shared" si="667"/>
        <v>3</v>
      </c>
      <c r="R2765">
        <f t="shared" si="665"/>
        <v>66.67</v>
      </c>
      <c r="S2765" s="14" t="s">
        <v>8319</v>
      </c>
      <c r="T2765" t="s">
        <v>8358</v>
      </c>
    </row>
    <row r="2766" spans="1:20" ht="45" x14ac:dyDescent="0.25">
      <c r="A2766">
        <v>4096</v>
      </c>
      <c r="B2766" s="9" t="s">
        <v>4092</v>
      </c>
      <c r="C2766" s="3" t="s">
        <v>8199</v>
      </c>
      <c r="D2766" s="5">
        <v>3500</v>
      </c>
      <c r="E2766" s="7">
        <v>400</v>
      </c>
      <c r="F2766" t="s">
        <v>8220</v>
      </c>
      <c r="G2766" t="s">
        <v>8224</v>
      </c>
      <c r="H2766" t="s">
        <v>8246</v>
      </c>
      <c r="I2766" s="18">
        <v>1488271860</v>
      </c>
      <c r="J2766" s="18">
        <f t="shared" si="666"/>
        <v>42794.368750000001</v>
      </c>
      <c r="K2766">
        <v>1484484218</v>
      </c>
      <c r="L2766" s="18">
        <f t="shared" si="664"/>
        <v>42750.530300925922</v>
      </c>
      <c r="M2766" t="b">
        <v>0</v>
      </c>
      <c r="N2766">
        <v>5</v>
      </c>
      <c r="O2766" t="b">
        <v>0</v>
      </c>
      <c r="P2766" t="s">
        <v>8269</v>
      </c>
      <c r="Q2766" s="12">
        <f t="shared" si="667"/>
        <v>11</v>
      </c>
      <c r="R2766">
        <f t="shared" ref="R2766:R2769" si="668">IFERROR(ROUND(E2766/N2766,2),0)</f>
        <v>80</v>
      </c>
      <c r="S2766" s="14" t="s">
        <v>8307</v>
      </c>
      <c r="T2766" t="s">
        <v>8308</v>
      </c>
    </row>
    <row r="2767" spans="1:20" ht="60" x14ac:dyDescent="0.2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 s="18">
        <v>1454525340</v>
      </c>
      <c r="J2767" s="18">
        <f t="shared" si="666"/>
        <v>42403.78402777778</v>
      </c>
      <c r="K2767">
        <v>1452008598</v>
      </c>
      <c r="L2767" s="18">
        <f t="shared" si="664"/>
        <v>42374.655069444445</v>
      </c>
      <c r="M2767" t="b">
        <v>0</v>
      </c>
      <c r="N2767">
        <v>6</v>
      </c>
      <c r="O2767" t="b">
        <v>0</v>
      </c>
      <c r="P2767" t="s">
        <v>8269</v>
      </c>
      <c r="Q2767" s="12">
        <f t="shared" si="667"/>
        <v>16</v>
      </c>
      <c r="R2767">
        <f t="shared" si="668"/>
        <v>66.67</v>
      </c>
      <c r="S2767" s="14" t="s">
        <v>8307</v>
      </c>
      <c r="T2767" t="s">
        <v>8308</v>
      </c>
    </row>
    <row r="2768" spans="1:20" ht="60" x14ac:dyDescent="0.25">
      <c r="A2768">
        <v>3494</v>
      </c>
      <c r="B2768" s="9" t="s">
        <v>3493</v>
      </c>
      <c r="C2768" s="3" t="s">
        <v>7604</v>
      </c>
      <c r="D2768" s="5">
        <v>400</v>
      </c>
      <c r="E2768" s="7">
        <v>400</v>
      </c>
      <c r="F2768" t="s">
        <v>8218</v>
      </c>
      <c r="G2768" t="s">
        <v>8223</v>
      </c>
      <c r="H2768" t="s">
        <v>8245</v>
      </c>
      <c r="I2768" s="18">
        <v>1480140000</v>
      </c>
      <c r="J2768" s="18">
        <f t="shared" si="666"/>
        <v>42700.25</v>
      </c>
      <c r="K2768">
        <v>1479186574</v>
      </c>
      <c r="L2768" s="18">
        <f t="shared" si="664"/>
        <v>42689.21497685185</v>
      </c>
      <c r="M2768" t="b">
        <v>0</v>
      </c>
      <c r="N2768">
        <v>13</v>
      </c>
      <c r="O2768" t="b">
        <v>1</v>
      </c>
      <c r="P2768" t="s">
        <v>8269</v>
      </c>
      <c r="Q2768" s="12">
        <f t="shared" si="667"/>
        <v>100</v>
      </c>
      <c r="R2768">
        <f t="shared" si="668"/>
        <v>30.77</v>
      </c>
      <c r="S2768" s="14" t="s">
        <v>8307</v>
      </c>
      <c r="T2768" t="s">
        <v>8308</v>
      </c>
    </row>
    <row r="2769" spans="1:20" ht="60" x14ac:dyDescent="0.2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 s="18">
        <v>1435441454</v>
      </c>
      <c r="J2769" s="18">
        <f t="shared" si="666"/>
        <v>42182.905717592592</v>
      </c>
      <c r="K2769">
        <v>1432763053</v>
      </c>
      <c r="L2769" s="18">
        <f t="shared" si="664"/>
        <v>42151.905706018515</v>
      </c>
      <c r="M2769" t="b">
        <v>0</v>
      </c>
      <c r="N2769">
        <v>5</v>
      </c>
      <c r="O2769" t="b">
        <v>0</v>
      </c>
      <c r="P2769" t="s">
        <v>8269</v>
      </c>
      <c r="Q2769" s="12">
        <f t="shared" si="667"/>
        <v>12</v>
      </c>
      <c r="R2769">
        <f t="shared" si="668"/>
        <v>79.400000000000006</v>
      </c>
      <c r="S2769" s="14" t="s">
        <v>8307</v>
      </c>
      <c r="T2769" t="s">
        <v>8308</v>
      </c>
    </row>
    <row r="2770" spans="1:20" ht="60" x14ac:dyDescent="0.2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 s="18">
        <f t="shared" si="666"/>
        <v>41684.946759259255</v>
      </c>
      <c r="K2770">
        <v>1389825799</v>
      </c>
      <c r="L2770" s="18">
        <f t="shared" si="664"/>
        <v>41654.946747685186</v>
      </c>
      <c r="M2770" t="b">
        <v>0</v>
      </c>
      <c r="N2770">
        <v>7</v>
      </c>
      <c r="O2770" t="b">
        <v>0</v>
      </c>
      <c r="P2770" t="s">
        <v>8268</v>
      </c>
      <c r="Q2770" s="12">
        <f t="shared" si="667"/>
        <v>1</v>
      </c>
      <c r="R2770">
        <f t="shared" si="665"/>
        <v>56.57</v>
      </c>
      <c r="S2770" s="14" t="s">
        <v>8329</v>
      </c>
      <c r="T2770" t="s">
        <v>8345</v>
      </c>
    </row>
    <row r="2771" spans="1:20" ht="60" x14ac:dyDescent="0.2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 s="18">
        <f t="shared" si="666"/>
        <v>40545.125</v>
      </c>
      <c r="K2771">
        <v>1291257297</v>
      </c>
      <c r="L2771" s="18">
        <f t="shared" si="664"/>
        <v>40514.107604166667</v>
      </c>
      <c r="M2771" t="b">
        <v>0</v>
      </c>
      <c r="N2771">
        <v>13</v>
      </c>
      <c r="O2771" t="b">
        <v>1</v>
      </c>
      <c r="P2771" t="s">
        <v>8298</v>
      </c>
      <c r="Q2771" s="12">
        <f t="shared" si="667"/>
        <v>156</v>
      </c>
      <c r="R2771">
        <f t="shared" si="665"/>
        <v>30.08</v>
      </c>
      <c r="S2771" s="14" t="s">
        <v>8333</v>
      </c>
      <c r="T2771" t="s">
        <v>8347</v>
      </c>
    </row>
    <row r="2772" spans="1:20" ht="60" x14ac:dyDescent="0.25">
      <c r="A2772">
        <v>4064</v>
      </c>
      <c r="B2772" s="9" t="s">
        <v>4060</v>
      </c>
      <c r="C2772" s="3" t="s">
        <v>8168</v>
      </c>
      <c r="D2772" s="5">
        <v>2000</v>
      </c>
      <c r="E2772" s="7">
        <v>385</v>
      </c>
      <c r="F2772" t="s">
        <v>8220</v>
      </c>
      <c r="G2772" t="s">
        <v>8225</v>
      </c>
      <c r="H2772" t="s">
        <v>8247</v>
      </c>
      <c r="I2772" s="18">
        <v>1430316426</v>
      </c>
      <c r="J2772" s="18">
        <f t="shared" si="666"/>
        <v>42123.588263888887</v>
      </c>
      <c r="K2772">
        <v>1427724425</v>
      </c>
      <c r="L2772" s="18">
        <f t="shared" si="664"/>
        <v>42093.588252314818</v>
      </c>
      <c r="M2772" t="b">
        <v>0</v>
      </c>
      <c r="N2772">
        <v>6</v>
      </c>
      <c r="O2772" t="b">
        <v>0</v>
      </c>
      <c r="P2772" t="s">
        <v>8269</v>
      </c>
      <c r="Q2772" s="12">
        <f t="shared" si="667"/>
        <v>19</v>
      </c>
      <c r="R2772">
        <f t="shared" ref="R2772:R2773" si="669">IFERROR(ROUND(E2772/N2772,2),0)</f>
        <v>64.17</v>
      </c>
      <c r="S2772" s="14" t="s">
        <v>8307</v>
      </c>
      <c r="T2772" t="s">
        <v>8308</v>
      </c>
    </row>
    <row r="2773" spans="1:20" ht="45" x14ac:dyDescent="0.25">
      <c r="A2773">
        <v>3453</v>
      </c>
      <c r="B2773" s="9" t="s">
        <v>3452</v>
      </c>
      <c r="C2773" s="3" t="s">
        <v>7563</v>
      </c>
      <c r="D2773" s="5">
        <v>300</v>
      </c>
      <c r="E2773" s="7">
        <v>385</v>
      </c>
      <c r="F2773" t="s">
        <v>8218</v>
      </c>
      <c r="G2773" t="s">
        <v>8224</v>
      </c>
      <c r="H2773" t="s">
        <v>8246</v>
      </c>
      <c r="I2773" s="18">
        <v>1471130956</v>
      </c>
      <c r="J2773" s="18">
        <f t="shared" si="666"/>
        <v>42595.97865740741</v>
      </c>
      <c r="K2773">
        <v>1465946955</v>
      </c>
      <c r="L2773" s="18">
        <f t="shared" si="664"/>
        <v>42535.978645833333</v>
      </c>
      <c r="M2773" t="b">
        <v>0</v>
      </c>
      <c r="N2773">
        <v>14</v>
      </c>
      <c r="O2773" t="b">
        <v>1</v>
      </c>
      <c r="P2773" t="s">
        <v>8269</v>
      </c>
      <c r="Q2773" s="12">
        <f t="shared" si="667"/>
        <v>128</v>
      </c>
      <c r="R2773">
        <f t="shared" si="669"/>
        <v>27.5</v>
      </c>
      <c r="S2773" s="14" t="s">
        <v>8307</v>
      </c>
      <c r="T2773" t="s">
        <v>8308</v>
      </c>
    </row>
    <row r="2774" spans="1:20" ht="60" x14ac:dyDescent="0.2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 s="18">
        <f t="shared" si="666"/>
        <v>41829.725289351853</v>
      </c>
      <c r="K2774">
        <v>1402334664</v>
      </c>
      <c r="L2774" s="18">
        <f t="shared" si="664"/>
        <v>41799.725277777776</v>
      </c>
      <c r="M2774" t="b">
        <v>0</v>
      </c>
      <c r="N2774">
        <v>12</v>
      </c>
      <c r="O2774" t="b">
        <v>0</v>
      </c>
      <c r="P2774" t="s">
        <v>8294</v>
      </c>
      <c r="Q2774" s="12">
        <f t="shared" si="667"/>
        <v>5</v>
      </c>
      <c r="R2774">
        <f t="shared" si="665"/>
        <v>31.75</v>
      </c>
      <c r="S2774" s="14" t="s">
        <v>8321</v>
      </c>
      <c r="T2774" t="s">
        <v>8359</v>
      </c>
    </row>
    <row r="2775" spans="1:20" ht="60" x14ac:dyDescent="0.2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 s="18">
        <v>1455831000</v>
      </c>
      <c r="J2775" s="18">
        <f t="shared" si="666"/>
        <v>42418.895833333328</v>
      </c>
      <c r="K2775">
        <v>1454366466</v>
      </c>
      <c r="L2775" s="18">
        <f t="shared" si="664"/>
        <v>42401.945208333331</v>
      </c>
      <c r="M2775" t="b">
        <v>0</v>
      </c>
      <c r="N2775">
        <v>15</v>
      </c>
      <c r="O2775" t="b">
        <v>1</v>
      </c>
      <c r="P2775" t="s">
        <v>8269</v>
      </c>
      <c r="Q2775" s="12">
        <f t="shared" si="667"/>
        <v>127</v>
      </c>
      <c r="R2775">
        <f t="shared" ref="R2775" si="670">IFERROR(ROUND(E2775/N2775,2),0)</f>
        <v>25.4</v>
      </c>
      <c r="S2775" s="14" t="s">
        <v>8307</v>
      </c>
      <c r="T2775" t="s">
        <v>8308</v>
      </c>
    </row>
    <row r="2776" spans="1:20" ht="45" x14ac:dyDescent="0.25">
      <c r="A2776">
        <v>1809</v>
      </c>
      <c r="B2776" s="9" t="s">
        <v>1810</v>
      </c>
      <c r="C2776" s="3" t="s">
        <v>5919</v>
      </c>
      <c r="D2776" s="5">
        <v>3500</v>
      </c>
      <c r="E2776" s="7">
        <v>380</v>
      </c>
      <c r="F2776" t="s">
        <v>8220</v>
      </c>
      <c r="G2776" t="s">
        <v>8228</v>
      </c>
      <c r="H2776" t="s">
        <v>8250</v>
      </c>
      <c r="I2776">
        <v>1425246439</v>
      </c>
      <c r="J2776" s="18">
        <f t="shared" si="666"/>
        <v>42064.907858796301</v>
      </c>
      <c r="K2776">
        <v>1422222438</v>
      </c>
      <c r="L2776" s="18">
        <f t="shared" si="664"/>
        <v>42029.907847222217</v>
      </c>
      <c r="M2776" t="b">
        <v>1</v>
      </c>
      <c r="N2776">
        <v>9</v>
      </c>
      <c r="O2776" t="b">
        <v>0</v>
      </c>
      <c r="P2776" t="s">
        <v>8283</v>
      </c>
      <c r="Q2776" s="12">
        <f t="shared" si="667"/>
        <v>11</v>
      </c>
      <c r="R2776">
        <f t="shared" si="665"/>
        <v>42.22</v>
      </c>
      <c r="S2776" s="14" t="s">
        <v>8321</v>
      </c>
      <c r="T2776" t="s">
        <v>8322</v>
      </c>
    </row>
    <row r="2777" spans="1:20" ht="45" x14ac:dyDescent="0.25">
      <c r="A2777">
        <v>2753</v>
      </c>
      <c r="B2777" s="9" t="s">
        <v>2753</v>
      </c>
      <c r="C2777" s="3" t="s">
        <v>6863</v>
      </c>
      <c r="D2777" s="5">
        <v>2000</v>
      </c>
      <c r="E2777" s="7">
        <v>380</v>
      </c>
      <c r="F2777" t="s">
        <v>8220</v>
      </c>
      <c r="G2777" t="s">
        <v>8223</v>
      </c>
      <c r="H2777" t="s">
        <v>8245</v>
      </c>
      <c r="I2777">
        <v>1346017023</v>
      </c>
      <c r="J2777" s="18">
        <f t="shared" si="666"/>
        <v>41147.900729166664</v>
      </c>
      <c r="K2777">
        <v>1343425022</v>
      </c>
      <c r="L2777" s="18">
        <f t="shared" si="664"/>
        <v>41117.900717592594</v>
      </c>
      <c r="M2777" t="b">
        <v>0</v>
      </c>
      <c r="N2777">
        <v>8</v>
      </c>
      <c r="O2777" t="b">
        <v>0</v>
      </c>
      <c r="P2777" t="s">
        <v>8302</v>
      </c>
      <c r="Q2777" s="12">
        <f t="shared" si="667"/>
        <v>19</v>
      </c>
      <c r="R2777">
        <f t="shared" si="665"/>
        <v>47.5</v>
      </c>
      <c r="S2777" s="14" t="s">
        <v>8319</v>
      </c>
      <c r="T2777" t="s">
        <v>8362</v>
      </c>
    </row>
    <row r="2778" spans="1:20" ht="60" x14ac:dyDescent="0.25">
      <c r="A2778">
        <v>201</v>
      </c>
      <c r="B2778" s="9" t="s">
        <v>203</v>
      </c>
      <c r="C2778" s="3" t="s">
        <v>4311</v>
      </c>
      <c r="D2778" s="5">
        <v>650</v>
      </c>
      <c r="E2778" s="7">
        <v>380</v>
      </c>
      <c r="F2778" t="s">
        <v>8220</v>
      </c>
      <c r="G2778" t="s">
        <v>8223</v>
      </c>
      <c r="H2778" t="s">
        <v>8245</v>
      </c>
      <c r="I2778">
        <v>1423424329</v>
      </c>
      <c r="J2778" s="18">
        <f t="shared" si="666"/>
        <v>42043.818622685183</v>
      </c>
      <c r="K2778">
        <v>1421696328</v>
      </c>
      <c r="L2778" s="18">
        <f t="shared" si="664"/>
        <v>42023.818611111114</v>
      </c>
      <c r="M2778" t="b">
        <v>0</v>
      </c>
      <c r="N2778">
        <v>7</v>
      </c>
      <c r="O2778" t="b">
        <v>0</v>
      </c>
      <c r="P2778" t="s">
        <v>8266</v>
      </c>
      <c r="Q2778" s="12">
        <f t="shared" si="667"/>
        <v>58</v>
      </c>
      <c r="R2778">
        <f t="shared" si="665"/>
        <v>54.29</v>
      </c>
      <c r="S2778" s="14" t="s">
        <v>8329</v>
      </c>
      <c r="T2778" t="s">
        <v>8332</v>
      </c>
    </row>
    <row r="2779" spans="1:20" ht="30" x14ac:dyDescent="0.2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 s="18">
        <f t="shared" si="666"/>
        <v>42660.635636574079</v>
      </c>
      <c r="K2779">
        <v>1473693318</v>
      </c>
      <c r="L2779" s="18">
        <f t="shared" si="664"/>
        <v>42625.635624999995</v>
      </c>
      <c r="M2779" t="b">
        <v>0</v>
      </c>
      <c r="N2779">
        <v>9</v>
      </c>
      <c r="O2779" t="b">
        <v>0</v>
      </c>
      <c r="P2779" t="s">
        <v>8271</v>
      </c>
      <c r="Q2779" s="12">
        <f t="shared" si="667"/>
        <v>1</v>
      </c>
      <c r="R2779">
        <f t="shared" si="665"/>
        <v>41.89</v>
      </c>
      <c r="S2779" s="14" t="s">
        <v>8316</v>
      </c>
      <c r="T2779" t="s">
        <v>8318</v>
      </c>
    </row>
    <row r="2780" spans="1:20" ht="60" x14ac:dyDescent="0.25">
      <c r="A2780">
        <v>3080</v>
      </c>
      <c r="B2780" s="9" t="s">
        <v>3080</v>
      </c>
      <c r="C2780" s="3" t="s">
        <v>7190</v>
      </c>
      <c r="D2780" s="5">
        <v>2000000</v>
      </c>
      <c r="E2780" s="7">
        <v>376</v>
      </c>
      <c r="F2780" t="s">
        <v>8220</v>
      </c>
      <c r="G2780" t="s">
        <v>8223</v>
      </c>
      <c r="H2780" t="s">
        <v>8245</v>
      </c>
      <c r="I2780">
        <v>1419644444</v>
      </c>
      <c r="J2780" s="18">
        <f t="shared" si="666"/>
        <v>42000.0699537037</v>
      </c>
      <c r="K2780">
        <v>1414456843</v>
      </c>
      <c r="L2780" s="18">
        <f t="shared" si="664"/>
        <v>41940.028275462959</v>
      </c>
      <c r="M2780" t="b">
        <v>0</v>
      </c>
      <c r="N2780">
        <v>7</v>
      </c>
      <c r="O2780" t="b">
        <v>0</v>
      </c>
      <c r="P2780" t="s">
        <v>8301</v>
      </c>
      <c r="Q2780" s="12">
        <f t="shared" si="667"/>
        <v>0</v>
      </c>
      <c r="R2780">
        <f t="shared" si="665"/>
        <v>53.71</v>
      </c>
      <c r="S2780" s="14" t="s">
        <v>8307</v>
      </c>
      <c r="T2780" t="s">
        <v>8331</v>
      </c>
    </row>
    <row r="2781" spans="1:20" ht="30" x14ac:dyDescent="0.25">
      <c r="A2781">
        <v>372</v>
      </c>
      <c r="B2781" s="9" t="s">
        <v>373</v>
      </c>
      <c r="C2781" s="3" t="s">
        <v>4482</v>
      </c>
      <c r="D2781" s="5">
        <v>300</v>
      </c>
      <c r="E2781" s="7">
        <v>376</v>
      </c>
      <c r="F2781" t="s">
        <v>8218</v>
      </c>
      <c r="G2781" t="s">
        <v>8224</v>
      </c>
      <c r="H2781" t="s">
        <v>8246</v>
      </c>
      <c r="I2781">
        <v>1459872000</v>
      </c>
      <c r="J2781" s="18">
        <f t="shared" si="666"/>
        <v>42465.666666666672</v>
      </c>
      <c r="K2781">
        <v>1456408243</v>
      </c>
      <c r="L2781" s="18">
        <f t="shared" si="664"/>
        <v>42425.576886574076</v>
      </c>
      <c r="M2781" t="b">
        <v>0</v>
      </c>
      <c r="N2781">
        <v>9</v>
      </c>
      <c r="O2781" t="b">
        <v>1</v>
      </c>
      <c r="P2781" t="s">
        <v>8267</v>
      </c>
      <c r="Q2781" s="12">
        <f t="shared" si="667"/>
        <v>125</v>
      </c>
      <c r="R2781">
        <f t="shared" si="665"/>
        <v>41.78</v>
      </c>
      <c r="S2781" s="14" t="s">
        <v>8329</v>
      </c>
      <c r="T2781" t="s">
        <v>8330</v>
      </c>
    </row>
    <row r="2782" spans="1:20" ht="45" x14ac:dyDescent="0.25">
      <c r="A2782">
        <v>3130</v>
      </c>
      <c r="B2782" s="9" t="s">
        <v>3130</v>
      </c>
      <c r="C2782" s="3" t="s">
        <v>7240</v>
      </c>
      <c r="D2782" s="5">
        <v>10000</v>
      </c>
      <c r="E2782" s="7">
        <v>375</v>
      </c>
      <c r="F2782" t="s">
        <v>8221</v>
      </c>
      <c r="G2782" t="s">
        <v>8223</v>
      </c>
      <c r="H2782" t="s">
        <v>8245</v>
      </c>
      <c r="I2782" s="18">
        <v>1492145940</v>
      </c>
      <c r="J2782" s="18">
        <f t="shared" si="666"/>
        <v>42839.207638888889</v>
      </c>
      <c r="K2782">
        <v>1489504915</v>
      </c>
      <c r="L2782" s="18">
        <f t="shared" si="664"/>
        <v>42808.640219907407</v>
      </c>
      <c r="M2782" t="b">
        <v>0</v>
      </c>
      <c r="N2782">
        <v>4</v>
      </c>
      <c r="O2782" t="b">
        <v>0</v>
      </c>
      <c r="P2782" t="s">
        <v>8269</v>
      </c>
      <c r="Q2782" s="12">
        <f t="shared" si="667"/>
        <v>4</v>
      </c>
      <c r="R2782">
        <f t="shared" ref="R2782" si="671">IFERROR(ROUND(E2782/N2782,2),0)</f>
        <v>93.75</v>
      </c>
      <c r="S2782" s="14" t="s">
        <v>8307</v>
      </c>
      <c r="T2782" t="s">
        <v>8308</v>
      </c>
    </row>
    <row r="2783" spans="1:20" ht="45" x14ac:dyDescent="0.25">
      <c r="A2783">
        <v>915</v>
      </c>
      <c r="B2783" s="9" t="s">
        <v>916</v>
      </c>
      <c r="C2783" s="3" t="s">
        <v>5025</v>
      </c>
      <c r="D2783" s="5">
        <v>6500</v>
      </c>
      <c r="E2783" s="7">
        <v>375</v>
      </c>
      <c r="F2783" t="s">
        <v>8220</v>
      </c>
      <c r="G2783" t="s">
        <v>8223</v>
      </c>
      <c r="H2783" t="s">
        <v>8245</v>
      </c>
      <c r="I2783">
        <v>1330577940</v>
      </c>
      <c r="J2783" s="18">
        <f t="shared" si="666"/>
        <v>40969.207638888889</v>
      </c>
      <c r="K2783">
        <v>1327853913</v>
      </c>
      <c r="L2783" s="18">
        <f t="shared" si="664"/>
        <v>40937.679548611108</v>
      </c>
      <c r="M2783" t="b">
        <v>0</v>
      </c>
      <c r="N2783">
        <v>9</v>
      </c>
      <c r="O2783" t="b">
        <v>0</v>
      </c>
      <c r="P2783" t="s">
        <v>8276</v>
      </c>
      <c r="Q2783" s="12">
        <f t="shared" si="667"/>
        <v>6</v>
      </c>
      <c r="R2783">
        <f t="shared" si="665"/>
        <v>41.67</v>
      </c>
      <c r="S2783" s="14" t="s">
        <v>8333</v>
      </c>
      <c r="T2783" t="s">
        <v>8356</v>
      </c>
    </row>
    <row r="2784" spans="1:20" ht="45" x14ac:dyDescent="0.25">
      <c r="A2784">
        <v>1345</v>
      </c>
      <c r="B2784" s="9" t="s">
        <v>1346</v>
      </c>
      <c r="C2784" s="3" t="s">
        <v>5455</v>
      </c>
      <c r="D2784" s="5">
        <v>300</v>
      </c>
      <c r="E2784" s="7">
        <v>375</v>
      </c>
      <c r="F2784" t="s">
        <v>8218</v>
      </c>
      <c r="G2784" t="s">
        <v>8223</v>
      </c>
      <c r="H2784" t="s">
        <v>8245</v>
      </c>
      <c r="I2784">
        <v>1405366359</v>
      </c>
      <c r="J2784" s="18">
        <f t="shared" si="666"/>
        <v>41834.814340277779</v>
      </c>
      <c r="K2784">
        <v>1402342358</v>
      </c>
      <c r="L2784" s="18">
        <f t="shared" si="664"/>
        <v>41799.814328703702</v>
      </c>
      <c r="M2784" t="b">
        <v>0</v>
      </c>
      <c r="N2784">
        <v>7</v>
      </c>
      <c r="O2784" t="b">
        <v>1</v>
      </c>
      <c r="P2784" t="s">
        <v>8272</v>
      </c>
      <c r="Q2784" s="12">
        <f t="shared" si="667"/>
        <v>125</v>
      </c>
      <c r="R2784">
        <f t="shared" si="665"/>
        <v>53.57</v>
      </c>
      <c r="S2784" s="14" t="s">
        <v>8319</v>
      </c>
      <c r="T2784" t="s">
        <v>8339</v>
      </c>
    </row>
    <row r="2785" spans="1:20" ht="45" x14ac:dyDescent="0.2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 s="18">
        <v>1468618680</v>
      </c>
      <c r="J2785" s="18">
        <f t="shared" si="666"/>
        <v>42566.901388888888</v>
      </c>
      <c r="K2785">
        <v>1465345901</v>
      </c>
      <c r="L2785" s="18">
        <f t="shared" si="664"/>
        <v>42529.022002314814</v>
      </c>
      <c r="M2785" t="b">
        <v>0</v>
      </c>
      <c r="N2785">
        <v>9</v>
      </c>
      <c r="O2785" t="b">
        <v>1</v>
      </c>
      <c r="P2785" t="s">
        <v>8269</v>
      </c>
      <c r="Q2785" s="12">
        <f t="shared" si="667"/>
        <v>150</v>
      </c>
      <c r="R2785">
        <f t="shared" ref="R2785" si="672">IFERROR(ROUND(E2785/N2785,2),0)</f>
        <v>41.67</v>
      </c>
      <c r="S2785" s="14" t="s">
        <v>8307</v>
      </c>
      <c r="T2785" t="s">
        <v>8308</v>
      </c>
    </row>
    <row r="2786" spans="1:20" ht="45" x14ac:dyDescent="0.2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 s="18">
        <f t="shared" si="666"/>
        <v>42361.957638888889</v>
      </c>
      <c r="K2786">
        <v>1448536515</v>
      </c>
      <c r="L2786" s="18">
        <f t="shared" si="664"/>
        <v>42334.468923611115</v>
      </c>
      <c r="M2786" t="b">
        <v>0</v>
      </c>
      <c r="N2786">
        <v>25</v>
      </c>
      <c r="O2786" t="b">
        <v>1</v>
      </c>
      <c r="P2786" t="s">
        <v>8301</v>
      </c>
      <c r="Q2786" s="12">
        <f t="shared" si="667"/>
        <v>124</v>
      </c>
      <c r="R2786">
        <f t="shared" si="665"/>
        <v>14.84</v>
      </c>
      <c r="S2786" s="14" t="s">
        <v>8307</v>
      </c>
      <c r="T2786" t="s">
        <v>8331</v>
      </c>
    </row>
    <row r="2787" spans="1:20" ht="60" x14ac:dyDescent="0.2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 s="18">
        <v>1466899491</v>
      </c>
      <c r="J2787" s="18">
        <f t="shared" si="666"/>
        <v>42547.003368055557</v>
      </c>
      <c r="K2787">
        <v>1464307490</v>
      </c>
      <c r="L2787" s="18">
        <f t="shared" si="664"/>
        <v>42517.00335648148</v>
      </c>
      <c r="M2787" t="b">
        <v>0</v>
      </c>
      <c r="N2787">
        <v>8</v>
      </c>
      <c r="O2787" t="b">
        <v>1</v>
      </c>
      <c r="P2787" t="s">
        <v>8269</v>
      </c>
      <c r="Q2787" s="12">
        <f t="shared" si="667"/>
        <v>123</v>
      </c>
      <c r="R2787">
        <f t="shared" ref="R2787" si="673">IFERROR(ROUND(E2787/N2787,2),0)</f>
        <v>46.13</v>
      </c>
      <c r="S2787" s="14" t="s">
        <v>8307</v>
      </c>
      <c r="T2787" t="s">
        <v>8308</v>
      </c>
    </row>
    <row r="2788" spans="1:20" ht="60" x14ac:dyDescent="0.2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 s="18">
        <f t="shared" si="666"/>
        <v>41835.21597222222</v>
      </c>
      <c r="K2788">
        <v>1401585751</v>
      </c>
      <c r="L2788" s="18">
        <f t="shared" si="664"/>
        <v>41791.057303240741</v>
      </c>
      <c r="M2788" t="b">
        <v>0</v>
      </c>
      <c r="N2788">
        <v>9</v>
      </c>
      <c r="O2788" t="b">
        <v>0</v>
      </c>
      <c r="P2788" t="s">
        <v>8289</v>
      </c>
      <c r="Q2788" s="12">
        <f t="shared" si="667"/>
        <v>7</v>
      </c>
      <c r="R2788">
        <f t="shared" si="665"/>
        <v>40.78</v>
      </c>
      <c r="S2788" s="14" t="s">
        <v>8321</v>
      </c>
      <c r="T2788" t="s">
        <v>8357</v>
      </c>
    </row>
    <row r="2789" spans="1:20" ht="60" x14ac:dyDescent="0.2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 s="18">
        <v>1427082912</v>
      </c>
      <c r="J2789" s="18">
        <f t="shared" si="666"/>
        <v>42086.16333333333</v>
      </c>
      <c r="K2789">
        <v>1423198511</v>
      </c>
      <c r="L2789" s="18">
        <f t="shared" si="664"/>
        <v>42041.204988425925</v>
      </c>
      <c r="M2789" t="b">
        <v>0</v>
      </c>
      <c r="N2789">
        <v>5</v>
      </c>
      <c r="O2789" t="b">
        <v>0</v>
      </c>
      <c r="P2789" t="s">
        <v>8269</v>
      </c>
      <c r="Q2789" s="12">
        <f t="shared" si="667"/>
        <v>7</v>
      </c>
      <c r="R2789">
        <f t="shared" ref="R2789" si="674">IFERROR(ROUND(E2789/N2789,2),0)</f>
        <v>72.400000000000006</v>
      </c>
      <c r="S2789" s="14" t="s">
        <v>8307</v>
      </c>
      <c r="T2789" t="s">
        <v>8308</v>
      </c>
    </row>
    <row r="2790" spans="1:20" ht="45" x14ac:dyDescent="0.2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 s="18">
        <f t="shared" si="666"/>
        <v>42400.178472222222</v>
      </c>
      <c r="K2790">
        <v>1451723534</v>
      </c>
      <c r="L2790" s="18">
        <f t="shared" si="664"/>
        <v>42371.355717592596</v>
      </c>
      <c r="M2790" t="b">
        <v>0</v>
      </c>
      <c r="N2790">
        <v>11</v>
      </c>
      <c r="O2790" t="b">
        <v>0</v>
      </c>
      <c r="P2790" t="s">
        <v>8281</v>
      </c>
      <c r="Q2790" s="12">
        <f t="shared" si="667"/>
        <v>10</v>
      </c>
      <c r="R2790">
        <f t="shared" si="665"/>
        <v>32.82</v>
      </c>
      <c r="S2790" s="14" t="s">
        <v>8324</v>
      </c>
      <c r="T2790" t="s">
        <v>8350</v>
      </c>
    </row>
    <row r="2791" spans="1:20" ht="45" x14ac:dyDescent="0.2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 s="18">
        <f t="shared" si="666"/>
        <v>42236.837500000001</v>
      </c>
      <c r="K2791">
        <v>1436542029</v>
      </c>
      <c r="L2791" s="18">
        <f t="shared" si="664"/>
        <v>42195.643854166672</v>
      </c>
      <c r="M2791" t="b">
        <v>0</v>
      </c>
      <c r="N2791">
        <v>3</v>
      </c>
      <c r="O2791" t="b">
        <v>0</v>
      </c>
      <c r="P2791" t="s">
        <v>8266</v>
      </c>
      <c r="Q2791" s="12">
        <f t="shared" si="667"/>
        <v>1</v>
      </c>
      <c r="R2791">
        <f t="shared" si="665"/>
        <v>120</v>
      </c>
      <c r="S2791" s="14" t="s">
        <v>8329</v>
      </c>
      <c r="T2791" t="s">
        <v>8332</v>
      </c>
    </row>
    <row r="2792" spans="1:20" ht="45" x14ac:dyDescent="0.2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 s="18">
        <f t="shared" si="666"/>
        <v>41644.563194444447</v>
      </c>
      <c r="K2792">
        <v>1386336659</v>
      </c>
      <c r="L2792" s="18">
        <f t="shared" si="664"/>
        <v>41614.56318287037</v>
      </c>
      <c r="M2792" t="b">
        <v>0</v>
      </c>
      <c r="N2792">
        <v>6</v>
      </c>
      <c r="O2792" t="b">
        <v>0</v>
      </c>
      <c r="P2792" t="s">
        <v>8273</v>
      </c>
      <c r="Q2792" s="12">
        <f t="shared" si="667"/>
        <v>2</v>
      </c>
      <c r="R2792">
        <f t="shared" si="665"/>
        <v>60</v>
      </c>
      <c r="S2792" s="14" t="s">
        <v>8319</v>
      </c>
      <c r="T2792" t="s">
        <v>8358</v>
      </c>
    </row>
    <row r="2793" spans="1:20" ht="60" x14ac:dyDescent="0.2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 s="18">
        <f t="shared" si="666"/>
        <v>42818.208599537036</v>
      </c>
      <c r="K2793">
        <v>1487743222</v>
      </c>
      <c r="L2793" s="18">
        <f t="shared" si="664"/>
        <v>42788.250254629631</v>
      </c>
      <c r="M2793" t="b">
        <v>0</v>
      </c>
      <c r="N2793">
        <v>15</v>
      </c>
      <c r="O2793" t="b">
        <v>0</v>
      </c>
      <c r="P2793" t="s">
        <v>8291</v>
      </c>
      <c r="Q2793" s="12">
        <f t="shared" si="667"/>
        <v>103</v>
      </c>
      <c r="R2793">
        <f t="shared" si="665"/>
        <v>24</v>
      </c>
      <c r="S2793" s="14" t="s">
        <v>8333</v>
      </c>
      <c r="T2793" t="s">
        <v>8336</v>
      </c>
    </row>
    <row r="2794" spans="1:20" ht="45" x14ac:dyDescent="0.2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 s="18">
        <f t="shared" si="666"/>
        <v>41975.627824074079</v>
      </c>
      <c r="K2794">
        <v>1413900243</v>
      </c>
      <c r="L2794" s="18">
        <f t="shared" si="664"/>
        <v>41933.586145833331</v>
      </c>
      <c r="M2794" t="b">
        <v>0</v>
      </c>
      <c r="N2794">
        <v>10</v>
      </c>
      <c r="O2794" t="b">
        <v>0</v>
      </c>
      <c r="P2794" t="s">
        <v>8265</v>
      </c>
      <c r="Q2794" s="12">
        <f t="shared" si="667"/>
        <v>1</v>
      </c>
      <c r="R2794">
        <f t="shared" si="665"/>
        <v>35.9</v>
      </c>
      <c r="S2794" s="14" t="s">
        <v>8329</v>
      </c>
      <c r="T2794" t="s">
        <v>8343</v>
      </c>
    </row>
    <row r="2795" spans="1:20" ht="60" x14ac:dyDescent="0.2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 s="18">
        <f t="shared" si="666"/>
        <v>42725.624340277776</v>
      </c>
      <c r="K2795">
        <v>1479740342</v>
      </c>
      <c r="L2795" s="18">
        <f t="shared" si="664"/>
        <v>42695.624328703707</v>
      </c>
      <c r="M2795" t="b">
        <v>0</v>
      </c>
      <c r="N2795">
        <v>5</v>
      </c>
      <c r="O2795" t="b">
        <v>0</v>
      </c>
      <c r="P2795" t="s">
        <v>8299</v>
      </c>
      <c r="Q2795" s="12">
        <f t="shared" si="667"/>
        <v>1</v>
      </c>
      <c r="R2795">
        <f t="shared" si="665"/>
        <v>71.599999999999994</v>
      </c>
      <c r="S2795" s="14" t="s">
        <v>8316</v>
      </c>
      <c r="T2795" t="s">
        <v>8323</v>
      </c>
    </row>
    <row r="2796" spans="1:20" ht="60" x14ac:dyDescent="0.2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 s="18">
        <v>1407808438</v>
      </c>
      <c r="J2796" s="18">
        <f t="shared" si="666"/>
        <v>41863.079143518517</v>
      </c>
      <c r="K2796">
        <v>1405217354</v>
      </c>
      <c r="L2796" s="18">
        <f t="shared" si="664"/>
        <v>41833.089745370373</v>
      </c>
      <c r="M2796" t="b">
        <v>0</v>
      </c>
      <c r="N2796">
        <v>14</v>
      </c>
      <c r="O2796" t="b">
        <v>0</v>
      </c>
      <c r="P2796" t="s">
        <v>8269</v>
      </c>
      <c r="Q2796" s="12">
        <f t="shared" si="667"/>
        <v>18</v>
      </c>
      <c r="R2796">
        <f t="shared" ref="R2796:R2797" si="675">IFERROR(ROUND(E2796/N2796,2),0)</f>
        <v>25.57</v>
      </c>
      <c r="S2796" s="14" t="s">
        <v>8307</v>
      </c>
      <c r="T2796" t="s">
        <v>8308</v>
      </c>
    </row>
    <row r="2797" spans="1:20" ht="45" x14ac:dyDescent="0.2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 s="18">
        <v>1440820740</v>
      </c>
      <c r="J2797" s="18">
        <f t="shared" si="666"/>
        <v>42245.165972222225</v>
      </c>
      <c r="K2797">
        <v>1439567659</v>
      </c>
      <c r="L2797" s="18">
        <f t="shared" si="664"/>
        <v>42230.662719907406</v>
      </c>
      <c r="M2797" t="b">
        <v>0</v>
      </c>
      <c r="N2797">
        <v>6</v>
      </c>
      <c r="O2797" t="b">
        <v>1</v>
      </c>
      <c r="P2797" t="s">
        <v>8269</v>
      </c>
      <c r="Q2797" s="12">
        <f t="shared" si="667"/>
        <v>101</v>
      </c>
      <c r="R2797">
        <f t="shared" si="675"/>
        <v>59.17</v>
      </c>
      <c r="S2797" s="14" t="s">
        <v>8307</v>
      </c>
      <c r="T2797" t="s">
        <v>8308</v>
      </c>
    </row>
    <row r="2798" spans="1:20" ht="45" x14ac:dyDescent="0.2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 s="18">
        <f t="shared" si="666"/>
        <v>42019.913136574076</v>
      </c>
      <c r="K2798">
        <v>1418766894</v>
      </c>
      <c r="L2798" s="18">
        <f t="shared" si="664"/>
        <v>41989.913124999999</v>
      </c>
      <c r="M2798" t="b">
        <v>0</v>
      </c>
      <c r="N2798">
        <v>14</v>
      </c>
      <c r="O2798" t="b">
        <v>1</v>
      </c>
      <c r="P2798" t="s">
        <v>8299</v>
      </c>
      <c r="Q2798" s="12">
        <f t="shared" si="667"/>
        <v>102</v>
      </c>
      <c r="R2798">
        <f t="shared" si="665"/>
        <v>25.21</v>
      </c>
      <c r="S2798" s="14" t="s">
        <v>8316</v>
      </c>
      <c r="T2798" t="s">
        <v>8323</v>
      </c>
    </row>
    <row r="2799" spans="1:20" ht="60" x14ac:dyDescent="0.2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 s="18">
        <f t="shared" si="666"/>
        <v>41693.780300925922</v>
      </c>
      <c r="K2799">
        <v>1390589017</v>
      </c>
      <c r="L2799" s="18">
        <f t="shared" si="664"/>
        <v>41663.780289351853</v>
      </c>
      <c r="M2799" t="b">
        <v>0</v>
      </c>
      <c r="N2799">
        <v>9</v>
      </c>
      <c r="O2799" t="b">
        <v>0</v>
      </c>
      <c r="P2799" t="s">
        <v>8273</v>
      </c>
      <c r="Q2799" s="12">
        <f t="shared" si="667"/>
        <v>70</v>
      </c>
      <c r="R2799">
        <f t="shared" si="665"/>
        <v>39</v>
      </c>
      <c r="S2799" s="14" t="s">
        <v>8319</v>
      </c>
      <c r="T2799" t="s">
        <v>8358</v>
      </c>
    </row>
    <row r="2800" spans="1:20" ht="45" x14ac:dyDescent="0.2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 s="18">
        <f t="shared" si="666"/>
        <v>42196.165972222225</v>
      </c>
      <c r="K2800">
        <v>1434113405</v>
      </c>
      <c r="L2800" s="18">
        <f t="shared" si="664"/>
        <v>42167.534780092596</v>
      </c>
      <c r="M2800" t="b">
        <v>0</v>
      </c>
      <c r="N2800">
        <v>10</v>
      </c>
      <c r="O2800" t="b">
        <v>1</v>
      </c>
      <c r="P2800" t="s">
        <v>8303</v>
      </c>
      <c r="Q2800" s="12">
        <f t="shared" si="667"/>
        <v>100</v>
      </c>
      <c r="R2800">
        <f t="shared" si="665"/>
        <v>35.1</v>
      </c>
      <c r="S2800" s="14" t="s">
        <v>8307</v>
      </c>
      <c r="T2800" t="s">
        <v>8341</v>
      </c>
    </row>
    <row r="2801" spans="1:20" ht="60" x14ac:dyDescent="0.2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 s="18">
        <f t="shared" si="666"/>
        <v>42504.637824074074</v>
      </c>
      <c r="K2801">
        <v>1460647107</v>
      </c>
      <c r="L2801" s="18">
        <f t="shared" si="664"/>
        <v>42474.637812500005</v>
      </c>
      <c r="M2801" t="b">
        <v>0</v>
      </c>
      <c r="N2801">
        <v>3</v>
      </c>
      <c r="O2801" t="b">
        <v>0</v>
      </c>
      <c r="P2801" t="s">
        <v>8270</v>
      </c>
      <c r="Q2801" s="12">
        <f t="shared" si="667"/>
        <v>0</v>
      </c>
      <c r="R2801">
        <f t="shared" si="665"/>
        <v>116.67</v>
      </c>
      <c r="S2801" s="14" t="s">
        <v>8316</v>
      </c>
      <c r="T2801" t="s">
        <v>8348</v>
      </c>
    </row>
    <row r="2802" spans="1:20" ht="60" x14ac:dyDescent="0.2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 s="18">
        <f t="shared" si="666"/>
        <v>41687</v>
      </c>
      <c r="K2802">
        <v>1391293744</v>
      </c>
      <c r="L2802" s="18">
        <f t="shared" si="664"/>
        <v>41671.936851851853</v>
      </c>
      <c r="M2802" t="b">
        <v>0</v>
      </c>
      <c r="N2802">
        <v>13</v>
      </c>
      <c r="O2802" t="b">
        <v>0</v>
      </c>
      <c r="P2802" t="s">
        <v>8288</v>
      </c>
      <c r="Q2802" s="12">
        <f t="shared" si="667"/>
        <v>4</v>
      </c>
      <c r="R2802">
        <f t="shared" si="665"/>
        <v>26.92</v>
      </c>
      <c r="S2802" s="14" t="s">
        <v>8319</v>
      </c>
      <c r="T2802" t="s">
        <v>8355</v>
      </c>
    </row>
    <row r="2803" spans="1:20" ht="45" x14ac:dyDescent="0.25">
      <c r="A2803">
        <v>4081</v>
      </c>
      <c r="B2803" s="9" t="s">
        <v>4077</v>
      </c>
      <c r="C2803" s="3" t="s">
        <v>8184</v>
      </c>
      <c r="D2803" s="5">
        <v>2224</v>
      </c>
      <c r="E2803" s="7">
        <v>350</v>
      </c>
      <c r="F2803" t="s">
        <v>8220</v>
      </c>
      <c r="G2803" t="s">
        <v>8223</v>
      </c>
      <c r="H2803" t="s">
        <v>8245</v>
      </c>
      <c r="I2803" s="18">
        <v>1425819425</v>
      </c>
      <c r="J2803" s="18">
        <f t="shared" si="666"/>
        <v>42071.539641203708</v>
      </c>
      <c r="K2803">
        <v>1423231024</v>
      </c>
      <c r="L2803" s="18">
        <f t="shared" si="664"/>
        <v>42041.581296296295</v>
      </c>
      <c r="M2803" t="b">
        <v>0</v>
      </c>
      <c r="N2803">
        <v>12</v>
      </c>
      <c r="O2803" t="b">
        <v>0</v>
      </c>
      <c r="P2803" t="s">
        <v>8269</v>
      </c>
      <c r="Q2803" s="12">
        <f t="shared" si="667"/>
        <v>16</v>
      </c>
      <c r="R2803">
        <f t="shared" ref="R2803:R2804" si="676">IFERROR(ROUND(E2803/N2803,2),0)</f>
        <v>29.17</v>
      </c>
      <c r="S2803" s="14" t="s">
        <v>8307</v>
      </c>
      <c r="T2803" t="s">
        <v>8308</v>
      </c>
    </row>
    <row r="2804" spans="1:20" ht="45" x14ac:dyDescent="0.25">
      <c r="A2804">
        <v>3423</v>
      </c>
      <c r="B2804" s="9" t="s">
        <v>3422</v>
      </c>
      <c r="C2804" s="3" t="s">
        <v>7533</v>
      </c>
      <c r="D2804" s="5">
        <v>250</v>
      </c>
      <c r="E2804" s="7">
        <v>350</v>
      </c>
      <c r="F2804" t="s">
        <v>8218</v>
      </c>
      <c r="G2804" t="s">
        <v>8223</v>
      </c>
      <c r="H2804" t="s">
        <v>8245</v>
      </c>
      <c r="I2804" s="18">
        <v>1429912341</v>
      </c>
      <c r="J2804" s="18">
        <f t="shared" si="666"/>
        <v>42118.911354166667</v>
      </c>
      <c r="K2804">
        <v>1427320340</v>
      </c>
      <c r="L2804" s="18">
        <f t="shared" si="664"/>
        <v>42088.91134259259</v>
      </c>
      <c r="M2804" t="b">
        <v>0</v>
      </c>
      <c r="N2804">
        <v>10</v>
      </c>
      <c r="O2804" t="b">
        <v>1</v>
      </c>
      <c r="P2804" t="s">
        <v>8269</v>
      </c>
      <c r="Q2804" s="12">
        <f t="shared" si="667"/>
        <v>140</v>
      </c>
      <c r="R2804">
        <f t="shared" si="676"/>
        <v>35</v>
      </c>
      <c r="S2804" s="14" t="s">
        <v>8307</v>
      </c>
      <c r="T2804" t="s">
        <v>8308</v>
      </c>
    </row>
    <row r="2805" spans="1:20" ht="60" x14ac:dyDescent="0.2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 s="18">
        <f t="shared" si="666"/>
        <v>42022.05</v>
      </c>
      <c r="K2805">
        <v>1416445930</v>
      </c>
      <c r="L2805" s="18">
        <f t="shared" si="664"/>
        <v>41963.050115740742</v>
      </c>
      <c r="M2805" t="b">
        <v>0</v>
      </c>
      <c r="N2805">
        <v>9</v>
      </c>
      <c r="O2805" t="b">
        <v>0</v>
      </c>
      <c r="P2805" t="s">
        <v>8270</v>
      </c>
      <c r="Q2805" s="12">
        <f t="shared" si="667"/>
        <v>0</v>
      </c>
      <c r="R2805">
        <f t="shared" si="665"/>
        <v>38.44</v>
      </c>
      <c r="S2805" s="14" t="s">
        <v>8316</v>
      </c>
      <c r="T2805" t="s">
        <v>8348</v>
      </c>
    </row>
    <row r="2806" spans="1:20" ht="60" x14ac:dyDescent="0.2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 s="18">
        <f t="shared" si="666"/>
        <v>42616.690706018519</v>
      </c>
      <c r="K2806">
        <v>1467736476</v>
      </c>
      <c r="L2806" s="18">
        <f t="shared" si="664"/>
        <v>42556.690694444449</v>
      </c>
      <c r="M2806" t="b">
        <v>0</v>
      </c>
      <c r="N2806">
        <v>5</v>
      </c>
      <c r="O2806" t="b">
        <v>0</v>
      </c>
      <c r="P2806" t="s">
        <v>8266</v>
      </c>
      <c r="Q2806" s="12">
        <f t="shared" si="667"/>
        <v>0</v>
      </c>
      <c r="R2806">
        <f t="shared" si="665"/>
        <v>69</v>
      </c>
      <c r="S2806" s="14" t="s">
        <v>8329</v>
      </c>
      <c r="T2806" t="s">
        <v>8332</v>
      </c>
    </row>
    <row r="2807" spans="1:20" ht="60" x14ac:dyDescent="0.2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 s="18">
        <f t="shared" si="666"/>
        <v>40354.897222222222</v>
      </c>
      <c r="K2807">
        <v>1273874305</v>
      </c>
      <c r="L2807" s="18">
        <f t="shared" si="664"/>
        <v>40312.915567129632</v>
      </c>
      <c r="M2807" t="b">
        <v>0</v>
      </c>
      <c r="N2807">
        <v>5</v>
      </c>
      <c r="O2807" t="b">
        <v>0</v>
      </c>
      <c r="P2807" t="s">
        <v>8276</v>
      </c>
      <c r="Q2807" s="12">
        <f t="shared" si="667"/>
        <v>38</v>
      </c>
      <c r="R2807">
        <f t="shared" si="665"/>
        <v>69</v>
      </c>
      <c r="S2807" s="14" t="s">
        <v>8333</v>
      </c>
      <c r="T2807" t="s">
        <v>8356</v>
      </c>
    </row>
    <row r="2808" spans="1:20" ht="60" x14ac:dyDescent="0.2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 s="18">
        <f t="shared" si="666"/>
        <v>42552.774745370371</v>
      </c>
      <c r="K2808">
        <v>1465670137</v>
      </c>
      <c r="L2808" s="18">
        <f t="shared" si="664"/>
        <v>42532.774733796294</v>
      </c>
      <c r="M2808" t="b">
        <v>0</v>
      </c>
      <c r="N2808">
        <v>9</v>
      </c>
      <c r="O2808" t="b">
        <v>0</v>
      </c>
      <c r="P2808" t="s">
        <v>8270</v>
      </c>
      <c r="Q2808" s="12">
        <f t="shared" si="667"/>
        <v>6</v>
      </c>
      <c r="R2808">
        <f t="shared" si="665"/>
        <v>37.89</v>
      </c>
      <c r="S2808" s="14" t="s">
        <v>8316</v>
      </c>
      <c r="T2808" t="s">
        <v>8348</v>
      </c>
    </row>
    <row r="2809" spans="1:20" ht="45" x14ac:dyDescent="0.2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 s="18">
        <v>1414972800</v>
      </c>
      <c r="J2809" s="18">
        <f t="shared" si="666"/>
        <v>41946</v>
      </c>
      <c r="K2809">
        <v>1412629703</v>
      </c>
      <c r="L2809" s="18">
        <f t="shared" si="664"/>
        <v>41918.88082175926</v>
      </c>
      <c r="M2809" t="b">
        <v>0</v>
      </c>
      <c r="N2809">
        <v>17</v>
      </c>
      <c r="O2809" t="b">
        <v>1</v>
      </c>
      <c r="P2809" t="s">
        <v>8269</v>
      </c>
      <c r="Q2809" s="12">
        <f t="shared" si="667"/>
        <v>113</v>
      </c>
      <c r="R2809">
        <f t="shared" ref="R2809" si="677">IFERROR(ROUND(E2809/N2809,2),0)</f>
        <v>20</v>
      </c>
      <c r="S2809" s="14" t="s">
        <v>8307</v>
      </c>
      <c r="T2809" t="s">
        <v>8308</v>
      </c>
    </row>
    <row r="2810" spans="1:20" ht="60" x14ac:dyDescent="0.2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 s="18">
        <f t="shared" si="666"/>
        <v>42227.542268518519</v>
      </c>
      <c r="K2810">
        <v>1436965251</v>
      </c>
      <c r="L2810" s="18">
        <f t="shared" si="664"/>
        <v>42200.542256944449</v>
      </c>
      <c r="M2810" t="b">
        <v>0</v>
      </c>
      <c r="N2810">
        <v>9</v>
      </c>
      <c r="O2810" t="b">
        <v>0</v>
      </c>
      <c r="P2810" t="s">
        <v>8265</v>
      </c>
      <c r="Q2810" s="12">
        <f t="shared" si="667"/>
        <v>8</v>
      </c>
      <c r="R2810">
        <f t="shared" si="665"/>
        <v>37.56</v>
      </c>
      <c r="S2810" s="14" t="s">
        <v>8329</v>
      </c>
      <c r="T2810" t="s">
        <v>8343</v>
      </c>
    </row>
    <row r="2811" spans="1:20" ht="45" x14ac:dyDescent="0.25">
      <c r="A2811">
        <v>3060</v>
      </c>
      <c r="B2811" s="9" t="s">
        <v>3060</v>
      </c>
      <c r="C2811" s="3" t="s">
        <v>7170</v>
      </c>
      <c r="D2811" s="5">
        <v>220000</v>
      </c>
      <c r="E2811" s="7">
        <v>335</v>
      </c>
      <c r="F2811" t="s">
        <v>8220</v>
      </c>
      <c r="G2811" t="s">
        <v>8223</v>
      </c>
      <c r="H2811" t="s">
        <v>8245</v>
      </c>
      <c r="I2811">
        <v>1443422134</v>
      </c>
      <c r="J2811" s="18">
        <f t="shared" si="666"/>
        <v>42275.274699074071</v>
      </c>
      <c r="K2811">
        <v>1440830133</v>
      </c>
      <c r="L2811" s="18">
        <f t="shared" si="664"/>
        <v>42245.274687500001</v>
      </c>
      <c r="M2811" t="b">
        <v>0</v>
      </c>
      <c r="N2811">
        <v>6</v>
      </c>
      <c r="O2811" t="b">
        <v>0</v>
      </c>
      <c r="P2811" t="s">
        <v>8301</v>
      </c>
      <c r="Q2811" s="12">
        <f t="shared" si="667"/>
        <v>0</v>
      </c>
      <c r="R2811">
        <f t="shared" si="665"/>
        <v>55.83</v>
      </c>
      <c r="S2811" s="14" t="s">
        <v>8307</v>
      </c>
      <c r="T2811" t="s">
        <v>8331</v>
      </c>
    </row>
    <row r="2812" spans="1:20" ht="45" x14ac:dyDescent="0.25">
      <c r="A2812">
        <v>2415</v>
      </c>
      <c r="B2812" s="9" t="s">
        <v>2416</v>
      </c>
      <c r="C2812" s="3" t="s">
        <v>6525</v>
      </c>
      <c r="D2812" s="5">
        <v>60000</v>
      </c>
      <c r="E2812" s="7">
        <v>335</v>
      </c>
      <c r="F2812" t="s">
        <v>8220</v>
      </c>
      <c r="G2812" t="s">
        <v>8223</v>
      </c>
      <c r="H2812" t="s">
        <v>8245</v>
      </c>
      <c r="I2812">
        <v>1468615346</v>
      </c>
      <c r="J2812" s="18">
        <f t="shared" si="666"/>
        <v>42566.862800925926</v>
      </c>
      <c r="K2812">
        <v>1466023345</v>
      </c>
      <c r="L2812" s="18">
        <f t="shared" si="664"/>
        <v>42536.862789351857</v>
      </c>
      <c r="M2812" t="b">
        <v>0</v>
      </c>
      <c r="N2812">
        <v>6</v>
      </c>
      <c r="O2812" t="b">
        <v>0</v>
      </c>
      <c r="P2812" t="s">
        <v>8282</v>
      </c>
      <c r="Q2812" s="12">
        <f t="shared" si="667"/>
        <v>1</v>
      </c>
      <c r="R2812">
        <f t="shared" si="665"/>
        <v>55.83</v>
      </c>
      <c r="S2812" s="14" t="s">
        <v>8327</v>
      </c>
      <c r="T2812" t="s">
        <v>8351</v>
      </c>
    </row>
    <row r="2813" spans="1:20" ht="60" x14ac:dyDescent="0.25">
      <c r="A2813">
        <v>504</v>
      </c>
      <c r="B2813" s="9" t="s">
        <v>505</v>
      </c>
      <c r="C2813" s="3" t="s">
        <v>4614</v>
      </c>
      <c r="D2813" s="5">
        <v>24500</v>
      </c>
      <c r="E2813" s="7">
        <v>335</v>
      </c>
      <c r="F2813" t="s">
        <v>8220</v>
      </c>
      <c r="G2813" t="s">
        <v>8223</v>
      </c>
      <c r="H2813" t="s">
        <v>8245</v>
      </c>
      <c r="I2813">
        <v>1334097387</v>
      </c>
      <c r="J2813" s="18">
        <f t="shared" si="666"/>
        <v>41009.941979166666</v>
      </c>
      <c r="K2813">
        <v>1328916986</v>
      </c>
      <c r="L2813" s="18">
        <f t="shared" si="664"/>
        <v>40949.983634259261</v>
      </c>
      <c r="M2813" t="b">
        <v>0</v>
      </c>
      <c r="N2813">
        <v>5</v>
      </c>
      <c r="O2813" t="b">
        <v>0</v>
      </c>
      <c r="P2813" t="s">
        <v>8268</v>
      </c>
      <c r="Q2813" s="12">
        <f t="shared" si="667"/>
        <v>1</v>
      </c>
      <c r="R2813">
        <f t="shared" si="665"/>
        <v>67</v>
      </c>
      <c r="S2813" s="14" t="s">
        <v>8329</v>
      </c>
      <c r="T2813" t="s">
        <v>8345</v>
      </c>
    </row>
    <row r="2814" spans="1:20" ht="45" x14ac:dyDescent="0.25">
      <c r="A2814">
        <v>1776</v>
      </c>
      <c r="B2814" s="9" t="s">
        <v>1777</v>
      </c>
      <c r="C2814" s="3" t="s">
        <v>5886</v>
      </c>
      <c r="D2814" s="5">
        <v>5000</v>
      </c>
      <c r="E2814" s="7">
        <v>335</v>
      </c>
      <c r="F2814" t="s">
        <v>8220</v>
      </c>
      <c r="G2814" t="s">
        <v>8224</v>
      </c>
      <c r="H2814" t="s">
        <v>8246</v>
      </c>
      <c r="I2814">
        <v>1414623471</v>
      </c>
      <c r="J2814" s="18">
        <f t="shared" si="666"/>
        <v>41941.95684027778</v>
      </c>
      <c r="K2814">
        <v>1411513070</v>
      </c>
      <c r="L2814" s="18">
        <f t="shared" si="664"/>
        <v>41905.956828703704</v>
      </c>
      <c r="M2814" t="b">
        <v>1</v>
      </c>
      <c r="N2814">
        <v>4</v>
      </c>
      <c r="O2814" t="b">
        <v>0</v>
      </c>
      <c r="P2814" t="s">
        <v>8283</v>
      </c>
      <c r="Q2814" s="12">
        <f t="shared" si="667"/>
        <v>7</v>
      </c>
      <c r="R2814">
        <f t="shared" si="665"/>
        <v>83.75</v>
      </c>
      <c r="S2814" s="14" t="s">
        <v>8321</v>
      </c>
      <c r="T2814" t="s">
        <v>8322</v>
      </c>
    </row>
    <row r="2815" spans="1:20" ht="45" x14ac:dyDescent="0.2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 s="18">
        <f t="shared" si="666"/>
        <v>42711.733437499999</v>
      </c>
      <c r="K2815">
        <v>1479317768</v>
      </c>
      <c r="L2815" s="18">
        <f t="shared" si="664"/>
        <v>42690.733425925922</v>
      </c>
      <c r="M2815" t="b">
        <v>0</v>
      </c>
      <c r="N2815">
        <v>16</v>
      </c>
      <c r="O2815" t="b">
        <v>0</v>
      </c>
      <c r="P2815" t="s">
        <v>8301</v>
      </c>
      <c r="Q2815" s="12">
        <f t="shared" si="667"/>
        <v>3</v>
      </c>
      <c r="R2815">
        <f t="shared" si="665"/>
        <v>20.88</v>
      </c>
      <c r="S2815" s="14" t="s">
        <v>8307</v>
      </c>
      <c r="T2815" t="s">
        <v>8331</v>
      </c>
    </row>
    <row r="2816" spans="1:20" ht="60" x14ac:dyDescent="0.2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 s="18">
        <f t="shared" si="666"/>
        <v>41965.001423611116</v>
      </c>
      <c r="K2816">
        <v>1414018922</v>
      </c>
      <c r="L2816" s="18">
        <f t="shared" si="664"/>
        <v>41934.959745370368</v>
      </c>
      <c r="M2816" t="b">
        <v>0</v>
      </c>
      <c r="N2816">
        <v>6</v>
      </c>
      <c r="O2816" t="b">
        <v>0</v>
      </c>
      <c r="P2816" t="s">
        <v>8276</v>
      </c>
      <c r="Q2816" s="12">
        <f t="shared" si="667"/>
        <v>2</v>
      </c>
      <c r="R2816">
        <f t="shared" si="665"/>
        <v>55</v>
      </c>
      <c r="S2816" s="14" t="s">
        <v>8333</v>
      </c>
      <c r="T2816" t="s">
        <v>8356</v>
      </c>
    </row>
    <row r="2817" spans="1:20" ht="60" x14ac:dyDescent="0.2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 s="18">
        <f t="shared" si="666"/>
        <v>41318.942928240736</v>
      </c>
      <c r="K2817">
        <v>1358203068</v>
      </c>
      <c r="L2817" s="18">
        <f t="shared" si="664"/>
        <v>41288.942916666667</v>
      </c>
      <c r="M2817" t="b">
        <v>0</v>
      </c>
      <c r="N2817">
        <v>15</v>
      </c>
      <c r="O2817" t="b">
        <v>0</v>
      </c>
      <c r="P2817" t="s">
        <v>8276</v>
      </c>
      <c r="Q2817" s="12">
        <f t="shared" si="667"/>
        <v>11</v>
      </c>
      <c r="R2817">
        <f t="shared" si="665"/>
        <v>21.8</v>
      </c>
      <c r="S2817" s="14" t="s">
        <v>8333</v>
      </c>
      <c r="T2817" t="s">
        <v>8356</v>
      </c>
    </row>
    <row r="2818" spans="1:20" ht="45" x14ac:dyDescent="0.2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 s="18">
        <f t="shared" si="666"/>
        <v>42348.925532407404</v>
      </c>
      <c r="K2818">
        <v>1447193565</v>
      </c>
      <c r="L2818" s="18">
        <f t="shared" si="664"/>
        <v>42318.925520833334</v>
      </c>
      <c r="M2818" t="b">
        <v>0</v>
      </c>
      <c r="N2818">
        <v>4</v>
      </c>
      <c r="O2818" t="b">
        <v>0</v>
      </c>
      <c r="P2818" t="s">
        <v>8270</v>
      </c>
      <c r="Q2818" s="12">
        <f t="shared" si="667"/>
        <v>11</v>
      </c>
      <c r="R2818">
        <f t="shared" si="665"/>
        <v>81.58</v>
      </c>
      <c r="S2818" s="14" t="s">
        <v>8316</v>
      </c>
      <c r="T2818" t="s">
        <v>8348</v>
      </c>
    </row>
    <row r="2819" spans="1:20" ht="60" x14ac:dyDescent="0.25">
      <c r="A2819">
        <v>170</v>
      </c>
      <c r="B2819" s="9" t="s">
        <v>172</v>
      </c>
      <c r="C2819" s="3" t="s">
        <v>4280</v>
      </c>
      <c r="D2819" s="5">
        <v>10000</v>
      </c>
      <c r="E2819" s="7">
        <v>325</v>
      </c>
      <c r="F2819" t="s">
        <v>8220</v>
      </c>
      <c r="G2819" t="s">
        <v>8223</v>
      </c>
      <c r="H2819" t="s">
        <v>8245</v>
      </c>
      <c r="I2819">
        <v>1440912480</v>
      </c>
      <c r="J2819" s="18">
        <f t="shared" si="666"/>
        <v>42246.227777777778</v>
      </c>
      <c r="K2819">
        <v>1438385282</v>
      </c>
      <c r="L2819" s="18">
        <f t="shared" ref="L2819:L2882" si="678">(K2819/86400)+25569</f>
        <v>42216.977800925924</v>
      </c>
      <c r="M2819" t="b">
        <v>0</v>
      </c>
      <c r="N2819">
        <v>10</v>
      </c>
      <c r="O2819" t="b">
        <v>0</v>
      </c>
      <c r="P2819" t="s">
        <v>8266</v>
      </c>
      <c r="Q2819" s="12">
        <f t="shared" si="667"/>
        <v>3</v>
      </c>
      <c r="R2819">
        <f t="shared" ref="R2819:R2881" si="679">ROUND(E2819/N2819,2)</f>
        <v>32.5</v>
      </c>
      <c r="S2819" s="14" t="s">
        <v>8329</v>
      </c>
      <c r="T2819" t="s">
        <v>8332</v>
      </c>
    </row>
    <row r="2820" spans="1:20" ht="60" x14ac:dyDescent="0.25">
      <c r="A2820">
        <v>168</v>
      </c>
      <c r="B2820" s="9" t="s">
        <v>170</v>
      </c>
      <c r="C2820" s="3" t="s">
        <v>4278</v>
      </c>
      <c r="D2820" s="5">
        <v>8000</v>
      </c>
      <c r="E2820" s="7">
        <v>325</v>
      </c>
      <c r="F2820" t="s">
        <v>8220</v>
      </c>
      <c r="G2820" t="s">
        <v>8223</v>
      </c>
      <c r="H2820" t="s">
        <v>8245</v>
      </c>
      <c r="I2820">
        <v>1426791770</v>
      </c>
      <c r="J2820" s="18">
        <f t="shared" ref="J2820:J2883" si="680">(I2820/86400)+25569</f>
        <v>42082.793634259258</v>
      </c>
      <c r="K2820">
        <v>1424203369</v>
      </c>
      <c r="L2820" s="18">
        <f t="shared" si="678"/>
        <v>42052.835289351853</v>
      </c>
      <c r="M2820" t="b">
        <v>0</v>
      </c>
      <c r="N2820">
        <v>3</v>
      </c>
      <c r="O2820" t="b">
        <v>0</v>
      </c>
      <c r="P2820" t="s">
        <v>8266</v>
      </c>
      <c r="Q2820" s="12">
        <f t="shared" ref="Q2820:Q2883" si="681">ROUND(E2820/D2820*100,0)</f>
        <v>4</v>
      </c>
      <c r="R2820">
        <f t="shared" si="679"/>
        <v>108.33</v>
      </c>
      <c r="S2820" s="14" t="s">
        <v>8329</v>
      </c>
      <c r="T2820" t="s">
        <v>8332</v>
      </c>
    </row>
    <row r="2821" spans="1:20" ht="60" x14ac:dyDescent="0.2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 s="18">
        <f t="shared" si="680"/>
        <v>41607.602951388893</v>
      </c>
      <c r="K2821">
        <v>1383139694</v>
      </c>
      <c r="L2821" s="18">
        <f t="shared" si="678"/>
        <v>41577.561273148152</v>
      </c>
      <c r="M2821" t="b">
        <v>0</v>
      </c>
      <c r="N2821">
        <v>12</v>
      </c>
      <c r="O2821" t="b">
        <v>0</v>
      </c>
      <c r="P2821" t="s">
        <v>8276</v>
      </c>
      <c r="Q2821" s="12">
        <f t="shared" si="681"/>
        <v>5</v>
      </c>
      <c r="R2821">
        <f t="shared" si="679"/>
        <v>27.08</v>
      </c>
      <c r="S2821" s="14" t="s">
        <v>8333</v>
      </c>
      <c r="T2821" t="s">
        <v>8356</v>
      </c>
    </row>
    <row r="2822" spans="1:20" ht="45" x14ac:dyDescent="0.2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 s="18">
        <f t="shared" si="680"/>
        <v>42253.108865740738</v>
      </c>
      <c r="K2822">
        <v>1438915005</v>
      </c>
      <c r="L2822" s="18">
        <f t="shared" si="678"/>
        <v>42223.108854166669</v>
      </c>
      <c r="M2822" t="b">
        <v>0</v>
      </c>
      <c r="N2822">
        <v>3</v>
      </c>
      <c r="O2822" t="b">
        <v>0</v>
      </c>
      <c r="P2822" t="s">
        <v>8282</v>
      </c>
      <c r="Q2822" s="12">
        <f t="shared" si="681"/>
        <v>7</v>
      </c>
      <c r="R2822">
        <f t="shared" si="679"/>
        <v>108.33</v>
      </c>
      <c r="S2822" s="14" t="s">
        <v>8327</v>
      </c>
      <c r="T2822" t="s">
        <v>8351</v>
      </c>
    </row>
    <row r="2823" spans="1:20" ht="45" x14ac:dyDescent="0.2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 s="18">
        <f t="shared" si="680"/>
        <v>41977.063645833332</v>
      </c>
      <c r="K2823">
        <v>1415064698</v>
      </c>
      <c r="L2823" s="18">
        <f t="shared" si="678"/>
        <v>41947.063634259262</v>
      </c>
      <c r="M2823" t="b">
        <v>0</v>
      </c>
      <c r="N2823">
        <v>13</v>
      </c>
      <c r="O2823" t="b">
        <v>0</v>
      </c>
      <c r="P2823" t="s">
        <v>8285</v>
      </c>
      <c r="Q2823" s="12">
        <f t="shared" si="681"/>
        <v>5</v>
      </c>
      <c r="R2823">
        <f t="shared" si="679"/>
        <v>24.62</v>
      </c>
      <c r="S2823" s="14" t="s">
        <v>8319</v>
      </c>
      <c r="T2823" t="s">
        <v>8354</v>
      </c>
    </row>
    <row r="2824" spans="1:20" ht="60" x14ac:dyDescent="0.25">
      <c r="A2824">
        <v>3974</v>
      </c>
      <c r="B2824" s="9" t="s">
        <v>3971</v>
      </c>
      <c r="C2824" s="3" t="s">
        <v>8081</v>
      </c>
      <c r="D2824" s="5">
        <v>1000</v>
      </c>
      <c r="E2824" s="7">
        <v>320</v>
      </c>
      <c r="F2824" t="s">
        <v>8220</v>
      </c>
      <c r="G2824" t="s">
        <v>8224</v>
      </c>
      <c r="H2824" t="s">
        <v>8246</v>
      </c>
      <c r="I2824" s="18">
        <v>1464872848</v>
      </c>
      <c r="J2824" s="18">
        <f t="shared" si="680"/>
        <v>42523.546851851846</v>
      </c>
      <c r="K2824">
        <v>1462280847</v>
      </c>
      <c r="L2824" s="18">
        <f t="shared" si="678"/>
        <v>42493.546840277777</v>
      </c>
      <c r="M2824" t="b">
        <v>0</v>
      </c>
      <c r="N2824">
        <v>11</v>
      </c>
      <c r="O2824" t="b">
        <v>0</v>
      </c>
      <c r="P2824" t="s">
        <v>8269</v>
      </c>
      <c r="Q2824" s="12">
        <f t="shared" si="681"/>
        <v>32</v>
      </c>
      <c r="R2824">
        <f t="shared" ref="R2824:R2825" si="682">IFERROR(ROUND(E2824/N2824,2),0)</f>
        <v>29.09</v>
      </c>
      <c r="S2824" s="14" t="s">
        <v>8307</v>
      </c>
      <c r="T2824" t="s">
        <v>8308</v>
      </c>
    </row>
    <row r="2825" spans="1:20" ht="60" x14ac:dyDescent="0.25">
      <c r="A2825">
        <v>3835</v>
      </c>
      <c r="B2825" s="9" t="s">
        <v>3832</v>
      </c>
      <c r="C2825" s="3" t="s">
        <v>7944</v>
      </c>
      <c r="D2825" s="5">
        <v>200</v>
      </c>
      <c r="E2825" s="7">
        <v>320</v>
      </c>
      <c r="F2825" t="s">
        <v>8218</v>
      </c>
      <c r="G2825" t="s">
        <v>8224</v>
      </c>
      <c r="H2825" t="s">
        <v>8246</v>
      </c>
      <c r="I2825" s="18">
        <v>1461278208</v>
      </c>
      <c r="J2825" s="18">
        <f t="shared" si="680"/>
        <v>42481.94222222222</v>
      </c>
      <c r="K2825">
        <v>1459463807</v>
      </c>
      <c r="L2825" s="18">
        <f t="shared" si="678"/>
        <v>42460.942210648151</v>
      </c>
      <c r="M2825" t="b">
        <v>0</v>
      </c>
      <c r="N2825">
        <v>8</v>
      </c>
      <c r="O2825" t="b">
        <v>1</v>
      </c>
      <c r="P2825" t="s">
        <v>8269</v>
      </c>
      <c r="Q2825" s="12">
        <f t="shared" si="681"/>
        <v>160</v>
      </c>
      <c r="R2825">
        <f t="shared" si="682"/>
        <v>40</v>
      </c>
      <c r="S2825" s="14" t="s">
        <v>8307</v>
      </c>
      <c r="T2825" t="s">
        <v>8308</v>
      </c>
    </row>
    <row r="2826" spans="1:20" ht="60" x14ac:dyDescent="0.2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 s="18">
        <f t="shared" si="680"/>
        <v>42208.75167824074</v>
      </c>
      <c r="K2826">
        <v>1436464944</v>
      </c>
      <c r="L2826" s="18">
        <f t="shared" si="678"/>
        <v>42194.751666666663</v>
      </c>
      <c r="M2826" t="b">
        <v>0</v>
      </c>
      <c r="N2826">
        <v>14</v>
      </c>
      <c r="O2826" t="b">
        <v>1</v>
      </c>
      <c r="P2826" t="s">
        <v>8278</v>
      </c>
      <c r="Q2826" s="12">
        <f t="shared" si="681"/>
        <v>106</v>
      </c>
      <c r="R2826">
        <f t="shared" si="679"/>
        <v>22.64</v>
      </c>
      <c r="S2826" s="14" t="s">
        <v>8333</v>
      </c>
      <c r="T2826" t="s">
        <v>8335</v>
      </c>
    </row>
    <row r="2827" spans="1:20" ht="60" x14ac:dyDescent="0.2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 s="18">
        <v>1446307053</v>
      </c>
      <c r="J2827" s="18">
        <f t="shared" si="680"/>
        <v>42308.664965277778</v>
      </c>
      <c r="K2827">
        <v>1443715052</v>
      </c>
      <c r="L2827" s="18">
        <f t="shared" si="678"/>
        <v>42278.664953703701</v>
      </c>
      <c r="M2827" t="b">
        <v>0</v>
      </c>
      <c r="N2827">
        <v>12</v>
      </c>
      <c r="O2827" t="b">
        <v>0</v>
      </c>
      <c r="P2827" t="s">
        <v>8269</v>
      </c>
      <c r="Q2827" s="12">
        <f t="shared" si="681"/>
        <v>4</v>
      </c>
      <c r="R2827">
        <f t="shared" ref="R2827:R2829" si="683">IFERROR(ROUND(E2827/N2827,2),0)</f>
        <v>26.33</v>
      </c>
      <c r="S2827" s="14" t="s">
        <v>8307</v>
      </c>
      <c r="T2827" t="s">
        <v>8308</v>
      </c>
    </row>
    <row r="2828" spans="1:20" ht="60" x14ac:dyDescent="0.2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 s="18">
        <v>1414378800</v>
      </c>
      <c r="J2828" s="18">
        <f t="shared" si="680"/>
        <v>41939.125</v>
      </c>
      <c r="K2828">
        <v>1412836989</v>
      </c>
      <c r="L2828" s="18">
        <f t="shared" si="678"/>
        <v>41921.279965277776</v>
      </c>
      <c r="M2828" t="b">
        <v>0</v>
      </c>
      <c r="N2828">
        <v>6</v>
      </c>
      <c r="O2828" t="b">
        <v>1</v>
      </c>
      <c r="P2828" t="s">
        <v>8269</v>
      </c>
      <c r="Q2828" s="12">
        <f t="shared" si="681"/>
        <v>104</v>
      </c>
      <c r="R2828">
        <f t="shared" si="683"/>
        <v>52</v>
      </c>
      <c r="S2828" s="14" t="s">
        <v>8307</v>
      </c>
      <c r="T2828" t="s">
        <v>8308</v>
      </c>
    </row>
    <row r="2829" spans="1:20" ht="60" x14ac:dyDescent="0.2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 s="18">
        <v>1409962211</v>
      </c>
      <c r="J2829" s="18">
        <f t="shared" si="680"/>
        <v>41888.007071759261</v>
      </c>
      <c r="K2829">
        <v>1407370210</v>
      </c>
      <c r="L2829" s="18">
        <f t="shared" si="678"/>
        <v>41858.007060185184</v>
      </c>
      <c r="M2829" t="b">
        <v>0</v>
      </c>
      <c r="N2829">
        <v>13</v>
      </c>
      <c r="O2829" t="b">
        <v>0</v>
      </c>
      <c r="P2829" t="s">
        <v>8269</v>
      </c>
      <c r="Q2829" s="12">
        <f t="shared" si="681"/>
        <v>4</v>
      </c>
      <c r="R2829">
        <f t="shared" si="683"/>
        <v>23.92</v>
      </c>
      <c r="S2829" s="14" t="s">
        <v>8307</v>
      </c>
      <c r="T2829" t="s">
        <v>8308</v>
      </c>
    </row>
    <row r="2830" spans="1:20" ht="45" x14ac:dyDescent="0.25">
      <c r="A2830">
        <v>2122</v>
      </c>
      <c r="B2830" s="9" t="s">
        <v>2123</v>
      </c>
      <c r="C2830" s="3" t="s">
        <v>6232</v>
      </c>
      <c r="D2830" s="5">
        <v>80000</v>
      </c>
      <c r="E2830" s="7">
        <v>310</v>
      </c>
      <c r="F2830" t="s">
        <v>8220</v>
      </c>
      <c r="G2830" t="s">
        <v>8237</v>
      </c>
      <c r="H2830" t="s">
        <v>8255</v>
      </c>
      <c r="I2830">
        <v>1483773169</v>
      </c>
      <c r="J2830" s="18">
        <f t="shared" si="680"/>
        <v>42742.300567129627</v>
      </c>
      <c r="K2830">
        <v>1481181168</v>
      </c>
      <c r="L2830" s="18">
        <f t="shared" si="678"/>
        <v>42712.300555555557</v>
      </c>
      <c r="M2830" t="b">
        <v>0</v>
      </c>
      <c r="N2830">
        <v>3</v>
      </c>
      <c r="O2830" t="b">
        <v>0</v>
      </c>
      <c r="P2830" t="s">
        <v>8280</v>
      </c>
      <c r="Q2830" s="12">
        <f t="shared" si="681"/>
        <v>0</v>
      </c>
      <c r="R2830">
        <f t="shared" si="679"/>
        <v>103.33</v>
      </c>
      <c r="S2830" s="14" t="s">
        <v>8324</v>
      </c>
      <c r="T2830" t="s">
        <v>8340</v>
      </c>
    </row>
    <row r="2831" spans="1:20" ht="30" x14ac:dyDescent="0.25">
      <c r="A2831">
        <v>2424</v>
      </c>
      <c r="B2831" s="9" t="s">
        <v>2425</v>
      </c>
      <c r="C2831" s="3" t="s">
        <v>6534</v>
      </c>
      <c r="D2831" s="5">
        <v>25000</v>
      </c>
      <c r="E2831" s="7">
        <v>310</v>
      </c>
      <c r="F2831" t="s">
        <v>8220</v>
      </c>
      <c r="G2831" t="s">
        <v>8223</v>
      </c>
      <c r="H2831" t="s">
        <v>8245</v>
      </c>
      <c r="I2831">
        <v>1414445108</v>
      </c>
      <c r="J2831" s="18">
        <f t="shared" si="680"/>
        <v>41939.892453703702</v>
      </c>
      <c r="K2831">
        <v>1411853107</v>
      </c>
      <c r="L2831" s="18">
        <f t="shared" si="678"/>
        <v>41909.892442129625</v>
      </c>
      <c r="M2831" t="b">
        <v>0</v>
      </c>
      <c r="N2831">
        <v>9</v>
      </c>
      <c r="O2831" t="b">
        <v>0</v>
      </c>
      <c r="P2831" t="s">
        <v>8282</v>
      </c>
      <c r="Q2831" s="12">
        <f t="shared" si="681"/>
        <v>1</v>
      </c>
      <c r="R2831">
        <f t="shared" si="679"/>
        <v>34.44</v>
      </c>
      <c r="S2831" s="14" t="s">
        <v>8327</v>
      </c>
      <c r="T2831" t="s">
        <v>8351</v>
      </c>
    </row>
    <row r="2832" spans="1:20" ht="60" x14ac:dyDescent="0.25">
      <c r="A2832">
        <v>827</v>
      </c>
      <c r="B2832" s="9" t="s">
        <v>828</v>
      </c>
      <c r="C2832" s="3" t="s">
        <v>4937</v>
      </c>
      <c r="D2832" s="5">
        <v>300</v>
      </c>
      <c r="E2832" s="7">
        <v>310</v>
      </c>
      <c r="F2832" t="s">
        <v>8218</v>
      </c>
      <c r="G2832" t="s">
        <v>8223</v>
      </c>
      <c r="H2832" t="s">
        <v>8245</v>
      </c>
      <c r="I2832">
        <v>1329248940</v>
      </c>
      <c r="J2832" s="18">
        <f t="shared" si="680"/>
        <v>40953.825694444444</v>
      </c>
      <c r="K2832">
        <v>1326972106</v>
      </c>
      <c r="L2832" s="18">
        <f t="shared" si="678"/>
        <v>40927.473449074074</v>
      </c>
      <c r="M2832" t="b">
        <v>0</v>
      </c>
      <c r="N2832">
        <v>11</v>
      </c>
      <c r="O2832" t="b">
        <v>1</v>
      </c>
      <c r="P2832" t="s">
        <v>8274</v>
      </c>
      <c r="Q2832" s="12">
        <f t="shared" si="681"/>
        <v>103</v>
      </c>
      <c r="R2832">
        <f t="shared" si="679"/>
        <v>28.18</v>
      </c>
      <c r="S2832" s="14" t="s">
        <v>8333</v>
      </c>
      <c r="T2832" t="s">
        <v>8337</v>
      </c>
    </row>
    <row r="2833" spans="1:20" ht="45" x14ac:dyDescent="0.2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 s="18">
        <f t="shared" si="680"/>
        <v>42074.99018518519</v>
      </c>
      <c r="K2833">
        <v>1423529151</v>
      </c>
      <c r="L2833" s="18">
        <f t="shared" si="678"/>
        <v>42045.031840277778</v>
      </c>
      <c r="M2833" t="b">
        <v>0</v>
      </c>
      <c r="N2833">
        <v>17</v>
      </c>
      <c r="O2833" t="b">
        <v>1</v>
      </c>
      <c r="P2833" t="s">
        <v>8293</v>
      </c>
      <c r="Q2833" s="12">
        <f t="shared" si="681"/>
        <v>103</v>
      </c>
      <c r="R2833">
        <f t="shared" si="679"/>
        <v>18.239999999999998</v>
      </c>
      <c r="S2833" s="14" t="s">
        <v>8316</v>
      </c>
      <c r="T2833" t="s">
        <v>8317</v>
      </c>
    </row>
    <row r="2834" spans="1:20" ht="30" x14ac:dyDescent="0.2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 s="18">
        <f t="shared" si="680"/>
        <v>41887.854189814811</v>
      </c>
      <c r="K2834">
        <v>1407357001</v>
      </c>
      <c r="L2834" s="18">
        <f t="shared" si="678"/>
        <v>41857.854178240741</v>
      </c>
      <c r="M2834" t="b">
        <v>0</v>
      </c>
      <c r="N2834">
        <v>4</v>
      </c>
      <c r="O2834" t="b">
        <v>0</v>
      </c>
      <c r="P2834" t="s">
        <v>8271</v>
      </c>
      <c r="Q2834" s="12">
        <f t="shared" si="681"/>
        <v>0</v>
      </c>
      <c r="R2834">
        <f t="shared" si="679"/>
        <v>76.25</v>
      </c>
      <c r="S2834" s="14" t="s">
        <v>8316</v>
      </c>
      <c r="T2834" t="s">
        <v>8318</v>
      </c>
    </row>
    <row r="2835" spans="1:20" ht="60" x14ac:dyDescent="0.2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 s="18">
        <f t="shared" si="680"/>
        <v>40792.860532407409</v>
      </c>
      <c r="K2835">
        <v>1312490349</v>
      </c>
      <c r="L2835" s="18">
        <f t="shared" si="678"/>
        <v>40759.860520833332</v>
      </c>
      <c r="M2835" t="b">
        <v>0</v>
      </c>
      <c r="N2835">
        <v>14</v>
      </c>
      <c r="O2835" t="b">
        <v>0</v>
      </c>
      <c r="P2835" t="s">
        <v>8277</v>
      </c>
      <c r="Q2835" s="12">
        <f t="shared" si="681"/>
        <v>20</v>
      </c>
      <c r="R2835">
        <f t="shared" si="679"/>
        <v>21.57</v>
      </c>
      <c r="S2835" s="14" t="s">
        <v>8333</v>
      </c>
      <c r="T2835" t="s">
        <v>8334</v>
      </c>
    </row>
    <row r="2836" spans="1:20" ht="60" x14ac:dyDescent="0.2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 s="18">
        <f t="shared" si="680"/>
        <v>42237.491388888884</v>
      </c>
      <c r="K2836">
        <v>1434973655</v>
      </c>
      <c r="L2836" s="18">
        <f t="shared" si="678"/>
        <v>42177.491377314815</v>
      </c>
      <c r="M2836" t="b">
        <v>0</v>
      </c>
      <c r="N2836">
        <v>6</v>
      </c>
      <c r="O2836" t="b">
        <v>0</v>
      </c>
      <c r="P2836" t="s">
        <v>8268</v>
      </c>
      <c r="Q2836" s="12">
        <f t="shared" si="681"/>
        <v>2</v>
      </c>
      <c r="R2836">
        <f t="shared" si="679"/>
        <v>50.17</v>
      </c>
      <c r="S2836" s="14" t="s">
        <v>8329</v>
      </c>
      <c r="T2836" t="s">
        <v>8345</v>
      </c>
    </row>
    <row r="2837" spans="1:20" ht="60" x14ac:dyDescent="0.2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 s="18">
        <f t="shared" si="680"/>
        <v>42691.811180555553</v>
      </c>
      <c r="K2837">
        <v>1474223285</v>
      </c>
      <c r="L2837" s="18">
        <f t="shared" si="678"/>
        <v>42631.769502314812</v>
      </c>
      <c r="M2837" t="b">
        <v>0</v>
      </c>
      <c r="N2837">
        <v>2</v>
      </c>
      <c r="O2837" t="b">
        <v>0</v>
      </c>
      <c r="P2837" t="s">
        <v>8270</v>
      </c>
      <c r="Q2837" s="12">
        <f t="shared" si="681"/>
        <v>3</v>
      </c>
      <c r="R2837">
        <f t="shared" si="679"/>
        <v>150.5</v>
      </c>
      <c r="S2837" s="14" t="s">
        <v>8316</v>
      </c>
      <c r="T2837" t="s">
        <v>8348</v>
      </c>
    </row>
    <row r="2838" spans="1:20" ht="45" x14ac:dyDescent="0.25">
      <c r="A2838">
        <v>4038</v>
      </c>
      <c r="B2838" s="9" t="s">
        <v>4034</v>
      </c>
      <c r="C2838" s="3" t="s">
        <v>8142</v>
      </c>
      <c r="D2838" s="5">
        <v>2500</v>
      </c>
      <c r="E2838" s="7">
        <v>301</v>
      </c>
      <c r="F2838" t="s">
        <v>8220</v>
      </c>
      <c r="G2838" t="s">
        <v>8223</v>
      </c>
      <c r="H2838" t="s">
        <v>8245</v>
      </c>
      <c r="I2838" s="18">
        <v>1413573010</v>
      </c>
      <c r="J2838" s="18">
        <f t="shared" si="680"/>
        <v>41929.798726851848</v>
      </c>
      <c r="K2838">
        <v>1408389009</v>
      </c>
      <c r="L2838" s="18">
        <f t="shared" si="678"/>
        <v>41869.798715277779</v>
      </c>
      <c r="M2838" t="b">
        <v>0</v>
      </c>
      <c r="N2838">
        <v>4</v>
      </c>
      <c r="O2838" t="b">
        <v>0</v>
      </c>
      <c r="P2838" t="s">
        <v>8269</v>
      </c>
      <c r="Q2838" s="12">
        <f t="shared" si="681"/>
        <v>12</v>
      </c>
      <c r="R2838">
        <f t="shared" ref="R2838" si="684">IFERROR(ROUND(E2838/N2838,2),0)</f>
        <v>75.25</v>
      </c>
      <c r="S2838" s="14" t="s">
        <v>8307</v>
      </c>
      <c r="T2838" t="s">
        <v>8308</v>
      </c>
    </row>
    <row r="2839" spans="1:20" ht="45" x14ac:dyDescent="0.25">
      <c r="A2839">
        <v>1849</v>
      </c>
      <c r="B2839" s="9" t="s">
        <v>1850</v>
      </c>
      <c r="C2839" s="3" t="s">
        <v>5959</v>
      </c>
      <c r="D2839" s="5">
        <v>300</v>
      </c>
      <c r="E2839" s="7">
        <v>301</v>
      </c>
      <c r="F2839" t="s">
        <v>8218</v>
      </c>
      <c r="G2839" t="s">
        <v>8223</v>
      </c>
      <c r="H2839" t="s">
        <v>8245</v>
      </c>
      <c r="I2839">
        <v>1350505059</v>
      </c>
      <c r="J2839" s="18">
        <f t="shared" si="680"/>
        <v>41199.845590277779</v>
      </c>
      <c r="K2839">
        <v>1347913058</v>
      </c>
      <c r="L2839" s="18">
        <f t="shared" si="678"/>
        <v>41169.845578703702</v>
      </c>
      <c r="M2839" t="b">
        <v>0</v>
      </c>
      <c r="N2839">
        <v>8</v>
      </c>
      <c r="O2839" t="b">
        <v>1</v>
      </c>
      <c r="P2839" t="s">
        <v>8274</v>
      </c>
      <c r="Q2839" s="12">
        <f t="shared" si="681"/>
        <v>100</v>
      </c>
      <c r="R2839">
        <f t="shared" si="679"/>
        <v>37.630000000000003</v>
      </c>
      <c r="S2839" s="14" t="s">
        <v>8333</v>
      </c>
      <c r="T2839" t="s">
        <v>8337</v>
      </c>
    </row>
    <row r="2840" spans="1:20" ht="45" x14ac:dyDescent="0.25">
      <c r="A2840">
        <v>1923</v>
      </c>
      <c r="B2840" s="9" t="s">
        <v>1924</v>
      </c>
      <c r="C2840" s="3" t="s">
        <v>6033</v>
      </c>
      <c r="D2840" s="5">
        <v>125</v>
      </c>
      <c r="E2840" s="7">
        <v>301</v>
      </c>
      <c r="F2840" t="s">
        <v>8218</v>
      </c>
      <c r="G2840" t="s">
        <v>8223</v>
      </c>
      <c r="H2840" t="s">
        <v>8245</v>
      </c>
      <c r="I2840">
        <v>1317099540</v>
      </c>
      <c r="J2840" s="18">
        <f t="shared" si="680"/>
        <v>40813.207638888889</v>
      </c>
      <c r="K2840">
        <v>1313612531</v>
      </c>
      <c r="L2840" s="18">
        <f t="shared" si="678"/>
        <v>40772.848738425928</v>
      </c>
      <c r="M2840" t="b">
        <v>0</v>
      </c>
      <c r="N2840">
        <v>13</v>
      </c>
      <c r="O2840" t="b">
        <v>1</v>
      </c>
      <c r="P2840" t="s">
        <v>8277</v>
      </c>
      <c r="Q2840" s="12">
        <f t="shared" si="681"/>
        <v>241</v>
      </c>
      <c r="R2840">
        <f t="shared" si="679"/>
        <v>23.15</v>
      </c>
      <c r="S2840" s="14" t="s">
        <v>8333</v>
      </c>
      <c r="T2840" t="s">
        <v>8334</v>
      </c>
    </row>
    <row r="2841" spans="1:20" ht="45" x14ac:dyDescent="0.2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 s="18">
        <f t="shared" si="680"/>
        <v>41876.716874999998</v>
      </c>
      <c r="K2841">
        <v>1405098737</v>
      </c>
      <c r="L2841" s="18">
        <f t="shared" si="678"/>
        <v>41831.716863425929</v>
      </c>
      <c r="M2841" t="b">
        <v>0</v>
      </c>
      <c r="N2841">
        <v>1</v>
      </c>
      <c r="O2841" t="b">
        <v>0</v>
      </c>
      <c r="P2841" t="s">
        <v>8270</v>
      </c>
      <c r="Q2841" s="12">
        <f t="shared" si="681"/>
        <v>1</v>
      </c>
      <c r="R2841">
        <f t="shared" si="679"/>
        <v>300</v>
      </c>
      <c r="S2841" s="14" t="s">
        <v>8316</v>
      </c>
      <c r="T2841" t="s">
        <v>8348</v>
      </c>
    </row>
    <row r="2842" spans="1:20" ht="60" x14ac:dyDescent="0.25">
      <c r="A2842">
        <v>2343</v>
      </c>
      <c r="B2842" s="9" t="s">
        <v>2344</v>
      </c>
      <c r="C2842" s="3" t="s">
        <v>6453</v>
      </c>
      <c r="D2842" s="5">
        <v>10000</v>
      </c>
      <c r="E2842" s="7">
        <v>300</v>
      </c>
      <c r="F2842" t="s">
        <v>8219</v>
      </c>
      <c r="G2842" t="s">
        <v>8223</v>
      </c>
      <c r="H2842" t="s">
        <v>8245</v>
      </c>
      <c r="I2842">
        <v>1452282420</v>
      </c>
      <c r="J2842" s="18">
        <f t="shared" si="680"/>
        <v>42377.82430555555</v>
      </c>
      <c r="K2842">
        <v>1447962504</v>
      </c>
      <c r="L2842" s="18">
        <f t="shared" si="678"/>
        <v>42327.825277777782</v>
      </c>
      <c r="M2842" t="b">
        <v>0</v>
      </c>
      <c r="N2842">
        <v>1</v>
      </c>
      <c r="O2842" t="b">
        <v>0</v>
      </c>
      <c r="P2842" t="s">
        <v>8270</v>
      </c>
      <c r="Q2842" s="12">
        <f t="shared" si="681"/>
        <v>3</v>
      </c>
      <c r="R2842">
        <f t="shared" si="679"/>
        <v>300</v>
      </c>
      <c r="S2842" s="14" t="s">
        <v>8316</v>
      </c>
      <c r="T2842" t="s">
        <v>8348</v>
      </c>
    </row>
    <row r="2843" spans="1:20" ht="60" x14ac:dyDescent="0.25">
      <c r="A2843">
        <v>3115</v>
      </c>
      <c r="B2843" s="9" t="s">
        <v>3115</v>
      </c>
      <c r="C2843" s="3" t="s">
        <v>7225</v>
      </c>
      <c r="D2843" s="5">
        <v>10000</v>
      </c>
      <c r="E2843" s="7">
        <v>300</v>
      </c>
      <c r="F2843" t="s">
        <v>8220</v>
      </c>
      <c r="G2843" t="s">
        <v>8234</v>
      </c>
      <c r="H2843" t="s">
        <v>8254</v>
      </c>
      <c r="I2843">
        <v>1465123427</v>
      </c>
      <c r="J2843" s="18">
        <f t="shared" si="680"/>
        <v>42526.447071759263</v>
      </c>
      <c r="K2843">
        <v>1462531426</v>
      </c>
      <c r="L2843" s="18">
        <f t="shared" si="678"/>
        <v>42496.447060185186</v>
      </c>
      <c r="M2843" t="b">
        <v>0</v>
      </c>
      <c r="N2843">
        <v>1</v>
      </c>
      <c r="O2843" t="b">
        <v>0</v>
      </c>
      <c r="P2843" t="s">
        <v>8301</v>
      </c>
      <c r="Q2843" s="12">
        <f t="shared" si="681"/>
        <v>3</v>
      </c>
      <c r="R2843">
        <f t="shared" si="679"/>
        <v>300</v>
      </c>
      <c r="S2843" s="14" t="s">
        <v>8307</v>
      </c>
      <c r="T2843" t="s">
        <v>8331</v>
      </c>
    </row>
    <row r="2844" spans="1:20" ht="60" x14ac:dyDescent="0.25">
      <c r="A2844">
        <v>3101</v>
      </c>
      <c r="B2844" s="9" t="s">
        <v>3101</v>
      </c>
      <c r="C2844" s="3" t="s">
        <v>7211</v>
      </c>
      <c r="D2844" s="5">
        <v>2500</v>
      </c>
      <c r="E2844" s="7">
        <v>300</v>
      </c>
      <c r="F2844" t="s">
        <v>8220</v>
      </c>
      <c r="G2844" t="s">
        <v>8229</v>
      </c>
      <c r="H2844" t="s">
        <v>8248</v>
      </c>
      <c r="I2844">
        <v>1437033360</v>
      </c>
      <c r="J2844" s="18">
        <f t="shared" si="680"/>
        <v>42201.330555555556</v>
      </c>
      <c r="K2844">
        <v>1434445936</v>
      </c>
      <c r="L2844" s="18">
        <f t="shared" si="678"/>
        <v>42171.383518518516</v>
      </c>
      <c r="M2844" t="b">
        <v>0</v>
      </c>
      <c r="N2844">
        <v>12</v>
      </c>
      <c r="O2844" t="b">
        <v>0</v>
      </c>
      <c r="P2844" t="s">
        <v>8301</v>
      </c>
      <c r="Q2844" s="12">
        <f t="shared" si="681"/>
        <v>12</v>
      </c>
      <c r="R2844">
        <f t="shared" si="679"/>
        <v>25</v>
      </c>
      <c r="S2844" s="14" t="s">
        <v>8307</v>
      </c>
      <c r="T2844" t="s">
        <v>8331</v>
      </c>
    </row>
    <row r="2845" spans="1:20" ht="60" x14ac:dyDescent="0.25">
      <c r="A2845">
        <v>2855</v>
      </c>
      <c r="B2845" s="9" t="s">
        <v>2855</v>
      </c>
      <c r="C2845" s="3" t="s">
        <v>6965</v>
      </c>
      <c r="D2845" s="5">
        <v>600</v>
      </c>
      <c r="E2845" s="7">
        <v>300</v>
      </c>
      <c r="F2845" t="s">
        <v>8220</v>
      </c>
      <c r="G2845" t="s">
        <v>8223</v>
      </c>
      <c r="H2845" t="s">
        <v>8245</v>
      </c>
      <c r="I2845" s="18">
        <v>1454110440</v>
      </c>
      <c r="J2845" s="18">
        <f t="shared" si="680"/>
        <v>42398.981944444444</v>
      </c>
      <c r="K2845">
        <v>1451607070</v>
      </c>
      <c r="L2845" s="18">
        <f t="shared" si="678"/>
        <v>42370.007754629631</v>
      </c>
      <c r="M2845" t="b">
        <v>0</v>
      </c>
      <c r="N2845">
        <v>5</v>
      </c>
      <c r="O2845" t="b">
        <v>0</v>
      </c>
      <c r="P2845" t="s">
        <v>8269</v>
      </c>
      <c r="Q2845" s="12">
        <f t="shared" si="681"/>
        <v>50</v>
      </c>
      <c r="R2845">
        <f t="shared" ref="R2845:R2846" si="685">IFERROR(ROUND(E2845/N2845,2),0)</f>
        <v>60</v>
      </c>
      <c r="S2845" s="14" t="s">
        <v>8307</v>
      </c>
      <c r="T2845" t="s">
        <v>8308</v>
      </c>
    </row>
    <row r="2846" spans="1:20" ht="45" x14ac:dyDescent="0.25">
      <c r="A2846">
        <v>4039</v>
      </c>
      <c r="B2846" s="9" t="s">
        <v>4035</v>
      </c>
      <c r="C2846" s="3" t="s">
        <v>8143</v>
      </c>
      <c r="D2846" s="5">
        <v>500</v>
      </c>
      <c r="E2846" s="7">
        <v>300</v>
      </c>
      <c r="F2846" t="s">
        <v>8220</v>
      </c>
      <c r="G2846" t="s">
        <v>8223</v>
      </c>
      <c r="H2846" t="s">
        <v>8245</v>
      </c>
      <c r="I2846" s="18">
        <v>1448949540</v>
      </c>
      <c r="J2846" s="18">
        <f t="shared" si="680"/>
        <v>42339.249305555553</v>
      </c>
      <c r="K2846">
        <v>1446048366</v>
      </c>
      <c r="L2846" s="18">
        <f t="shared" si="678"/>
        <v>42305.670902777776</v>
      </c>
      <c r="M2846" t="b">
        <v>0</v>
      </c>
      <c r="N2846">
        <v>5</v>
      </c>
      <c r="O2846" t="b">
        <v>0</v>
      </c>
      <c r="P2846" t="s">
        <v>8269</v>
      </c>
      <c r="Q2846" s="12">
        <f t="shared" si="681"/>
        <v>60</v>
      </c>
      <c r="R2846">
        <f t="shared" si="685"/>
        <v>60</v>
      </c>
      <c r="S2846" s="14" t="s">
        <v>8307</v>
      </c>
      <c r="T2846" t="s">
        <v>8308</v>
      </c>
    </row>
    <row r="2847" spans="1:20" ht="45" x14ac:dyDescent="0.25">
      <c r="A2847">
        <v>848</v>
      </c>
      <c r="B2847" s="9" t="s">
        <v>849</v>
      </c>
      <c r="C2847" s="3" t="s">
        <v>4958</v>
      </c>
      <c r="D2847" s="5">
        <v>300</v>
      </c>
      <c r="E2847" s="7">
        <v>300</v>
      </c>
      <c r="F2847" t="s">
        <v>8218</v>
      </c>
      <c r="G2847" t="s">
        <v>8223</v>
      </c>
      <c r="H2847" t="s">
        <v>8245</v>
      </c>
      <c r="I2847">
        <v>1429038033</v>
      </c>
      <c r="J2847" s="18">
        <f t="shared" si="680"/>
        <v>42108.792048611111</v>
      </c>
      <c r="K2847">
        <v>1426446032</v>
      </c>
      <c r="L2847" s="18">
        <f t="shared" si="678"/>
        <v>42078.792037037041</v>
      </c>
      <c r="M2847" t="b">
        <v>0</v>
      </c>
      <c r="N2847">
        <v>16</v>
      </c>
      <c r="O2847" t="b">
        <v>1</v>
      </c>
      <c r="P2847" t="s">
        <v>8275</v>
      </c>
      <c r="Q2847" s="12">
        <f t="shared" si="681"/>
        <v>100</v>
      </c>
      <c r="R2847">
        <f t="shared" si="679"/>
        <v>18.75</v>
      </c>
      <c r="S2847" s="14" t="s">
        <v>8333</v>
      </c>
      <c r="T2847" t="s">
        <v>8342</v>
      </c>
    </row>
    <row r="2848" spans="1:20" ht="45" x14ac:dyDescent="0.25">
      <c r="A2848">
        <v>853</v>
      </c>
      <c r="B2848" s="9" t="s">
        <v>854</v>
      </c>
      <c r="C2848" s="3" t="s">
        <v>4963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1424116709</v>
      </c>
      <c r="J2848" s="18">
        <f t="shared" si="680"/>
        <v>42051.832280092596</v>
      </c>
      <c r="K2848">
        <v>1421524708</v>
      </c>
      <c r="L2848" s="18">
        <f t="shared" si="678"/>
        <v>42021.832268518519</v>
      </c>
      <c r="M2848" t="b">
        <v>0</v>
      </c>
      <c r="N2848">
        <v>10</v>
      </c>
      <c r="O2848" t="b">
        <v>1</v>
      </c>
      <c r="P2848" t="s">
        <v>8275</v>
      </c>
      <c r="Q2848" s="12">
        <f t="shared" si="681"/>
        <v>100</v>
      </c>
      <c r="R2848">
        <f t="shared" si="679"/>
        <v>30</v>
      </c>
      <c r="S2848" s="14" t="s">
        <v>8333</v>
      </c>
      <c r="T2848" t="s">
        <v>8342</v>
      </c>
    </row>
    <row r="2849" spans="1:20" ht="30" x14ac:dyDescent="0.25">
      <c r="A2849">
        <v>1822</v>
      </c>
      <c r="B2849" s="9" t="s">
        <v>1823</v>
      </c>
      <c r="C2849" s="3" t="s">
        <v>5932</v>
      </c>
      <c r="D2849" s="5">
        <v>300</v>
      </c>
      <c r="E2849" s="7">
        <v>300</v>
      </c>
      <c r="F2849" t="s">
        <v>8218</v>
      </c>
      <c r="G2849" t="s">
        <v>8228</v>
      </c>
      <c r="H2849" t="s">
        <v>8250</v>
      </c>
      <c r="I2849">
        <v>1391194860</v>
      </c>
      <c r="J2849" s="18">
        <f t="shared" si="680"/>
        <v>41670.792361111111</v>
      </c>
      <c r="K2849">
        <v>1388084861</v>
      </c>
      <c r="L2849" s="18">
        <f t="shared" si="678"/>
        <v>41634.797002314815</v>
      </c>
      <c r="M2849" t="b">
        <v>0</v>
      </c>
      <c r="N2849">
        <v>11</v>
      </c>
      <c r="O2849" t="b">
        <v>1</v>
      </c>
      <c r="P2849" t="s">
        <v>8274</v>
      </c>
      <c r="Q2849" s="12">
        <f t="shared" si="681"/>
        <v>100</v>
      </c>
      <c r="R2849">
        <f t="shared" si="679"/>
        <v>27.27</v>
      </c>
      <c r="S2849" s="14" t="s">
        <v>8333</v>
      </c>
      <c r="T2849" t="s">
        <v>8337</v>
      </c>
    </row>
    <row r="2850" spans="1:20" ht="45" x14ac:dyDescent="0.25">
      <c r="A2850">
        <v>2112</v>
      </c>
      <c r="B2850" s="9" t="s">
        <v>2113</v>
      </c>
      <c r="C2850" s="3" t="s">
        <v>6222</v>
      </c>
      <c r="D2850" s="5">
        <v>300</v>
      </c>
      <c r="E2850" s="7">
        <v>300</v>
      </c>
      <c r="F2850" t="s">
        <v>8218</v>
      </c>
      <c r="G2850" t="s">
        <v>8223</v>
      </c>
      <c r="H2850" t="s">
        <v>8245</v>
      </c>
      <c r="I2850">
        <v>1366064193</v>
      </c>
      <c r="J2850" s="18">
        <f t="shared" si="680"/>
        <v>41379.928159722222</v>
      </c>
      <c r="K2850">
        <v>1364854592</v>
      </c>
      <c r="L2850" s="18">
        <f t="shared" si="678"/>
        <v>41365.928148148145</v>
      </c>
      <c r="M2850" t="b">
        <v>0</v>
      </c>
      <c r="N2850">
        <v>11</v>
      </c>
      <c r="O2850" t="b">
        <v>1</v>
      </c>
      <c r="P2850" t="s">
        <v>8277</v>
      </c>
      <c r="Q2850" s="12">
        <f t="shared" si="681"/>
        <v>100</v>
      </c>
      <c r="R2850">
        <f t="shared" si="679"/>
        <v>27.27</v>
      </c>
      <c r="S2850" s="14" t="s">
        <v>8333</v>
      </c>
      <c r="T2850" t="s">
        <v>8334</v>
      </c>
    </row>
    <row r="2851" spans="1:20" ht="45" x14ac:dyDescent="0.25">
      <c r="A2851">
        <v>2923</v>
      </c>
      <c r="B2851" s="9" t="s">
        <v>2923</v>
      </c>
      <c r="C2851" s="3" t="s">
        <v>7033</v>
      </c>
      <c r="D2851" s="5">
        <v>300</v>
      </c>
      <c r="E2851" s="7">
        <v>300</v>
      </c>
      <c r="F2851" t="s">
        <v>8218</v>
      </c>
      <c r="G2851" t="s">
        <v>8223</v>
      </c>
      <c r="H2851" t="s">
        <v>8245</v>
      </c>
      <c r="I2851">
        <v>1422068400</v>
      </c>
      <c r="J2851" s="18">
        <f t="shared" si="680"/>
        <v>42028.125</v>
      </c>
      <c r="K2851">
        <v>1420774778</v>
      </c>
      <c r="L2851" s="18">
        <f t="shared" si="678"/>
        <v>42013.15252314815</v>
      </c>
      <c r="M2851" t="b">
        <v>0</v>
      </c>
      <c r="N2851">
        <v>10</v>
      </c>
      <c r="O2851" t="b">
        <v>1</v>
      </c>
      <c r="P2851" t="s">
        <v>8303</v>
      </c>
      <c r="Q2851" s="12">
        <f t="shared" si="681"/>
        <v>100</v>
      </c>
      <c r="R2851">
        <f t="shared" si="679"/>
        <v>30</v>
      </c>
      <c r="S2851" s="14" t="s">
        <v>8307</v>
      </c>
      <c r="T2851" t="s">
        <v>8341</v>
      </c>
    </row>
    <row r="2852" spans="1:20" ht="60" x14ac:dyDescent="0.2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 s="18">
        <f t="shared" si="680"/>
        <v>42674.900046296301</v>
      </c>
      <c r="K2852">
        <v>1474493763</v>
      </c>
      <c r="L2852" s="18">
        <f t="shared" si="678"/>
        <v>42634.900034722217</v>
      </c>
      <c r="M2852" t="b">
        <v>0</v>
      </c>
      <c r="N2852">
        <v>3</v>
      </c>
      <c r="O2852" t="b">
        <v>0</v>
      </c>
      <c r="P2852" t="s">
        <v>8271</v>
      </c>
      <c r="Q2852" s="12">
        <f t="shared" si="681"/>
        <v>1</v>
      </c>
      <c r="R2852">
        <f t="shared" si="679"/>
        <v>99.33</v>
      </c>
      <c r="S2852" s="14" t="s">
        <v>8316</v>
      </c>
      <c r="T2852" t="s">
        <v>8318</v>
      </c>
    </row>
    <row r="2853" spans="1:20" ht="60" x14ac:dyDescent="0.2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 s="18">
        <f t="shared" si="680"/>
        <v>42669.165972222225</v>
      </c>
      <c r="K2853">
        <v>1474676645</v>
      </c>
      <c r="L2853" s="18">
        <f t="shared" si="678"/>
        <v>42637.016724537039</v>
      </c>
      <c r="M2853" t="b">
        <v>0</v>
      </c>
      <c r="N2853">
        <v>6</v>
      </c>
      <c r="O2853" t="b">
        <v>0</v>
      </c>
      <c r="P2853" t="s">
        <v>8271</v>
      </c>
      <c r="Q2853" s="12">
        <f t="shared" si="681"/>
        <v>1</v>
      </c>
      <c r="R2853">
        <f t="shared" si="679"/>
        <v>49.67</v>
      </c>
      <c r="S2853" s="14" t="s">
        <v>8316</v>
      </c>
      <c r="T2853" t="s">
        <v>8318</v>
      </c>
    </row>
    <row r="2854" spans="1:20" ht="60" x14ac:dyDescent="0.2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 s="18">
        <v>1411930556</v>
      </c>
      <c r="J2854" s="18">
        <f t="shared" si="680"/>
        <v>41910.788842592592</v>
      </c>
      <c r="K2854">
        <v>1409338555</v>
      </c>
      <c r="L2854" s="18">
        <f t="shared" si="678"/>
        <v>41880.788831018523</v>
      </c>
      <c r="M2854" t="b">
        <v>0</v>
      </c>
      <c r="N2854">
        <v>12</v>
      </c>
      <c r="O2854" t="b">
        <v>0</v>
      </c>
      <c r="P2854" t="s">
        <v>8269</v>
      </c>
      <c r="Q2854" s="12">
        <f t="shared" si="681"/>
        <v>24</v>
      </c>
      <c r="R2854">
        <f t="shared" ref="R2854" si="686">IFERROR(ROUND(E2854/N2854,2),0)</f>
        <v>24.33</v>
      </c>
      <c r="S2854" s="14" t="s">
        <v>8307</v>
      </c>
      <c r="T2854" t="s">
        <v>8308</v>
      </c>
    </row>
    <row r="2855" spans="1:20" ht="30" x14ac:dyDescent="0.2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 s="18">
        <f t="shared" si="680"/>
        <v>42777.506689814814</v>
      </c>
      <c r="K2855">
        <v>1484222977</v>
      </c>
      <c r="L2855" s="18">
        <f t="shared" si="678"/>
        <v>42747.506678240738</v>
      </c>
      <c r="M2855" t="b">
        <v>0</v>
      </c>
      <c r="N2855">
        <v>15</v>
      </c>
      <c r="O2855" t="b">
        <v>1</v>
      </c>
      <c r="P2855" t="s">
        <v>8283</v>
      </c>
      <c r="Q2855" s="12">
        <f t="shared" si="681"/>
        <v>290</v>
      </c>
      <c r="R2855">
        <f t="shared" si="679"/>
        <v>19.329999999999998</v>
      </c>
      <c r="S2855" s="14" t="s">
        <v>8321</v>
      </c>
      <c r="T2855" t="s">
        <v>8322</v>
      </c>
    </row>
    <row r="2856" spans="1:20" ht="30" x14ac:dyDescent="0.2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 s="18">
        <f t="shared" si="680"/>
        <v>42703.709548611107</v>
      </c>
      <c r="K2856">
        <v>1477843304</v>
      </c>
      <c r="L2856" s="18">
        <f t="shared" si="678"/>
        <v>42673.667870370366</v>
      </c>
      <c r="M2856" t="b">
        <v>0</v>
      </c>
      <c r="N2856">
        <v>12</v>
      </c>
      <c r="O2856" t="b">
        <v>0</v>
      </c>
      <c r="P2856" t="s">
        <v>8271</v>
      </c>
      <c r="Q2856" s="12">
        <f t="shared" si="681"/>
        <v>10</v>
      </c>
      <c r="R2856">
        <f t="shared" si="679"/>
        <v>24.08</v>
      </c>
      <c r="S2856" s="14" t="s">
        <v>8316</v>
      </c>
      <c r="T2856" t="s">
        <v>8318</v>
      </c>
    </row>
    <row r="2857" spans="1:20" ht="60" x14ac:dyDescent="0.2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 s="18">
        <f t="shared" si="680"/>
        <v>41899.212951388887</v>
      </c>
      <c r="K2857">
        <v>1405746398</v>
      </c>
      <c r="L2857" s="18">
        <f t="shared" si="678"/>
        <v>41839.212939814817</v>
      </c>
      <c r="M2857" t="b">
        <v>0</v>
      </c>
      <c r="N2857">
        <v>11</v>
      </c>
      <c r="O2857" t="b">
        <v>0</v>
      </c>
      <c r="P2857" t="s">
        <v>8287</v>
      </c>
      <c r="Q2857" s="12">
        <f t="shared" si="681"/>
        <v>29</v>
      </c>
      <c r="R2857">
        <f t="shared" si="679"/>
        <v>26.27</v>
      </c>
      <c r="S2857" s="14" t="s">
        <v>8321</v>
      </c>
      <c r="T2857" t="s">
        <v>8361</v>
      </c>
    </row>
    <row r="2858" spans="1:20" ht="45" x14ac:dyDescent="0.2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 s="18">
        <v>1449257348</v>
      </c>
      <c r="J2858" s="18">
        <f t="shared" si="680"/>
        <v>42342.811898148153</v>
      </c>
      <c r="K2858">
        <v>1444069747</v>
      </c>
      <c r="L2858" s="18">
        <f t="shared" si="678"/>
        <v>42282.770219907412</v>
      </c>
      <c r="M2858" t="b">
        <v>0</v>
      </c>
      <c r="N2858">
        <v>15</v>
      </c>
      <c r="O2858" t="b">
        <v>1</v>
      </c>
      <c r="P2858" t="s">
        <v>8269</v>
      </c>
      <c r="Q2858" s="12">
        <f t="shared" si="681"/>
        <v>286</v>
      </c>
      <c r="R2858">
        <f t="shared" ref="R2858" si="687">IFERROR(ROUND(E2858/N2858,2),0)</f>
        <v>19.27</v>
      </c>
      <c r="S2858" s="14" t="s">
        <v>8307</v>
      </c>
      <c r="T2858" t="s">
        <v>8308</v>
      </c>
    </row>
    <row r="2859" spans="1:20" ht="45" x14ac:dyDescent="0.2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 s="18">
        <f t="shared" si="680"/>
        <v>42622.750555555554</v>
      </c>
      <c r="K2859">
        <v>1470852047</v>
      </c>
      <c r="L2859" s="18">
        <f t="shared" si="678"/>
        <v>42592.750543981485</v>
      </c>
      <c r="M2859" t="b">
        <v>0</v>
      </c>
      <c r="N2859">
        <v>5</v>
      </c>
      <c r="O2859" t="b">
        <v>0</v>
      </c>
      <c r="P2859" t="s">
        <v>8271</v>
      </c>
      <c r="Q2859" s="12">
        <f t="shared" si="681"/>
        <v>2</v>
      </c>
      <c r="R2859">
        <f t="shared" si="679"/>
        <v>57.2</v>
      </c>
      <c r="S2859" s="14" t="s">
        <v>8316</v>
      </c>
      <c r="T2859" t="s">
        <v>8318</v>
      </c>
    </row>
    <row r="2860" spans="1:20" ht="60" x14ac:dyDescent="0.25">
      <c r="A2860">
        <v>4060</v>
      </c>
      <c r="B2860" s="9" t="s">
        <v>4056</v>
      </c>
      <c r="C2860" s="3" t="s">
        <v>8164</v>
      </c>
      <c r="D2860" s="5">
        <v>10000</v>
      </c>
      <c r="E2860" s="7">
        <v>285</v>
      </c>
      <c r="F2860" t="s">
        <v>8220</v>
      </c>
      <c r="G2860" t="s">
        <v>8228</v>
      </c>
      <c r="H2860" t="s">
        <v>8250</v>
      </c>
      <c r="I2860" s="18">
        <v>1403539200</v>
      </c>
      <c r="J2860" s="18">
        <f t="shared" si="680"/>
        <v>41813.666666666664</v>
      </c>
      <c r="K2860">
        <v>1400604055</v>
      </c>
      <c r="L2860" s="18">
        <f t="shared" si="678"/>
        <v>41779.695081018523</v>
      </c>
      <c r="M2860" t="b">
        <v>0</v>
      </c>
      <c r="N2860">
        <v>5</v>
      </c>
      <c r="O2860" t="b">
        <v>0</v>
      </c>
      <c r="P2860" t="s">
        <v>8269</v>
      </c>
      <c r="Q2860" s="12">
        <f t="shared" si="681"/>
        <v>3</v>
      </c>
      <c r="R2860">
        <f t="shared" ref="R2860:R2861" si="688">IFERROR(ROUND(E2860/N2860,2),0)</f>
        <v>57</v>
      </c>
      <c r="S2860" s="14" t="s">
        <v>8307</v>
      </c>
      <c r="T2860" t="s">
        <v>8308</v>
      </c>
    </row>
    <row r="2861" spans="1:20" ht="60" x14ac:dyDescent="0.25">
      <c r="A2861">
        <v>3965</v>
      </c>
      <c r="B2861" s="9" t="s">
        <v>3962</v>
      </c>
      <c r="C2861" s="3" t="s">
        <v>8072</v>
      </c>
      <c r="D2861" s="5">
        <v>2000</v>
      </c>
      <c r="E2861" s="7">
        <v>285</v>
      </c>
      <c r="F2861" t="s">
        <v>8220</v>
      </c>
      <c r="G2861" t="s">
        <v>8223</v>
      </c>
      <c r="H2861" t="s">
        <v>8245</v>
      </c>
      <c r="I2861" s="18">
        <v>1460608780</v>
      </c>
      <c r="J2861" s="18">
        <f t="shared" si="680"/>
        <v>42474.194212962961</v>
      </c>
      <c r="K2861">
        <v>1455428379</v>
      </c>
      <c r="L2861" s="18">
        <f t="shared" si="678"/>
        <v>42414.235868055555</v>
      </c>
      <c r="M2861" t="b">
        <v>0</v>
      </c>
      <c r="N2861">
        <v>4</v>
      </c>
      <c r="O2861" t="b">
        <v>0</v>
      </c>
      <c r="P2861" t="s">
        <v>8269</v>
      </c>
      <c r="Q2861" s="12">
        <f t="shared" si="681"/>
        <v>14</v>
      </c>
      <c r="R2861">
        <f t="shared" si="688"/>
        <v>71.25</v>
      </c>
      <c r="S2861" s="14" t="s">
        <v>8307</v>
      </c>
      <c r="T2861" t="s">
        <v>8308</v>
      </c>
    </row>
    <row r="2862" spans="1:20" ht="45" x14ac:dyDescent="0.2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 s="18">
        <f t="shared" si="680"/>
        <v>42746.7424537037</v>
      </c>
      <c r="K2862">
        <v>1481564947</v>
      </c>
      <c r="L2862" s="18">
        <f t="shared" si="678"/>
        <v>42716.742442129631</v>
      </c>
      <c r="M2862" t="b">
        <v>0</v>
      </c>
      <c r="N2862">
        <v>10</v>
      </c>
      <c r="O2862" t="b">
        <v>0</v>
      </c>
      <c r="P2862" t="s">
        <v>8280</v>
      </c>
      <c r="Q2862" s="12">
        <f t="shared" si="681"/>
        <v>1</v>
      </c>
      <c r="R2862">
        <f t="shared" si="679"/>
        <v>28.4</v>
      </c>
      <c r="S2862" s="14" t="s">
        <v>8324</v>
      </c>
      <c r="T2862" t="s">
        <v>8340</v>
      </c>
    </row>
    <row r="2863" spans="1:20" ht="60" x14ac:dyDescent="0.2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 s="18">
        <f t="shared" si="680"/>
        <v>42274.776666666672</v>
      </c>
      <c r="K2863">
        <v>1440787103</v>
      </c>
      <c r="L2863" s="18">
        <f t="shared" si="678"/>
        <v>42244.776655092588</v>
      </c>
      <c r="M2863" t="b">
        <v>0</v>
      </c>
      <c r="N2863">
        <v>7</v>
      </c>
      <c r="O2863" t="b">
        <v>0</v>
      </c>
      <c r="P2863" t="s">
        <v>8297</v>
      </c>
      <c r="Q2863" s="12">
        <f t="shared" si="681"/>
        <v>3</v>
      </c>
      <c r="R2863">
        <f t="shared" si="679"/>
        <v>40.14</v>
      </c>
      <c r="S2863" s="14" t="s">
        <v>8327</v>
      </c>
      <c r="T2863" t="s">
        <v>8363</v>
      </c>
    </row>
    <row r="2864" spans="1:20" ht="45" x14ac:dyDescent="0.25">
      <c r="A2864">
        <v>1595</v>
      </c>
      <c r="B2864" s="9" t="s">
        <v>1596</v>
      </c>
      <c r="C2864" s="3" t="s">
        <v>5705</v>
      </c>
      <c r="D2864" s="5">
        <v>100000</v>
      </c>
      <c r="E2864" s="7">
        <v>280</v>
      </c>
      <c r="F2864" t="s">
        <v>8220</v>
      </c>
      <c r="G2864" t="s">
        <v>8223</v>
      </c>
      <c r="H2864" t="s">
        <v>8245</v>
      </c>
      <c r="I2864">
        <v>1403122380</v>
      </c>
      <c r="J2864" s="18">
        <f t="shared" si="680"/>
        <v>41808.842361111107</v>
      </c>
      <c r="K2864">
        <v>1400634727</v>
      </c>
      <c r="L2864" s="18">
        <f t="shared" si="678"/>
        <v>41780.050081018519</v>
      </c>
      <c r="M2864" t="b">
        <v>0</v>
      </c>
      <c r="N2864">
        <v>7</v>
      </c>
      <c r="O2864" t="b">
        <v>0</v>
      </c>
      <c r="P2864" t="s">
        <v>8289</v>
      </c>
      <c r="Q2864" s="12">
        <f t="shared" si="681"/>
        <v>0</v>
      </c>
      <c r="R2864">
        <f t="shared" si="679"/>
        <v>40</v>
      </c>
      <c r="S2864" s="14" t="s">
        <v>8321</v>
      </c>
      <c r="T2864" t="s">
        <v>8357</v>
      </c>
    </row>
    <row r="2865" spans="1:20" ht="45" x14ac:dyDescent="0.2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 s="18">
        <f t="shared" si="680"/>
        <v>42454.707824074074</v>
      </c>
      <c r="K2865">
        <v>1456336755</v>
      </c>
      <c r="L2865" s="18">
        <f t="shared" si="678"/>
        <v>42424.749479166669</v>
      </c>
      <c r="M2865" t="b">
        <v>0</v>
      </c>
      <c r="N2865">
        <v>3</v>
      </c>
      <c r="O2865" t="b">
        <v>0</v>
      </c>
      <c r="P2865" t="s">
        <v>8271</v>
      </c>
      <c r="Q2865" s="12">
        <f t="shared" si="681"/>
        <v>1</v>
      </c>
      <c r="R2865">
        <f t="shared" si="679"/>
        <v>93.33</v>
      </c>
      <c r="S2865" s="14" t="s">
        <v>8316</v>
      </c>
      <c r="T2865" t="s">
        <v>8318</v>
      </c>
    </row>
    <row r="2866" spans="1:20" ht="45" x14ac:dyDescent="0.25">
      <c r="A2866">
        <v>2957</v>
      </c>
      <c r="B2866" s="9" t="s">
        <v>2957</v>
      </c>
      <c r="C2866" s="3" t="s">
        <v>7067</v>
      </c>
      <c r="D2866" s="5">
        <v>15000</v>
      </c>
      <c r="E2866" s="7">
        <v>280</v>
      </c>
      <c r="F2866" t="s">
        <v>8219</v>
      </c>
      <c r="G2866" t="s">
        <v>8223</v>
      </c>
      <c r="H2866" t="s">
        <v>8245</v>
      </c>
      <c r="I2866">
        <v>1427498172</v>
      </c>
      <c r="J2866" s="18">
        <f t="shared" si="680"/>
        <v>42090.969583333332</v>
      </c>
      <c r="K2866">
        <v>1422317771</v>
      </c>
      <c r="L2866" s="18">
        <f t="shared" si="678"/>
        <v>42031.011238425926</v>
      </c>
      <c r="M2866" t="b">
        <v>0</v>
      </c>
      <c r="N2866">
        <v>3</v>
      </c>
      <c r="O2866" t="b">
        <v>0</v>
      </c>
      <c r="P2866" t="s">
        <v>8301</v>
      </c>
      <c r="Q2866" s="12">
        <f t="shared" si="681"/>
        <v>2</v>
      </c>
      <c r="R2866">
        <f t="shared" si="679"/>
        <v>93.33</v>
      </c>
      <c r="S2866" s="14" t="s">
        <v>8307</v>
      </c>
      <c r="T2866" t="s">
        <v>8331</v>
      </c>
    </row>
    <row r="2867" spans="1:20" ht="60" x14ac:dyDescent="0.2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 s="18">
        <f t="shared" si="680"/>
        <v>42834.833333333328</v>
      </c>
      <c r="K2867">
        <v>1489097111</v>
      </c>
      <c r="L2867" s="18">
        <f t="shared" si="678"/>
        <v>42803.920266203699</v>
      </c>
      <c r="M2867" t="b">
        <v>0</v>
      </c>
      <c r="N2867">
        <v>8</v>
      </c>
      <c r="O2867" t="b">
        <v>0</v>
      </c>
      <c r="P2867" t="s">
        <v>8291</v>
      </c>
      <c r="Q2867" s="12">
        <f t="shared" si="681"/>
        <v>9</v>
      </c>
      <c r="R2867">
        <f t="shared" si="679"/>
        <v>35</v>
      </c>
      <c r="S2867" s="14" t="s">
        <v>8333</v>
      </c>
      <c r="T2867" t="s">
        <v>8336</v>
      </c>
    </row>
    <row r="2868" spans="1:20" ht="45" x14ac:dyDescent="0.25">
      <c r="A2868">
        <v>899</v>
      </c>
      <c r="B2868" s="9" t="s">
        <v>900</v>
      </c>
      <c r="C2868" s="3" t="s">
        <v>5009</v>
      </c>
      <c r="D2868" s="5">
        <v>750</v>
      </c>
      <c r="E2868" s="7">
        <v>280</v>
      </c>
      <c r="F2868" t="s">
        <v>8220</v>
      </c>
      <c r="G2868" t="s">
        <v>8223</v>
      </c>
      <c r="H2868" t="s">
        <v>8245</v>
      </c>
      <c r="I2868">
        <v>1306549362</v>
      </c>
      <c r="J2868" s="18">
        <f t="shared" si="680"/>
        <v>40691.099097222221</v>
      </c>
      <c r="K2868">
        <v>1302661361</v>
      </c>
      <c r="L2868" s="18">
        <f t="shared" si="678"/>
        <v>40646.099085648151</v>
      </c>
      <c r="M2868" t="b">
        <v>0</v>
      </c>
      <c r="N2868">
        <v>8</v>
      </c>
      <c r="O2868" t="b">
        <v>0</v>
      </c>
      <c r="P2868" t="s">
        <v>8277</v>
      </c>
      <c r="Q2868" s="12">
        <f t="shared" si="681"/>
        <v>37</v>
      </c>
      <c r="R2868">
        <f t="shared" si="679"/>
        <v>35</v>
      </c>
      <c r="S2868" s="14" t="s">
        <v>8333</v>
      </c>
      <c r="T2868" t="s">
        <v>8334</v>
      </c>
    </row>
    <row r="2869" spans="1:20" ht="30" x14ac:dyDescent="0.2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 s="18">
        <v>1455832800</v>
      </c>
      <c r="J2869" s="18">
        <f t="shared" si="680"/>
        <v>42418.916666666672</v>
      </c>
      <c r="K2869">
        <v>1452338928</v>
      </c>
      <c r="L2869" s="18">
        <f t="shared" si="678"/>
        <v>42378.478333333333</v>
      </c>
      <c r="M2869" t="b">
        <v>0</v>
      </c>
      <c r="N2869">
        <v>24</v>
      </c>
      <c r="O2869" t="b">
        <v>1</v>
      </c>
      <c r="P2869" t="s">
        <v>8269</v>
      </c>
      <c r="Q2869" s="12">
        <f t="shared" si="681"/>
        <v>112</v>
      </c>
      <c r="R2869">
        <f t="shared" ref="R2869" si="689">IFERROR(ROUND(E2869/N2869,2),0)</f>
        <v>11.67</v>
      </c>
      <c r="S2869" s="14" t="s">
        <v>8307</v>
      </c>
      <c r="T2869" t="s">
        <v>8308</v>
      </c>
    </row>
    <row r="2870" spans="1:20" ht="60" x14ac:dyDescent="0.2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 s="18">
        <f t="shared" si="680"/>
        <v>41917.383356481485</v>
      </c>
      <c r="K2870">
        <v>1409908321</v>
      </c>
      <c r="L2870" s="18">
        <f t="shared" si="678"/>
        <v>41887.383344907408</v>
      </c>
      <c r="M2870" t="b">
        <v>0</v>
      </c>
      <c r="N2870">
        <v>6</v>
      </c>
      <c r="O2870" t="b">
        <v>0</v>
      </c>
      <c r="P2870" t="s">
        <v>8266</v>
      </c>
      <c r="Q2870" s="12">
        <f t="shared" si="681"/>
        <v>1</v>
      </c>
      <c r="R2870">
        <f t="shared" si="679"/>
        <v>46.5</v>
      </c>
      <c r="S2870" s="14" t="s">
        <v>8329</v>
      </c>
      <c r="T2870" t="s">
        <v>8332</v>
      </c>
    </row>
    <row r="2871" spans="1:20" ht="60" x14ac:dyDescent="0.2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 s="18">
        <f t="shared" si="680"/>
        <v>42412.189710648148</v>
      </c>
      <c r="K2871">
        <v>1452659590</v>
      </c>
      <c r="L2871" s="18">
        <f t="shared" si="678"/>
        <v>42382.189699074079</v>
      </c>
      <c r="M2871" t="b">
        <v>0</v>
      </c>
      <c r="N2871">
        <v>5</v>
      </c>
      <c r="O2871" t="b">
        <v>0</v>
      </c>
      <c r="P2871" t="s">
        <v>8301</v>
      </c>
      <c r="Q2871" s="12">
        <f t="shared" si="681"/>
        <v>14</v>
      </c>
      <c r="R2871">
        <f t="shared" si="679"/>
        <v>55.6</v>
      </c>
      <c r="S2871" s="14" t="s">
        <v>8307</v>
      </c>
      <c r="T2871" t="s">
        <v>8331</v>
      </c>
    </row>
    <row r="2872" spans="1:20" ht="45" x14ac:dyDescent="0.2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 s="18">
        <f t="shared" si="680"/>
        <v>41897.829895833333</v>
      </c>
      <c r="K2872">
        <v>1405626902</v>
      </c>
      <c r="L2872" s="18">
        <f t="shared" si="678"/>
        <v>41837.829884259263</v>
      </c>
      <c r="M2872" t="b">
        <v>0</v>
      </c>
      <c r="N2872">
        <v>12</v>
      </c>
      <c r="O2872" t="b">
        <v>0</v>
      </c>
      <c r="P2872" t="s">
        <v>8282</v>
      </c>
      <c r="Q2872" s="12">
        <f t="shared" si="681"/>
        <v>0</v>
      </c>
      <c r="R2872">
        <f t="shared" si="679"/>
        <v>23.08</v>
      </c>
      <c r="S2872" s="14" t="s">
        <v>8327</v>
      </c>
      <c r="T2872" t="s">
        <v>8351</v>
      </c>
    </row>
    <row r="2873" spans="1:20" ht="45" x14ac:dyDescent="0.2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 s="18">
        <v>1449089965</v>
      </c>
      <c r="J2873" s="18">
        <f t="shared" si="680"/>
        <v>42340.874594907407</v>
      </c>
      <c r="K2873">
        <v>1446670764</v>
      </c>
      <c r="L2873" s="18">
        <f t="shared" si="678"/>
        <v>42312.874583333338</v>
      </c>
      <c r="M2873" t="b">
        <v>0</v>
      </c>
      <c r="N2873">
        <v>9</v>
      </c>
      <c r="O2873" t="b">
        <v>1</v>
      </c>
      <c r="P2873" t="s">
        <v>8269</v>
      </c>
      <c r="Q2873" s="12">
        <f t="shared" si="681"/>
        <v>139</v>
      </c>
      <c r="R2873">
        <f t="shared" ref="R2873" si="690">IFERROR(ROUND(E2873/N2873,2),0)</f>
        <v>30.78</v>
      </c>
      <c r="S2873" s="14" t="s">
        <v>8307</v>
      </c>
      <c r="T2873" t="s">
        <v>8308</v>
      </c>
    </row>
    <row r="2874" spans="1:20" x14ac:dyDescent="0.2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 s="18">
        <f t="shared" si="680"/>
        <v>42466.170034722221</v>
      </c>
      <c r="K2874">
        <v>1457327090</v>
      </c>
      <c r="L2874" s="18">
        <f t="shared" si="678"/>
        <v>42436.211689814816</v>
      </c>
      <c r="M2874" t="b">
        <v>0</v>
      </c>
      <c r="N2874">
        <v>4</v>
      </c>
      <c r="O2874" t="b">
        <v>0</v>
      </c>
      <c r="P2874" t="s">
        <v>8300</v>
      </c>
      <c r="Q2874" s="12">
        <f t="shared" si="681"/>
        <v>1</v>
      </c>
      <c r="R2874">
        <f t="shared" si="679"/>
        <v>69</v>
      </c>
      <c r="S2874" s="14" t="s">
        <v>8316</v>
      </c>
      <c r="T2874" t="s">
        <v>8346</v>
      </c>
    </row>
    <row r="2875" spans="1:20" ht="45" x14ac:dyDescent="0.2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 s="18">
        <f t="shared" si="680"/>
        <v>42421.043703703705</v>
      </c>
      <c r="K2875">
        <v>1450832575</v>
      </c>
      <c r="L2875" s="18">
        <f t="shared" si="678"/>
        <v>42361.043692129635</v>
      </c>
      <c r="M2875" t="b">
        <v>0</v>
      </c>
      <c r="N2875">
        <v>7</v>
      </c>
      <c r="O2875" t="b">
        <v>0</v>
      </c>
      <c r="P2875" t="s">
        <v>8271</v>
      </c>
      <c r="Q2875" s="12">
        <f t="shared" si="681"/>
        <v>1</v>
      </c>
      <c r="R2875">
        <f t="shared" si="679"/>
        <v>39</v>
      </c>
      <c r="S2875" s="14" t="s">
        <v>8316</v>
      </c>
      <c r="T2875" t="s">
        <v>8318</v>
      </c>
    </row>
    <row r="2876" spans="1:20" ht="60" x14ac:dyDescent="0.2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 s="18">
        <v>1460751128</v>
      </c>
      <c r="J2876" s="18">
        <f t="shared" si="680"/>
        <v>42475.84175925926</v>
      </c>
      <c r="K2876">
        <v>1455570727</v>
      </c>
      <c r="L2876" s="18">
        <f t="shared" si="678"/>
        <v>42415.883414351847</v>
      </c>
      <c r="M2876" t="b">
        <v>0</v>
      </c>
      <c r="N2876">
        <v>10</v>
      </c>
      <c r="O2876" t="b">
        <v>0</v>
      </c>
      <c r="P2876" t="s">
        <v>8269</v>
      </c>
      <c r="Q2876" s="12">
        <f t="shared" si="681"/>
        <v>3</v>
      </c>
      <c r="R2876">
        <f t="shared" ref="R2876" si="691">IFERROR(ROUND(E2876/N2876,2),0)</f>
        <v>27.3</v>
      </c>
      <c r="S2876" s="14" t="s">
        <v>8307</v>
      </c>
      <c r="T2876" t="s">
        <v>8308</v>
      </c>
    </row>
    <row r="2877" spans="1:20" ht="60" x14ac:dyDescent="0.2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 s="18">
        <f t="shared" si="680"/>
        <v>42125.374675925923</v>
      </c>
      <c r="K2877">
        <v>1427878771</v>
      </c>
      <c r="L2877" s="18">
        <f t="shared" si="678"/>
        <v>42095.374664351853</v>
      </c>
      <c r="M2877" t="b">
        <v>0</v>
      </c>
      <c r="N2877">
        <v>12</v>
      </c>
      <c r="O2877" t="b">
        <v>0</v>
      </c>
      <c r="P2877" t="s">
        <v>8303</v>
      </c>
      <c r="Q2877" s="12">
        <f t="shared" si="681"/>
        <v>3</v>
      </c>
      <c r="R2877">
        <f t="shared" si="679"/>
        <v>22.75</v>
      </c>
      <c r="S2877" s="14" t="s">
        <v>8307</v>
      </c>
      <c r="T2877" t="s">
        <v>8341</v>
      </c>
    </row>
    <row r="2878" spans="1:20" ht="60" x14ac:dyDescent="0.2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 s="18">
        <v>1456444800</v>
      </c>
      <c r="J2878" s="18">
        <f t="shared" si="680"/>
        <v>42426</v>
      </c>
      <c r="K2878">
        <v>1454337588</v>
      </c>
      <c r="L2878" s="18">
        <f t="shared" si="678"/>
        <v>42401.610972222217</v>
      </c>
      <c r="M2878" t="b">
        <v>0</v>
      </c>
      <c r="N2878">
        <v>20</v>
      </c>
      <c r="O2878" t="b">
        <v>1</v>
      </c>
      <c r="P2878" t="s">
        <v>8269</v>
      </c>
      <c r="Q2878" s="12">
        <f t="shared" si="681"/>
        <v>136</v>
      </c>
      <c r="R2878">
        <f t="shared" ref="R2878:R2879" si="692">IFERROR(ROUND(E2878/N2878,2),0)</f>
        <v>13.6</v>
      </c>
      <c r="S2878" s="14" t="s">
        <v>8307</v>
      </c>
      <c r="T2878" t="s">
        <v>8308</v>
      </c>
    </row>
    <row r="2879" spans="1:20" ht="60" x14ac:dyDescent="0.2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 s="18">
        <v>1484684186</v>
      </c>
      <c r="J2879" s="18">
        <f t="shared" si="680"/>
        <v>42752.84474537037</v>
      </c>
      <c r="K2879">
        <v>1482092185</v>
      </c>
      <c r="L2879" s="18">
        <f t="shared" si="678"/>
        <v>42722.844733796301</v>
      </c>
      <c r="M2879" t="b">
        <v>0</v>
      </c>
      <c r="N2879">
        <v>3</v>
      </c>
      <c r="O2879" t="b">
        <v>0</v>
      </c>
      <c r="P2879" t="s">
        <v>8269</v>
      </c>
      <c r="Q2879" s="12">
        <f t="shared" si="681"/>
        <v>5</v>
      </c>
      <c r="R2879">
        <f t="shared" si="692"/>
        <v>90.33</v>
      </c>
      <c r="S2879" s="14" t="s">
        <v>8307</v>
      </c>
      <c r="T2879" t="s">
        <v>8308</v>
      </c>
    </row>
    <row r="2880" spans="1:20" ht="60" x14ac:dyDescent="0.25">
      <c r="A2880">
        <v>2348</v>
      </c>
      <c r="B2880" s="9" t="s">
        <v>2349</v>
      </c>
      <c r="C2880" s="3" t="s">
        <v>6458</v>
      </c>
      <c r="D2880" s="5">
        <v>70000</v>
      </c>
      <c r="E2880" s="7">
        <v>270</v>
      </c>
      <c r="F2880" t="s">
        <v>8219</v>
      </c>
      <c r="G2880" t="s">
        <v>8223</v>
      </c>
      <c r="H2880" t="s">
        <v>8245</v>
      </c>
      <c r="I2880">
        <v>1456006938</v>
      </c>
      <c r="J2880" s="18">
        <f t="shared" si="680"/>
        <v>42420.932152777779</v>
      </c>
      <c r="K2880">
        <v>1450822937</v>
      </c>
      <c r="L2880" s="18">
        <f t="shared" si="678"/>
        <v>42360.932141203702</v>
      </c>
      <c r="M2880" t="b">
        <v>0</v>
      </c>
      <c r="N2880">
        <v>5</v>
      </c>
      <c r="O2880" t="b">
        <v>0</v>
      </c>
      <c r="P2880" t="s">
        <v>8270</v>
      </c>
      <c r="Q2880" s="12">
        <f t="shared" si="681"/>
        <v>0</v>
      </c>
      <c r="R2880">
        <f t="shared" si="679"/>
        <v>54</v>
      </c>
      <c r="S2880" s="14" t="s">
        <v>8316</v>
      </c>
      <c r="T2880" t="s">
        <v>8348</v>
      </c>
    </row>
    <row r="2881" spans="1:20" ht="45" x14ac:dyDescent="0.25">
      <c r="A2881">
        <v>1136</v>
      </c>
      <c r="B2881" s="9" t="s">
        <v>1137</v>
      </c>
      <c r="C2881" s="3" t="s">
        <v>5246</v>
      </c>
      <c r="D2881" s="5">
        <v>4190</v>
      </c>
      <c r="E2881" s="7">
        <v>270</v>
      </c>
      <c r="F2881" t="s">
        <v>8220</v>
      </c>
      <c r="G2881" t="s">
        <v>8229</v>
      </c>
      <c r="H2881" t="s">
        <v>8248</v>
      </c>
      <c r="I2881">
        <v>1450541229</v>
      </c>
      <c r="J2881" s="18">
        <f t="shared" si="680"/>
        <v>42357.671631944446</v>
      </c>
      <c r="K2881">
        <v>1447949228</v>
      </c>
      <c r="L2881" s="18">
        <f t="shared" si="678"/>
        <v>42327.671620370369</v>
      </c>
      <c r="M2881" t="b">
        <v>0</v>
      </c>
      <c r="N2881">
        <v>6</v>
      </c>
      <c r="O2881" t="b">
        <v>0</v>
      </c>
      <c r="P2881" t="s">
        <v>8281</v>
      </c>
      <c r="Q2881" s="12">
        <f t="shared" si="681"/>
        <v>6</v>
      </c>
      <c r="R2881">
        <f t="shared" si="679"/>
        <v>45</v>
      </c>
      <c r="S2881" s="14" t="s">
        <v>8324</v>
      </c>
      <c r="T2881" t="s">
        <v>8350</v>
      </c>
    </row>
    <row r="2882" spans="1:20" ht="45" x14ac:dyDescent="0.2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 s="18">
        <v>1405461600</v>
      </c>
      <c r="J2882" s="18">
        <f t="shared" si="680"/>
        <v>41835.916666666664</v>
      </c>
      <c r="K2882">
        <v>1403562704</v>
      </c>
      <c r="L2882" s="18">
        <f t="shared" si="678"/>
        <v>41813.938703703701</v>
      </c>
      <c r="M2882" t="b">
        <v>0</v>
      </c>
      <c r="N2882">
        <v>6</v>
      </c>
      <c r="O2882" t="b">
        <v>0</v>
      </c>
      <c r="P2882" t="s">
        <v>8269</v>
      </c>
      <c r="Q2882" s="12">
        <f t="shared" si="681"/>
        <v>18</v>
      </c>
      <c r="R2882">
        <f t="shared" ref="R2882:R2883" si="693">IFERROR(ROUND(E2882/N2882,2),0)</f>
        <v>45</v>
      </c>
      <c r="S2882" s="14" t="s">
        <v>8307</v>
      </c>
      <c r="T2882" t="s">
        <v>8308</v>
      </c>
    </row>
    <row r="2883" spans="1:20" ht="60" x14ac:dyDescent="0.2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 s="18">
        <v>1470058860</v>
      </c>
      <c r="J2883" s="18">
        <f t="shared" si="680"/>
        <v>42583.570138888885</v>
      </c>
      <c r="K2883">
        <v>1469026902</v>
      </c>
      <c r="L2883" s="18">
        <f t="shared" ref="L2883:L2946" si="694">(K2883/86400)+25569</f>
        <v>42571.626180555555</v>
      </c>
      <c r="M2883" t="b">
        <v>0</v>
      </c>
      <c r="N2883">
        <v>7</v>
      </c>
      <c r="O2883" t="b">
        <v>1</v>
      </c>
      <c r="P2883" t="s">
        <v>8269</v>
      </c>
      <c r="Q2883" s="12">
        <f t="shared" si="681"/>
        <v>108</v>
      </c>
      <c r="R2883">
        <f t="shared" si="693"/>
        <v>38.57</v>
      </c>
      <c r="S2883" s="14" t="s">
        <v>8307</v>
      </c>
      <c r="T2883" t="s">
        <v>8308</v>
      </c>
    </row>
    <row r="2884" spans="1:20" ht="45" x14ac:dyDescent="0.2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 s="18">
        <f t="shared" ref="J2884:J2947" si="695">(I2884/86400)+25569</f>
        <v>41874.874421296292</v>
      </c>
      <c r="K2884">
        <v>1406235549</v>
      </c>
      <c r="L2884" s="18">
        <f t="shared" si="694"/>
        <v>41844.874409722222</v>
      </c>
      <c r="M2884" t="b">
        <v>0</v>
      </c>
      <c r="N2884">
        <v>8</v>
      </c>
      <c r="O2884" t="b">
        <v>0</v>
      </c>
      <c r="P2884" t="s">
        <v>8279</v>
      </c>
      <c r="Q2884" s="12">
        <f t="shared" ref="Q2884:Q2947" si="696">ROUND(E2884/D2884*100,0)</f>
        <v>3</v>
      </c>
      <c r="R2884">
        <f t="shared" ref="R2884:R2945" si="697">ROUND(E2884/N2884,2)</f>
        <v>33.25</v>
      </c>
      <c r="S2884" s="14" t="s">
        <v>8352</v>
      </c>
      <c r="T2884" t="s">
        <v>8353</v>
      </c>
    </row>
    <row r="2885" spans="1:20" ht="60" x14ac:dyDescent="0.2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 s="18">
        <v>1466363576</v>
      </c>
      <c r="J2885" s="18">
        <f t="shared" si="695"/>
        <v>42540.80064814815</v>
      </c>
      <c r="K2885">
        <v>1461179575</v>
      </c>
      <c r="L2885" s="18">
        <f t="shared" si="694"/>
        <v>42480.800636574073</v>
      </c>
      <c r="M2885" t="b">
        <v>0</v>
      </c>
      <c r="N2885">
        <v>9</v>
      </c>
      <c r="O2885" t="b">
        <v>0</v>
      </c>
      <c r="P2885" t="s">
        <v>8269</v>
      </c>
      <c r="Q2885" s="12">
        <f t="shared" si="696"/>
        <v>7</v>
      </c>
      <c r="R2885">
        <f t="shared" ref="R2885:R2886" si="698">IFERROR(ROUND(E2885/N2885,2),0)</f>
        <v>29.56</v>
      </c>
      <c r="S2885" s="14" t="s">
        <v>8307</v>
      </c>
      <c r="T2885" t="s">
        <v>8308</v>
      </c>
    </row>
    <row r="2886" spans="1:20" ht="60" x14ac:dyDescent="0.2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 s="18">
        <v>1465407219</v>
      </c>
      <c r="J2886" s="18">
        <f t="shared" si="695"/>
        <v>42529.73170138889</v>
      </c>
      <c r="K2886">
        <v>1462815218</v>
      </c>
      <c r="L2886" s="18">
        <f t="shared" si="694"/>
        <v>42499.731689814813</v>
      </c>
      <c r="M2886" t="b">
        <v>0</v>
      </c>
      <c r="N2886">
        <v>5</v>
      </c>
      <c r="O2886" t="b">
        <v>0</v>
      </c>
      <c r="P2886" t="s">
        <v>8269</v>
      </c>
      <c r="Q2886" s="12">
        <f t="shared" si="696"/>
        <v>3</v>
      </c>
      <c r="R2886">
        <f t="shared" si="698"/>
        <v>52.8</v>
      </c>
      <c r="S2886" s="14" t="s">
        <v>8307</v>
      </c>
      <c r="T2886" t="s">
        <v>8308</v>
      </c>
    </row>
    <row r="2887" spans="1:20" ht="60" x14ac:dyDescent="0.2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 s="18">
        <f t="shared" si="695"/>
        <v>42783.875</v>
      </c>
      <c r="K2887">
        <v>1483734099</v>
      </c>
      <c r="L2887" s="18">
        <f t="shared" si="694"/>
        <v>42741.848368055551</v>
      </c>
      <c r="M2887" t="b">
        <v>0</v>
      </c>
      <c r="N2887">
        <v>8</v>
      </c>
      <c r="O2887" t="b">
        <v>0</v>
      </c>
      <c r="P2887" t="s">
        <v>8266</v>
      </c>
      <c r="Q2887" s="12">
        <f t="shared" si="696"/>
        <v>10</v>
      </c>
      <c r="R2887">
        <f t="shared" si="697"/>
        <v>32.75</v>
      </c>
      <c r="S2887" s="14" t="s">
        <v>8329</v>
      </c>
      <c r="T2887" t="s">
        <v>8332</v>
      </c>
    </row>
    <row r="2888" spans="1:20" ht="60" x14ac:dyDescent="0.2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 s="18">
        <f t="shared" si="695"/>
        <v>42558.987696759257</v>
      </c>
      <c r="K2888">
        <v>1465342936</v>
      </c>
      <c r="L2888" s="18">
        <f t="shared" si="694"/>
        <v>42528.987685185188</v>
      </c>
      <c r="M2888" t="b">
        <v>0</v>
      </c>
      <c r="N2888">
        <v>3</v>
      </c>
      <c r="O2888" t="b">
        <v>0</v>
      </c>
      <c r="P2888" t="s">
        <v>8270</v>
      </c>
      <c r="Q2888" s="12">
        <f t="shared" si="696"/>
        <v>1</v>
      </c>
      <c r="R2888">
        <f t="shared" si="697"/>
        <v>87</v>
      </c>
      <c r="S2888" s="14" t="s">
        <v>8316</v>
      </c>
      <c r="T2888" t="s">
        <v>8348</v>
      </c>
    </row>
    <row r="2889" spans="1:20" ht="45" x14ac:dyDescent="0.25">
      <c r="A2889">
        <v>691</v>
      </c>
      <c r="B2889" s="9" t="s">
        <v>692</v>
      </c>
      <c r="C2889" s="3" t="s">
        <v>4801</v>
      </c>
      <c r="D2889" s="5">
        <v>50000</v>
      </c>
      <c r="E2889" s="7">
        <v>260</v>
      </c>
      <c r="F2889" t="s">
        <v>8220</v>
      </c>
      <c r="G2889" t="s">
        <v>8223</v>
      </c>
      <c r="H2889" t="s">
        <v>8245</v>
      </c>
      <c r="I2889">
        <v>1435711246</v>
      </c>
      <c r="J2889" s="18">
        <f t="shared" si="695"/>
        <v>42186.028310185182</v>
      </c>
      <c r="K2889">
        <v>1433292045</v>
      </c>
      <c r="L2889" s="18">
        <f t="shared" si="694"/>
        <v>42158.028298611112</v>
      </c>
      <c r="M2889" t="b">
        <v>0</v>
      </c>
      <c r="N2889">
        <v>10</v>
      </c>
      <c r="O2889" t="b">
        <v>0</v>
      </c>
      <c r="P2889" t="s">
        <v>8271</v>
      </c>
      <c r="Q2889" s="12">
        <f t="shared" si="696"/>
        <v>1</v>
      </c>
      <c r="R2889">
        <f t="shared" si="697"/>
        <v>26</v>
      </c>
      <c r="S2889" s="14" t="s">
        <v>8316</v>
      </c>
      <c r="T2889" t="s">
        <v>8318</v>
      </c>
    </row>
    <row r="2890" spans="1:20" ht="45" x14ac:dyDescent="0.25">
      <c r="A2890">
        <v>1918</v>
      </c>
      <c r="B2890" s="9" t="s">
        <v>1919</v>
      </c>
      <c r="C2890" s="3" t="s">
        <v>6028</v>
      </c>
      <c r="D2890" s="5">
        <v>25000</v>
      </c>
      <c r="E2890" s="7">
        <v>260</v>
      </c>
      <c r="F2890" t="s">
        <v>8220</v>
      </c>
      <c r="G2890" t="s">
        <v>8223</v>
      </c>
      <c r="H2890" t="s">
        <v>8245</v>
      </c>
      <c r="I2890">
        <v>1407869851</v>
      </c>
      <c r="J2890" s="18">
        <f t="shared" si="695"/>
        <v>41863.789942129632</v>
      </c>
      <c r="K2890">
        <v>1404845850</v>
      </c>
      <c r="L2890" s="18">
        <f t="shared" si="694"/>
        <v>41828.789930555555</v>
      </c>
      <c r="M2890" t="b">
        <v>0</v>
      </c>
      <c r="N2890">
        <v>9</v>
      </c>
      <c r="O2890" t="b">
        <v>0</v>
      </c>
      <c r="P2890" t="s">
        <v>8292</v>
      </c>
      <c r="Q2890" s="12">
        <f t="shared" si="696"/>
        <v>1</v>
      </c>
      <c r="R2890">
        <f t="shared" si="697"/>
        <v>28.89</v>
      </c>
      <c r="S2890" s="14" t="s">
        <v>8316</v>
      </c>
      <c r="T2890" t="s">
        <v>8326</v>
      </c>
    </row>
    <row r="2891" spans="1:20" ht="60" x14ac:dyDescent="0.2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 s="18">
        <f t="shared" si="695"/>
        <v>41872.031597222223</v>
      </c>
      <c r="K2891">
        <v>1405989929</v>
      </c>
      <c r="L2891" s="18">
        <f t="shared" si="694"/>
        <v>41842.031585648147</v>
      </c>
      <c r="M2891" t="b">
        <v>0</v>
      </c>
      <c r="N2891">
        <v>9</v>
      </c>
      <c r="O2891" t="b">
        <v>0</v>
      </c>
      <c r="P2891" t="s">
        <v>8277</v>
      </c>
      <c r="Q2891" s="12">
        <f t="shared" si="696"/>
        <v>3</v>
      </c>
      <c r="R2891">
        <f t="shared" si="697"/>
        <v>28.89</v>
      </c>
      <c r="S2891" s="14" t="s">
        <v>8333</v>
      </c>
      <c r="T2891" t="s">
        <v>8334</v>
      </c>
    </row>
    <row r="2892" spans="1:20" ht="60" x14ac:dyDescent="0.25">
      <c r="A2892">
        <v>3857</v>
      </c>
      <c r="B2892" s="9" t="s">
        <v>3854</v>
      </c>
      <c r="C2892" s="3" t="s">
        <v>7966</v>
      </c>
      <c r="D2892" s="5">
        <v>5000</v>
      </c>
      <c r="E2892" s="7">
        <v>260</v>
      </c>
      <c r="F2892" t="s">
        <v>8220</v>
      </c>
      <c r="G2892" t="s">
        <v>8223</v>
      </c>
      <c r="H2892" t="s">
        <v>8245</v>
      </c>
      <c r="I2892" s="18">
        <v>1406913120</v>
      </c>
      <c r="J2892" s="18">
        <f t="shared" si="695"/>
        <v>41852.716666666667</v>
      </c>
      <c r="K2892">
        <v>1404927689</v>
      </c>
      <c r="L2892" s="18">
        <f t="shared" si="694"/>
        <v>41829.737141203703</v>
      </c>
      <c r="M2892" t="b">
        <v>0</v>
      </c>
      <c r="N2892">
        <v>4</v>
      </c>
      <c r="O2892" t="b">
        <v>0</v>
      </c>
      <c r="P2892" t="s">
        <v>8269</v>
      </c>
      <c r="Q2892" s="12">
        <f t="shared" si="696"/>
        <v>5</v>
      </c>
      <c r="R2892">
        <f t="shared" ref="R2892:R2893" si="699">IFERROR(ROUND(E2892/N2892,2),0)</f>
        <v>65</v>
      </c>
      <c r="S2892" s="14" t="s">
        <v>8307</v>
      </c>
      <c r="T2892" t="s">
        <v>8308</v>
      </c>
    </row>
    <row r="2893" spans="1:20" ht="30" x14ac:dyDescent="0.25">
      <c r="A2893">
        <v>3891</v>
      </c>
      <c r="B2893" s="9" t="s">
        <v>3888</v>
      </c>
      <c r="C2893" s="3" t="s">
        <v>7999</v>
      </c>
      <c r="D2893" s="5">
        <v>800</v>
      </c>
      <c r="E2893" s="7">
        <v>260</v>
      </c>
      <c r="F2893" t="s">
        <v>8220</v>
      </c>
      <c r="G2893" t="s">
        <v>8223</v>
      </c>
      <c r="H2893" t="s">
        <v>8245</v>
      </c>
      <c r="I2893" s="18">
        <v>1427086740</v>
      </c>
      <c r="J2893" s="18">
        <f t="shared" si="695"/>
        <v>42086.207638888889</v>
      </c>
      <c r="K2893">
        <v>1424488243</v>
      </c>
      <c r="L2893" s="18">
        <f t="shared" si="694"/>
        <v>42056.13244212963</v>
      </c>
      <c r="M2893" t="b">
        <v>0</v>
      </c>
      <c r="N2893">
        <v>7</v>
      </c>
      <c r="O2893" t="b">
        <v>0</v>
      </c>
      <c r="P2893" t="s">
        <v>8269</v>
      </c>
      <c r="Q2893" s="12">
        <f t="shared" si="696"/>
        <v>33</v>
      </c>
      <c r="R2893">
        <f t="shared" si="699"/>
        <v>37.14</v>
      </c>
      <c r="S2893" s="14" t="s">
        <v>8307</v>
      </c>
      <c r="T2893" t="s">
        <v>8308</v>
      </c>
    </row>
    <row r="2894" spans="1:20" ht="45" x14ac:dyDescent="0.25">
      <c r="A2894">
        <v>2755</v>
      </c>
      <c r="B2894" s="9" t="s">
        <v>2755</v>
      </c>
      <c r="C2894" s="3" t="s">
        <v>6865</v>
      </c>
      <c r="D2894" s="5">
        <v>500</v>
      </c>
      <c r="E2894" s="7">
        <v>260</v>
      </c>
      <c r="F2894" t="s">
        <v>8220</v>
      </c>
      <c r="G2894" t="s">
        <v>8240</v>
      </c>
      <c r="H2894" t="s">
        <v>8248</v>
      </c>
      <c r="I2894">
        <v>1428519527</v>
      </c>
      <c r="J2894" s="18">
        <f t="shared" si="695"/>
        <v>42102.790821759263</v>
      </c>
      <c r="K2894">
        <v>1425927526</v>
      </c>
      <c r="L2894" s="18">
        <f t="shared" si="694"/>
        <v>42072.790810185186</v>
      </c>
      <c r="M2894" t="b">
        <v>0</v>
      </c>
      <c r="N2894">
        <v>15</v>
      </c>
      <c r="O2894" t="b">
        <v>0</v>
      </c>
      <c r="P2894" t="s">
        <v>8302</v>
      </c>
      <c r="Q2894" s="12">
        <f t="shared" si="696"/>
        <v>52</v>
      </c>
      <c r="R2894">
        <f t="shared" si="697"/>
        <v>17.329999999999998</v>
      </c>
      <c r="S2894" s="14" t="s">
        <v>8319</v>
      </c>
      <c r="T2894" t="s">
        <v>8362</v>
      </c>
    </row>
    <row r="2895" spans="1:20" ht="45" x14ac:dyDescent="0.25">
      <c r="A2895">
        <v>94</v>
      </c>
      <c r="B2895" s="9" t="s">
        <v>96</v>
      </c>
      <c r="C2895" s="3" t="s">
        <v>4205</v>
      </c>
      <c r="D2895" s="5">
        <v>250</v>
      </c>
      <c r="E2895" s="7">
        <v>260</v>
      </c>
      <c r="F2895" t="s">
        <v>8218</v>
      </c>
      <c r="G2895" t="s">
        <v>8224</v>
      </c>
      <c r="H2895" t="s">
        <v>8246</v>
      </c>
      <c r="I2895">
        <v>1396890822</v>
      </c>
      <c r="J2895" s="18">
        <f t="shared" si="695"/>
        <v>41736.717847222222</v>
      </c>
      <c r="K2895">
        <v>1395162821</v>
      </c>
      <c r="L2895" s="18">
        <f t="shared" si="694"/>
        <v>41716.717835648145</v>
      </c>
      <c r="M2895" t="b">
        <v>0</v>
      </c>
      <c r="N2895">
        <v>12</v>
      </c>
      <c r="O2895" t="b">
        <v>1</v>
      </c>
      <c r="P2895" t="s">
        <v>8264</v>
      </c>
      <c r="Q2895" s="12">
        <f t="shared" si="696"/>
        <v>104</v>
      </c>
      <c r="R2895">
        <f t="shared" si="697"/>
        <v>21.67</v>
      </c>
      <c r="S2895" s="14" t="s">
        <v>8329</v>
      </c>
      <c r="T2895" t="s">
        <v>8349</v>
      </c>
    </row>
    <row r="2896" spans="1:20" ht="60" x14ac:dyDescent="0.2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 s="18">
        <f t="shared" si="695"/>
        <v>42168.692627314813</v>
      </c>
      <c r="K2896">
        <v>1431621442</v>
      </c>
      <c r="L2896" s="18">
        <f t="shared" si="694"/>
        <v>42138.692615740743</v>
      </c>
      <c r="M2896" t="b">
        <v>0</v>
      </c>
      <c r="N2896">
        <v>4</v>
      </c>
      <c r="O2896" t="b">
        <v>0</v>
      </c>
      <c r="P2896" t="s">
        <v>8270</v>
      </c>
      <c r="Q2896" s="12">
        <f t="shared" si="696"/>
        <v>0</v>
      </c>
      <c r="R2896">
        <f t="shared" si="697"/>
        <v>64.75</v>
      </c>
      <c r="S2896" s="14" t="s">
        <v>8316</v>
      </c>
      <c r="T2896" t="s">
        <v>8348</v>
      </c>
    </row>
    <row r="2897" spans="1:20" ht="60" x14ac:dyDescent="0.2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 s="18">
        <v>1492372800</v>
      </c>
      <c r="J2897" s="18">
        <f t="shared" si="695"/>
        <v>42841.833333333328</v>
      </c>
      <c r="K2897">
        <v>1488823487</v>
      </c>
      <c r="L2897" s="18">
        <f t="shared" si="694"/>
        <v>42800.753321759257</v>
      </c>
      <c r="M2897" t="b">
        <v>0</v>
      </c>
      <c r="N2897">
        <v>8</v>
      </c>
      <c r="O2897" t="b">
        <v>0</v>
      </c>
      <c r="P2897" t="s">
        <v>8269</v>
      </c>
      <c r="Q2897" s="12">
        <f t="shared" si="696"/>
        <v>52</v>
      </c>
      <c r="R2897">
        <f t="shared" ref="R2897" si="700">IFERROR(ROUND(E2897/N2897,2),0)</f>
        <v>32.25</v>
      </c>
      <c r="S2897" s="14" t="s">
        <v>8307</v>
      </c>
      <c r="T2897" t="s">
        <v>8308</v>
      </c>
    </row>
    <row r="2898" spans="1:20" ht="60" x14ac:dyDescent="0.2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 s="18">
        <f t="shared" si="695"/>
        <v>41250.933124999996</v>
      </c>
      <c r="K2898">
        <v>1352327021</v>
      </c>
      <c r="L2898" s="18">
        <f t="shared" si="694"/>
        <v>41220.933113425926</v>
      </c>
      <c r="M2898" t="b">
        <v>0</v>
      </c>
      <c r="N2898">
        <v>11</v>
      </c>
      <c r="O2898" t="b">
        <v>0</v>
      </c>
      <c r="P2898" t="s">
        <v>8280</v>
      </c>
      <c r="Q2898" s="12">
        <f t="shared" si="696"/>
        <v>1</v>
      </c>
      <c r="R2898">
        <f t="shared" si="697"/>
        <v>23.18</v>
      </c>
      <c r="S2898" s="14" t="s">
        <v>8324</v>
      </c>
      <c r="T2898" t="s">
        <v>8340</v>
      </c>
    </row>
    <row r="2899" spans="1:20" ht="30" x14ac:dyDescent="0.2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 s="18">
        <f t="shared" si="695"/>
        <v>42377.954571759255</v>
      </c>
      <c r="K2899">
        <v>1447109674</v>
      </c>
      <c r="L2899" s="18">
        <f t="shared" si="694"/>
        <v>42317.954560185186</v>
      </c>
      <c r="M2899" t="b">
        <v>0</v>
      </c>
      <c r="N2899">
        <v>6</v>
      </c>
      <c r="O2899" t="b">
        <v>0</v>
      </c>
      <c r="P2899" t="s">
        <v>8282</v>
      </c>
      <c r="Q2899" s="12">
        <f t="shared" si="696"/>
        <v>10</v>
      </c>
      <c r="R2899">
        <f t="shared" si="697"/>
        <v>42</v>
      </c>
      <c r="S2899" s="14" t="s">
        <v>8327</v>
      </c>
      <c r="T2899" t="s">
        <v>8351</v>
      </c>
    </row>
    <row r="2900" spans="1:20" ht="60" x14ac:dyDescent="0.2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 s="18">
        <v>1462112318</v>
      </c>
      <c r="J2900" s="18">
        <f t="shared" si="695"/>
        <v>42491.596273148149</v>
      </c>
      <c r="K2900">
        <v>1459520317</v>
      </c>
      <c r="L2900" s="18">
        <f t="shared" si="694"/>
        <v>42461.596261574072</v>
      </c>
      <c r="M2900" t="b">
        <v>0</v>
      </c>
      <c r="N2900">
        <v>4</v>
      </c>
      <c r="O2900" t="b">
        <v>0</v>
      </c>
      <c r="P2900" t="s">
        <v>8269</v>
      </c>
      <c r="Q2900" s="12">
        <f t="shared" si="696"/>
        <v>34</v>
      </c>
      <c r="R2900">
        <f t="shared" ref="R2900:R2902" si="701">IFERROR(ROUND(E2900/N2900,2),0)</f>
        <v>63</v>
      </c>
      <c r="S2900" s="14" t="s">
        <v>8307</v>
      </c>
      <c r="T2900" t="s">
        <v>8308</v>
      </c>
    </row>
    <row r="2901" spans="1:20" ht="45" x14ac:dyDescent="0.25">
      <c r="A2901">
        <v>3867</v>
      </c>
      <c r="B2901" s="9" t="s">
        <v>3864</v>
      </c>
      <c r="C2901" s="3" t="s">
        <v>7976</v>
      </c>
      <c r="D2901" s="5">
        <v>2000</v>
      </c>
      <c r="E2901" s="7">
        <v>251</v>
      </c>
      <c r="F2901" t="s">
        <v>8220</v>
      </c>
      <c r="G2901" t="s">
        <v>8223</v>
      </c>
      <c r="H2901" t="s">
        <v>8245</v>
      </c>
      <c r="I2901" s="18">
        <v>1466278339</v>
      </c>
      <c r="J2901" s="18">
        <f t="shared" si="695"/>
        <v>42539.814108796301</v>
      </c>
      <c r="K2901">
        <v>1463686338</v>
      </c>
      <c r="L2901" s="18">
        <f t="shared" si="694"/>
        <v>42509.814097222217</v>
      </c>
      <c r="M2901" t="b">
        <v>0</v>
      </c>
      <c r="N2901">
        <v>5</v>
      </c>
      <c r="O2901" t="b">
        <v>0</v>
      </c>
      <c r="P2901" t="s">
        <v>8269</v>
      </c>
      <c r="Q2901" s="12">
        <f t="shared" si="696"/>
        <v>13</v>
      </c>
      <c r="R2901">
        <f t="shared" si="701"/>
        <v>50.2</v>
      </c>
      <c r="S2901" s="14" t="s">
        <v>8307</v>
      </c>
      <c r="T2901" t="s">
        <v>8308</v>
      </c>
    </row>
    <row r="2902" spans="1:20" ht="60" x14ac:dyDescent="0.25">
      <c r="A2902">
        <v>3545</v>
      </c>
      <c r="B2902" s="9" t="s">
        <v>3544</v>
      </c>
      <c r="C2902" s="3" t="s">
        <v>7655</v>
      </c>
      <c r="D2902" s="5">
        <v>250</v>
      </c>
      <c r="E2902" s="7">
        <v>251</v>
      </c>
      <c r="F2902" t="s">
        <v>8218</v>
      </c>
      <c r="G2902" t="s">
        <v>8223</v>
      </c>
      <c r="H2902" t="s">
        <v>8245</v>
      </c>
      <c r="I2902" s="18">
        <v>1428780159</v>
      </c>
      <c r="J2902" s="18">
        <f t="shared" si="695"/>
        <v>42105.807395833333</v>
      </c>
      <c r="K2902">
        <v>1426188158</v>
      </c>
      <c r="L2902" s="18">
        <f t="shared" si="694"/>
        <v>42075.807384259257</v>
      </c>
      <c r="M2902" t="b">
        <v>0</v>
      </c>
      <c r="N2902">
        <v>8</v>
      </c>
      <c r="O2902" t="b">
        <v>1</v>
      </c>
      <c r="P2902" t="s">
        <v>8269</v>
      </c>
      <c r="Q2902" s="12">
        <f t="shared" si="696"/>
        <v>100</v>
      </c>
      <c r="R2902">
        <f t="shared" si="701"/>
        <v>31.38</v>
      </c>
      <c r="S2902" s="14" t="s">
        <v>8307</v>
      </c>
      <c r="T2902" t="s">
        <v>8308</v>
      </c>
    </row>
    <row r="2903" spans="1:20" ht="45" x14ac:dyDescent="0.25">
      <c r="A2903">
        <v>506</v>
      </c>
      <c r="B2903" s="9" t="s">
        <v>507</v>
      </c>
      <c r="C2903" s="3" t="s">
        <v>4616</v>
      </c>
      <c r="D2903" s="5">
        <v>200000</v>
      </c>
      <c r="E2903" s="7">
        <v>250</v>
      </c>
      <c r="F2903" t="s">
        <v>8220</v>
      </c>
      <c r="G2903" t="s">
        <v>8223</v>
      </c>
      <c r="H2903" t="s">
        <v>8245</v>
      </c>
      <c r="I2903">
        <v>1376140520</v>
      </c>
      <c r="J2903" s="18">
        <f t="shared" si="695"/>
        <v>41496.552314814813</v>
      </c>
      <c r="K2903">
        <v>1373548519</v>
      </c>
      <c r="L2903" s="18">
        <f t="shared" si="694"/>
        <v>41466.552303240736</v>
      </c>
      <c r="M2903" t="b">
        <v>0</v>
      </c>
      <c r="N2903">
        <v>1</v>
      </c>
      <c r="O2903" t="b">
        <v>0</v>
      </c>
      <c r="P2903" t="s">
        <v>8268</v>
      </c>
      <c r="Q2903" s="12">
        <f t="shared" si="696"/>
        <v>0</v>
      </c>
      <c r="R2903">
        <f t="shared" si="697"/>
        <v>250</v>
      </c>
      <c r="S2903" s="14" t="s">
        <v>8329</v>
      </c>
      <c r="T2903" t="s">
        <v>8345</v>
      </c>
    </row>
    <row r="2904" spans="1:20" ht="45" x14ac:dyDescent="0.25">
      <c r="A2904">
        <v>2571</v>
      </c>
      <c r="B2904" s="9" t="s">
        <v>2571</v>
      </c>
      <c r="C2904" s="3" t="s">
        <v>6681</v>
      </c>
      <c r="D2904" s="5">
        <v>100000</v>
      </c>
      <c r="E2904" s="7">
        <v>250</v>
      </c>
      <c r="F2904" t="s">
        <v>8219</v>
      </c>
      <c r="G2904" t="s">
        <v>8225</v>
      </c>
      <c r="H2904" t="s">
        <v>8247</v>
      </c>
      <c r="I2904">
        <v>1463645521</v>
      </c>
      <c r="J2904" s="18">
        <f t="shared" si="695"/>
        <v>42509.341678240744</v>
      </c>
      <c r="K2904">
        <v>1458461520</v>
      </c>
      <c r="L2904" s="18">
        <f t="shared" si="694"/>
        <v>42449.341666666667</v>
      </c>
      <c r="M2904" t="b">
        <v>0</v>
      </c>
      <c r="N2904">
        <v>4</v>
      </c>
      <c r="O2904" t="b">
        <v>0</v>
      </c>
      <c r="P2904" t="s">
        <v>8282</v>
      </c>
      <c r="Q2904" s="12">
        <f t="shared" si="696"/>
        <v>0</v>
      </c>
      <c r="R2904">
        <f t="shared" si="697"/>
        <v>62.5</v>
      </c>
      <c r="S2904" s="14" t="s">
        <v>8327</v>
      </c>
      <c r="T2904" t="s">
        <v>8351</v>
      </c>
    </row>
    <row r="2905" spans="1:20" ht="60" x14ac:dyDescent="0.25">
      <c r="A2905">
        <v>1008</v>
      </c>
      <c r="B2905" s="9" t="s">
        <v>1009</v>
      </c>
      <c r="C2905" s="3" t="s">
        <v>5118</v>
      </c>
      <c r="D2905" s="5">
        <v>93500</v>
      </c>
      <c r="E2905" s="7">
        <v>250</v>
      </c>
      <c r="F2905" t="s">
        <v>8219</v>
      </c>
      <c r="G2905" t="s">
        <v>8237</v>
      </c>
      <c r="H2905" t="s">
        <v>8255</v>
      </c>
      <c r="I2905">
        <v>1482953115</v>
      </c>
      <c r="J2905" s="18">
        <f t="shared" si="695"/>
        <v>42732.809201388889</v>
      </c>
      <c r="K2905">
        <v>1480361114</v>
      </c>
      <c r="L2905" s="18">
        <f t="shared" si="694"/>
        <v>42702.809189814812</v>
      </c>
      <c r="M2905" t="b">
        <v>0</v>
      </c>
      <c r="N2905">
        <v>1</v>
      </c>
      <c r="O2905" t="b">
        <v>0</v>
      </c>
      <c r="P2905" t="s">
        <v>8271</v>
      </c>
      <c r="Q2905" s="12">
        <f t="shared" si="696"/>
        <v>0</v>
      </c>
      <c r="R2905">
        <f t="shared" si="697"/>
        <v>250</v>
      </c>
      <c r="S2905" s="14" t="s">
        <v>8316</v>
      </c>
      <c r="T2905" t="s">
        <v>8318</v>
      </c>
    </row>
    <row r="2906" spans="1:20" ht="60" x14ac:dyDescent="0.25">
      <c r="A2906">
        <v>1040</v>
      </c>
      <c r="B2906" s="9" t="s">
        <v>1041</v>
      </c>
      <c r="C2906" s="3" t="s">
        <v>5150</v>
      </c>
      <c r="D2906" s="5">
        <v>85000</v>
      </c>
      <c r="E2906" s="7">
        <v>250</v>
      </c>
      <c r="F2906" t="s">
        <v>8219</v>
      </c>
      <c r="G2906" t="s">
        <v>8223</v>
      </c>
      <c r="H2906" t="s">
        <v>8245</v>
      </c>
      <c r="I2906">
        <v>1472317209</v>
      </c>
      <c r="J2906" s="18">
        <f t="shared" si="695"/>
        <v>42609.708437499998</v>
      </c>
      <c r="K2906">
        <v>1469725208</v>
      </c>
      <c r="L2906" s="18">
        <f t="shared" si="694"/>
        <v>42579.708425925928</v>
      </c>
      <c r="M2906" t="b">
        <v>0</v>
      </c>
      <c r="N2906">
        <v>1</v>
      </c>
      <c r="O2906" t="b">
        <v>0</v>
      </c>
      <c r="P2906" t="s">
        <v>8279</v>
      </c>
      <c r="Q2906" s="12">
        <f t="shared" si="696"/>
        <v>0</v>
      </c>
      <c r="R2906">
        <f t="shared" si="697"/>
        <v>250</v>
      </c>
      <c r="S2906" s="14" t="s">
        <v>8352</v>
      </c>
      <c r="T2906" t="s">
        <v>8353</v>
      </c>
    </row>
    <row r="2907" spans="1:20" ht="45" x14ac:dyDescent="0.25">
      <c r="A2907">
        <v>226</v>
      </c>
      <c r="B2907" s="9" t="s">
        <v>228</v>
      </c>
      <c r="C2907" s="3" t="s">
        <v>4336</v>
      </c>
      <c r="D2907" s="5">
        <v>29000</v>
      </c>
      <c r="E2907" s="7">
        <v>250</v>
      </c>
      <c r="F2907" t="s">
        <v>8220</v>
      </c>
      <c r="G2907" t="s">
        <v>8224</v>
      </c>
      <c r="H2907" t="s">
        <v>8246</v>
      </c>
      <c r="I2907">
        <v>1433064540</v>
      </c>
      <c r="J2907" s="18">
        <f t="shared" si="695"/>
        <v>42155.395138888889</v>
      </c>
      <c r="K2907">
        <v>1428854343</v>
      </c>
      <c r="L2907" s="18">
        <f t="shared" si="694"/>
        <v>42106.666006944448</v>
      </c>
      <c r="M2907" t="b">
        <v>0</v>
      </c>
      <c r="N2907">
        <v>2</v>
      </c>
      <c r="O2907" t="b">
        <v>0</v>
      </c>
      <c r="P2907" t="s">
        <v>8266</v>
      </c>
      <c r="Q2907" s="12">
        <f t="shared" si="696"/>
        <v>1</v>
      </c>
      <c r="R2907">
        <f t="shared" si="697"/>
        <v>125</v>
      </c>
      <c r="S2907" s="14" t="s">
        <v>8329</v>
      </c>
      <c r="T2907" t="s">
        <v>8332</v>
      </c>
    </row>
    <row r="2908" spans="1:20" ht="45" x14ac:dyDescent="0.25">
      <c r="A2908">
        <v>4059</v>
      </c>
      <c r="B2908" s="9" t="s">
        <v>4055</v>
      </c>
      <c r="C2908" s="3" t="s">
        <v>8163</v>
      </c>
      <c r="D2908" s="5">
        <v>10000</v>
      </c>
      <c r="E2908" s="7">
        <v>250</v>
      </c>
      <c r="F2908" t="s">
        <v>8220</v>
      </c>
      <c r="G2908" t="s">
        <v>8228</v>
      </c>
      <c r="H2908" t="s">
        <v>8250</v>
      </c>
      <c r="I2908" s="18">
        <v>1410836400</v>
      </c>
      <c r="J2908" s="18">
        <f t="shared" si="695"/>
        <v>41898.125</v>
      </c>
      <c r="K2908">
        <v>1408116151</v>
      </c>
      <c r="L2908" s="18">
        <f t="shared" si="694"/>
        <v>41866.640636574077</v>
      </c>
      <c r="M2908" t="b">
        <v>0</v>
      </c>
      <c r="N2908">
        <v>7</v>
      </c>
      <c r="O2908" t="b">
        <v>0</v>
      </c>
      <c r="P2908" t="s">
        <v>8269</v>
      </c>
      <c r="Q2908" s="12">
        <f t="shared" si="696"/>
        <v>3</v>
      </c>
      <c r="R2908">
        <f t="shared" ref="R2908" si="702">IFERROR(ROUND(E2908/N2908,2),0)</f>
        <v>35.71</v>
      </c>
      <c r="S2908" s="14" t="s">
        <v>8307</v>
      </c>
      <c r="T2908" t="s">
        <v>8308</v>
      </c>
    </row>
    <row r="2909" spans="1:20" ht="60" x14ac:dyDescent="0.25">
      <c r="A2909">
        <v>592</v>
      </c>
      <c r="B2909" s="9" t="s">
        <v>593</v>
      </c>
      <c r="C2909" s="3" t="s">
        <v>4702</v>
      </c>
      <c r="D2909" s="5">
        <v>7500</v>
      </c>
      <c r="E2909" s="7">
        <v>250</v>
      </c>
      <c r="F2909" t="s">
        <v>8220</v>
      </c>
      <c r="G2909" t="s">
        <v>8223</v>
      </c>
      <c r="H2909" t="s">
        <v>8245</v>
      </c>
      <c r="I2909">
        <v>1417584860</v>
      </c>
      <c r="J2909" s="18">
        <f t="shared" si="695"/>
        <v>41976.232175925921</v>
      </c>
      <c r="K2909">
        <v>1414992859</v>
      </c>
      <c r="L2909" s="18">
        <f t="shared" si="694"/>
        <v>41946.232164351852</v>
      </c>
      <c r="M2909" t="b">
        <v>0</v>
      </c>
      <c r="N2909">
        <v>1</v>
      </c>
      <c r="O2909" t="b">
        <v>0</v>
      </c>
      <c r="P2909" t="s">
        <v>8270</v>
      </c>
      <c r="Q2909" s="12">
        <f t="shared" si="696"/>
        <v>3</v>
      </c>
      <c r="R2909">
        <f t="shared" si="697"/>
        <v>250</v>
      </c>
      <c r="S2909" s="14" t="s">
        <v>8316</v>
      </c>
      <c r="T2909" t="s">
        <v>8348</v>
      </c>
    </row>
    <row r="2910" spans="1:20" ht="45" x14ac:dyDescent="0.25">
      <c r="A2910">
        <v>191</v>
      </c>
      <c r="B2910" s="9" t="s">
        <v>193</v>
      </c>
      <c r="C2910" s="3" t="s">
        <v>4301</v>
      </c>
      <c r="D2910" s="5">
        <v>5000</v>
      </c>
      <c r="E2910" s="7">
        <v>250</v>
      </c>
      <c r="F2910" t="s">
        <v>8220</v>
      </c>
      <c r="G2910" t="s">
        <v>8225</v>
      </c>
      <c r="H2910" t="s">
        <v>8247</v>
      </c>
      <c r="I2910">
        <v>1443782138</v>
      </c>
      <c r="J2910" s="18">
        <f t="shared" si="695"/>
        <v>42279.441412037035</v>
      </c>
      <c r="K2910">
        <v>1440326137</v>
      </c>
      <c r="L2910" s="18">
        <f t="shared" si="694"/>
        <v>42239.441400462965</v>
      </c>
      <c r="M2910" t="b">
        <v>0</v>
      </c>
      <c r="N2910">
        <v>3</v>
      </c>
      <c r="O2910" t="b">
        <v>0</v>
      </c>
      <c r="P2910" t="s">
        <v>8266</v>
      </c>
      <c r="Q2910" s="12">
        <f t="shared" si="696"/>
        <v>5</v>
      </c>
      <c r="R2910">
        <f t="shared" si="697"/>
        <v>83.33</v>
      </c>
      <c r="S2910" s="14" t="s">
        <v>8329</v>
      </c>
      <c r="T2910" t="s">
        <v>8332</v>
      </c>
    </row>
    <row r="2911" spans="1:20" ht="60" x14ac:dyDescent="0.25">
      <c r="A2911">
        <v>4025</v>
      </c>
      <c r="B2911" s="9" t="s">
        <v>4021</v>
      </c>
      <c r="C2911" s="3" t="s">
        <v>8130</v>
      </c>
      <c r="D2911" s="5">
        <v>5000</v>
      </c>
      <c r="E2911" s="7">
        <v>250</v>
      </c>
      <c r="F2911" t="s">
        <v>8220</v>
      </c>
      <c r="G2911" t="s">
        <v>8229</v>
      </c>
      <c r="H2911" t="s">
        <v>8248</v>
      </c>
      <c r="I2911" s="18">
        <v>1437889336</v>
      </c>
      <c r="J2911" s="18">
        <f t="shared" si="695"/>
        <v>42211.237685185188</v>
      </c>
      <c r="K2911">
        <v>1432705335</v>
      </c>
      <c r="L2911" s="18">
        <f t="shared" si="694"/>
        <v>42151.237673611111</v>
      </c>
      <c r="M2911" t="b">
        <v>0</v>
      </c>
      <c r="N2911">
        <v>4</v>
      </c>
      <c r="O2911" t="b">
        <v>0</v>
      </c>
      <c r="P2911" t="s">
        <v>8269</v>
      </c>
      <c r="Q2911" s="12">
        <f t="shared" si="696"/>
        <v>5</v>
      </c>
      <c r="R2911">
        <f t="shared" ref="R2911" si="703">IFERROR(ROUND(E2911/N2911,2),0)</f>
        <v>62.5</v>
      </c>
      <c r="S2911" s="14" t="s">
        <v>8307</v>
      </c>
      <c r="T2911" t="s">
        <v>8308</v>
      </c>
    </row>
    <row r="2912" spans="1:20" ht="45" x14ac:dyDescent="0.25">
      <c r="A2912">
        <v>239</v>
      </c>
      <c r="B2912" s="9" t="s">
        <v>241</v>
      </c>
      <c r="C2912" s="3" t="s">
        <v>4349</v>
      </c>
      <c r="D2912" s="5">
        <v>1000</v>
      </c>
      <c r="E2912" s="7">
        <v>250</v>
      </c>
      <c r="F2912" t="s">
        <v>8220</v>
      </c>
      <c r="G2912" t="s">
        <v>8225</v>
      </c>
      <c r="H2912" t="s">
        <v>8247</v>
      </c>
      <c r="I2912">
        <v>1446984000</v>
      </c>
      <c r="J2912" s="18">
        <f t="shared" si="695"/>
        <v>42316.5</v>
      </c>
      <c r="K2912">
        <v>1445308729</v>
      </c>
      <c r="L2912" s="18">
        <f t="shared" si="694"/>
        <v>42297.110289351855</v>
      </c>
      <c r="M2912" t="b">
        <v>0</v>
      </c>
      <c r="N2912">
        <v>5</v>
      </c>
      <c r="O2912" t="b">
        <v>0</v>
      </c>
      <c r="P2912" t="s">
        <v>8266</v>
      </c>
      <c r="Q2912" s="12">
        <f t="shared" si="696"/>
        <v>25</v>
      </c>
      <c r="R2912">
        <f t="shared" si="697"/>
        <v>50</v>
      </c>
      <c r="S2912" s="14" t="s">
        <v>8329</v>
      </c>
      <c r="T2912" t="s">
        <v>8332</v>
      </c>
    </row>
    <row r="2913" spans="1:20" ht="45" x14ac:dyDescent="0.25">
      <c r="A2913">
        <v>3203</v>
      </c>
      <c r="B2913" s="9" t="s">
        <v>3203</v>
      </c>
      <c r="C2913" s="3" t="s">
        <v>7313</v>
      </c>
      <c r="D2913" s="5">
        <v>1000</v>
      </c>
      <c r="E2913" s="7">
        <v>250</v>
      </c>
      <c r="F2913" t="s">
        <v>8220</v>
      </c>
      <c r="G2913" t="s">
        <v>8223</v>
      </c>
      <c r="H2913" t="s">
        <v>8245</v>
      </c>
      <c r="I2913">
        <v>1443224622</v>
      </c>
      <c r="J2913" s="18">
        <f t="shared" si="695"/>
        <v>42272.988680555558</v>
      </c>
      <c r="K2913">
        <v>1440632621</v>
      </c>
      <c r="L2913" s="18">
        <f t="shared" si="694"/>
        <v>42242.988668981481</v>
      </c>
      <c r="M2913" t="b">
        <v>0</v>
      </c>
      <c r="N2913">
        <v>6</v>
      </c>
      <c r="O2913" t="b">
        <v>0</v>
      </c>
      <c r="P2913" t="s">
        <v>8303</v>
      </c>
      <c r="Q2913" s="12">
        <f t="shared" si="696"/>
        <v>25</v>
      </c>
      <c r="R2913">
        <f t="shared" si="697"/>
        <v>41.67</v>
      </c>
      <c r="S2913" s="14" t="s">
        <v>8307</v>
      </c>
      <c r="T2913" t="s">
        <v>8341</v>
      </c>
    </row>
    <row r="2914" spans="1:20" ht="45" x14ac:dyDescent="0.25">
      <c r="A2914">
        <v>3336</v>
      </c>
      <c r="B2914" s="9" t="s">
        <v>3336</v>
      </c>
      <c r="C2914" s="3" t="s">
        <v>7446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 s="18">
        <v>1459845246</v>
      </c>
      <c r="J2914" s="18">
        <f t="shared" si="695"/>
        <v>42465.35701388889</v>
      </c>
      <c r="K2914">
        <v>1457429645</v>
      </c>
      <c r="L2914" s="18">
        <f t="shared" si="694"/>
        <v>42437.398668981477</v>
      </c>
      <c r="M2914" t="b">
        <v>0</v>
      </c>
      <c r="N2914">
        <v>9</v>
      </c>
      <c r="O2914" t="b">
        <v>1</v>
      </c>
      <c r="P2914" t="s">
        <v>8269</v>
      </c>
      <c r="Q2914" s="12">
        <f t="shared" si="696"/>
        <v>100</v>
      </c>
      <c r="R2914">
        <f t="shared" ref="R2914:R2916" si="704">IFERROR(ROUND(E2914/N2914,2),0)</f>
        <v>27.78</v>
      </c>
      <c r="S2914" s="14" t="s">
        <v>8307</v>
      </c>
      <c r="T2914" t="s">
        <v>8308</v>
      </c>
    </row>
    <row r="2915" spans="1:20" ht="60" x14ac:dyDescent="0.25">
      <c r="A2915">
        <v>3442</v>
      </c>
      <c r="B2915" s="9" t="s">
        <v>3441</v>
      </c>
      <c r="C2915" s="3" t="s">
        <v>7552</v>
      </c>
      <c r="D2915" s="5">
        <v>250</v>
      </c>
      <c r="E2915" s="7">
        <v>250</v>
      </c>
      <c r="F2915" t="s">
        <v>8218</v>
      </c>
      <c r="G2915" t="s">
        <v>8223</v>
      </c>
      <c r="H2915" t="s">
        <v>8245</v>
      </c>
      <c r="I2915" s="18">
        <v>1433016672</v>
      </c>
      <c r="J2915" s="18">
        <f t="shared" si="695"/>
        <v>42154.841111111113</v>
      </c>
      <c r="K2915">
        <v>1430424671</v>
      </c>
      <c r="L2915" s="18">
        <f t="shared" si="694"/>
        <v>42124.841099537036</v>
      </c>
      <c r="M2915" t="b">
        <v>0</v>
      </c>
      <c r="N2915">
        <v>8</v>
      </c>
      <c r="O2915" t="b">
        <v>1</v>
      </c>
      <c r="P2915" t="s">
        <v>8269</v>
      </c>
      <c r="Q2915" s="12">
        <f t="shared" si="696"/>
        <v>100</v>
      </c>
      <c r="R2915">
        <f t="shared" si="704"/>
        <v>31.25</v>
      </c>
      <c r="S2915" s="14" t="s">
        <v>8307</v>
      </c>
      <c r="T2915" t="s">
        <v>8308</v>
      </c>
    </row>
    <row r="2916" spans="1:20" ht="60" x14ac:dyDescent="0.25">
      <c r="A2916">
        <v>3660</v>
      </c>
      <c r="B2916" s="9" t="s">
        <v>3657</v>
      </c>
      <c r="C2916" s="3" t="s">
        <v>7770</v>
      </c>
      <c r="D2916" s="5">
        <v>250</v>
      </c>
      <c r="E2916" s="7">
        <v>250</v>
      </c>
      <c r="F2916" t="s">
        <v>8218</v>
      </c>
      <c r="G2916" t="s">
        <v>8224</v>
      </c>
      <c r="H2916" t="s">
        <v>8246</v>
      </c>
      <c r="I2916" s="18">
        <v>1419368925</v>
      </c>
      <c r="J2916" s="18">
        <f t="shared" si="695"/>
        <v>41996.881076388891</v>
      </c>
      <c r="K2916">
        <v>1417208924</v>
      </c>
      <c r="L2916" s="18">
        <f t="shared" si="694"/>
        <v>41971.881064814814</v>
      </c>
      <c r="M2916" t="b">
        <v>0</v>
      </c>
      <c r="N2916">
        <v>22</v>
      </c>
      <c r="O2916" t="b">
        <v>1</v>
      </c>
      <c r="P2916" t="s">
        <v>8269</v>
      </c>
      <c r="Q2916" s="12">
        <f t="shared" si="696"/>
        <v>100</v>
      </c>
      <c r="R2916">
        <f t="shared" si="704"/>
        <v>11.36</v>
      </c>
      <c r="S2916" s="14" t="s">
        <v>8307</v>
      </c>
      <c r="T2916" t="s">
        <v>8308</v>
      </c>
    </row>
    <row r="2917" spans="1:20" ht="75" x14ac:dyDescent="0.2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 s="18">
        <f t="shared" si="695"/>
        <v>42385.458333333328</v>
      </c>
      <c r="K2917">
        <v>1449785222</v>
      </c>
      <c r="L2917" s="18">
        <f t="shared" si="694"/>
        <v>42348.921550925923</v>
      </c>
      <c r="M2917" t="b">
        <v>0</v>
      </c>
      <c r="N2917">
        <v>5</v>
      </c>
      <c r="O2917" t="b">
        <v>0</v>
      </c>
      <c r="P2917" t="s">
        <v>8270</v>
      </c>
      <c r="Q2917" s="12">
        <f t="shared" si="696"/>
        <v>1</v>
      </c>
      <c r="R2917">
        <f t="shared" si="697"/>
        <v>49</v>
      </c>
      <c r="S2917" s="14" t="s">
        <v>8316</v>
      </c>
      <c r="T2917" t="s">
        <v>8348</v>
      </c>
    </row>
    <row r="2918" spans="1:20" ht="45" x14ac:dyDescent="0.2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 s="18">
        <f t="shared" si="695"/>
        <v>42539.22210648148</v>
      </c>
      <c r="K2918">
        <v>1461043189</v>
      </c>
      <c r="L2918" s="18">
        <f t="shared" si="694"/>
        <v>42479.222094907411</v>
      </c>
      <c r="M2918" t="b">
        <v>0</v>
      </c>
      <c r="N2918">
        <v>15</v>
      </c>
      <c r="O2918" t="b">
        <v>0</v>
      </c>
      <c r="P2918" t="s">
        <v>8280</v>
      </c>
      <c r="Q2918" s="12">
        <f t="shared" si="696"/>
        <v>2</v>
      </c>
      <c r="R2918">
        <f t="shared" si="697"/>
        <v>16.2</v>
      </c>
      <c r="S2918" s="14" t="s">
        <v>8324</v>
      </c>
      <c r="T2918" t="s">
        <v>8340</v>
      </c>
    </row>
    <row r="2919" spans="1:20" ht="60" x14ac:dyDescent="0.25">
      <c r="A2919">
        <v>1404</v>
      </c>
      <c r="B2919" s="9" t="s">
        <v>1405</v>
      </c>
      <c r="C2919" s="3" t="s">
        <v>5514</v>
      </c>
      <c r="D2919" s="5">
        <v>14500</v>
      </c>
      <c r="E2919" s="7">
        <v>241</v>
      </c>
      <c r="F2919" t="s">
        <v>8220</v>
      </c>
      <c r="G2919" t="s">
        <v>8224</v>
      </c>
      <c r="H2919" t="s">
        <v>8246</v>
      </c>
      <c r="I2919">
        <v>1424607285</v>
      </c>
      <c r="J2919" s="18">
        <f t="shared" si="695"/>
        <v>42057.510243055556</v>
      </c>
      <c r="K2919">
        <v>1422447284</v>
      </c>
      <c r="L2919" s="18">
        <f t="shared" si="694"/>
        <v>42032.510231481487</v>
      </c>
      <c r="M2919" t="b">
        <v>1</v>
      </c>
      <c r="N2919">
        <v>5</v>
      </c>
      <c r="O2919" t="b">
        <v>0</v>
      </c>
      <c r="P2919" t="s">
        <v>8285</v>
      </c>
      <c r="Q2919" s="12">
        <f t="shared" si="696"/>
        <v>2</v>
      </c>
      <c r="R2919">
        <f t="shared" si="697"/>
        <v>48.2</v>
      </c>
      <c r="S2919" s="14" t="s">
        <v>8319</v>
      </c>
      <c r="T2919" t="s">
        <v>8354</v>
      </c>
    </row>
    <row r="2920" spans="1:20" ht="45" x14ac:dyDescent="0.25">
      <c r="A2920">
        <v>1240</v>
      </c>
      <c r="B2920" s="9" t="s">
        <v>1241</v>
      </c>
      <c r="C2920" s="3" t="s">
        <v>5350</v>
      </c>
      <c r="D2920" s="5">
        <v>8000</v>
      </c>
      <c r="E2920" s="7">
        <v>241</v>
      </c>
      <c r="F2920" t="s">
        <v>8219</v>
      </c>
      <c r="G2920" t="s">
        <v>8223</v>
      </c>
      <c r="H2920" t="s">
        <v>8245</v>
      </c>
      <c r="I2920">
        <v>1373665860</v>
      </c>
      <c r="J2920" s="18">
        <f t="shared" si="695"/>
        <v>41467.910416666666</v>
      </c>
      <c r="K2920">
        <v>1368579456</v>
      </c>
      <c r="L2920" s="18">
        <f t="shared" si="694"/>
        <v>41409.040000000001</v>
      </c>
      <c r="M2920" t="b">
        <v>0</v>
      </c>
      <c r="N2920">
        <v>8</v>
      </c>
      <c r="O2920" t="b">
        <v>0</v>
      </c>
      <c r="P2920" t="s">
        <v>8284</v>
      </c>
      <c r="Q2920" s="12">
        <f t="shared" si="696"/>
        <v>3</v>
      </c>
      <c r="R2920">
        <f t="shared" si="697"/>
        <v>30.13</v>
      </c>
      <c r="S2920" s="14" t="s">
        <v>8333</v>
      </c>
      <c r="T2920" t="s">
        <v>8360</v>
      </c>
    </row>
    <row r="2921" spans="1:20" ht="60" x14ac:dyDescent="0.2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 s="18">
        <v>1433113200</v>
      </c>
      <c r="J2921" s="18">
        <f t="shared" si="695"/>
        <v>42155.958333333328</v>
      </c>
      <c r="K2921">
        <v>1431951610</v>
      </c>
      <c r="L2921" s="18">
        <f t="shared" si="694"/>
        <v>42142.514004629629</v>
      </c>
      <c r="M2921" t="b">
        <v>0</v>
      </c>
      <c r="N2921">
        <v>12</v>
      </c>
      <c r="O2921" t="b">
        <v>1</v>
      </c>
      <c r="P2921" t="s">
        <v>8269</v>
      </c>
      <c r="Q2921" s="12">
        <f t="shared" si="696"/>
        <v>110</v>
      </c>
      <c r="R2921">
        <f t="shared" ref="R2921" si="705">IFERROR(ROUND(E2921/N2921,2),0)</f>
        <v>20.079999999999998</v>
      </c>
      <c r="S2921" s="14" t="s">
        <v>8307</v>
      </c>
      <c r="T2921" t="s">
        <v>8308</v>
      </c>
    </row>
    <row r="2922" spans="1:20" ht="45" x14ac:dyDescent="0.2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 s="18">
        <f t="shared" si="695"/>
        <v>42333.920081018514</v>
      </c>
      <c r="K2922">
        <v>1445893494</v>
      </c>
      <c r="L2922" s="18">
        <f t="shared" si="694"/>
        <v>42303.878402777773</v>
      </c>
      <c r="M2922" t="b">
        <v>0</v>
      </c>
      <c r="N2922">
        <v>6</v>
      </c>
      <c r="O2922" t="b">
        <v>0</v>
      </c>
      <c r="P2922" t="s">
        <v>8271</v>
      </c>
      <c r="Q2922" s="12">
        <f t="shared" si="696"/>
        <v>3</v>
      </c>
      <c r="R2922">
        <f t="shared" si="697"/>
        <v>40</v>
      </c>
      <c r="S2922" s="14" t="s">
        <v>8316</v>
      </c>
      <c r="T2922" t="s">
        <v>8318</v>
      </c>
    </row>
    <row r="2923" spans="1:20" ht="60" x14ac:dyDescent="0.2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 s="18">
        <v>1433093700</v>
      </c>
      <c r="J2923" s="18">
        <f t="shared" si="695"/>
        <v>42155.732638888891</v>
      </c>
      <c r="K2923">
        <v>1430242487</v>
      </c>
      <c r="L2923" s="18">
        <f t="shared" si="694"/>
        <v>42122.732488425929</v>
      </c>
      <c r="M2923" t="b">
        <v>0</v>
      </c>
      <c r="N2923">
        <v>8</v>
      </c>
      <c r="O2923" t="b">
        <v>0</v>
      </c>
      <c r="P2923" t="s">
        <v>8269</v>
      </c>
      <c r="Q2923" s="12">
        <f t="shared" si="696"/>
        <v>5</v>
      </c>
      <c r="R2923">
        <f t="shared" ref="R2923" si="706">IFERROR(ROUND(E2923/N2923,2),0)</f>
        <v>30</v>
      </c>
      <c r="S2923" s="14" t="s">
        <v>8307</v>
      </c>
      <c r="T2923" t="s">
        <v>8308</v>
      </c>
    </row>
    <row r="2924" spans="1:20" ht="60" x14ac:dyDescent="0.2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 s="18">
        <f t="shared" si="695"/>
        <v>42143.875567129631</v>
      </c>
      <c r="K2924">
        <v>1429477248</v>
      </c>
      <c r="L2924" s="18">
        <f t="shared" si="694"/>
        <v>42113.875555555554</v>
      </c>
      <c r="M2924" t="b">
        <v>0</v>
      </c>
      <c r="N2924">
        <v>8</v>
      </c>
      <c r="O2924" t="b">
        <v>0</v>
      </c>
      <c r="P2924" t="s">
        <v>8292</v>
      </c>
      <c r="Q2924" s="12">
        <f t="shared" si="696"/>
        <v>47</v>
      </c>
      <c r="R2924">
        <f t="shared" si="697"/>
        <v>29.63</v>
      </c>
      <c r="S2924" s="14" t="s">
        <v>8316</v>
      </c>
      <c r="T2924" t="s">
        <v>8326</v>
      </c>
    </row>
    <row r="2925" spans="1:20" ht="45" x14ac:dyDescent="0.2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 s="18">
        <f t="shared" si="695"/>
        <v>41956.524398148147</v>
      </c>
      <c r="K2925">
        <v>1413286507</v>
      </c>
      <c r="L2925" s="18">
        <f t="shared" si="694"/>
        <v>41926.482719907406</v>
      </c>
      <c r="M2925" t="b">
        <v>0</v>
      </c>
      <c r="N2925">
        <v>7</v>
      </c>
      <c r="O2925" t="b">
        <v>0</v>
      </c>
      <c r="P2925" t="s">
        <v>8294</v>
      </c>
      <c r="Q2925" s="12">
        <f t="shared" si="696"/>
        <v>1</v>
      </c>
      <c r="R2925">
        <f t="shared" si="697"/>
        <v>33.71</v>
      </c>
      <c r="S2925" s="14" t="s">
        <v>8321</v>
      </c>
      <c r="T2925" t="s">
        <v>8359</v>
      </c>
    </row>
    <row r="2926" spans="1:20" ht="60" x14ac:dyDescent="0.2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 s="18">
        <f t="shared" si="695"/>
        <v>42439.024305555555</v>
      </c>
      <c r="K2926">
        <v>1454978099</v>
      </c>
      <c r="L2926" s="18">
        <f t="shared" si="694"/>
        <v>42409.024293981478</v>
      </c>
      <c r="M2926" t="b">
        <v>0</v>
      </c>
      <c r="N2926">
        <v>12</v>
      </c>
      <c r="O2926" t="b">
        <v>0</v>
      </c>
      <c r="P2926" t="s">
        <v>8280</v>
      </c>
      <c r="Q2926" s="12">
        <f t="shared" si="696"/>
        <v>12</v>
      </c>
      <c r="R2926">
        <f t="shared" si="697"/>
        <v>19.670000000000002</v>
      </c>
      <c r="S2926" s="14" t="s">
        <v>8324</v>
      </c>
      <c r="T2926" t="s">
        <v>8340</v>
      </c>
    </row>
    <row r="2927" spans="1:20" ht="45" x14ac:dyDescent="0.2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 s="18">
        <f t="shared" si="695"/>
        <v>41672.751458333332</v>
      </c>
      <c r="K2927">
        <v>1388772125</v>
      </c>
      <c r="L2927" s="18">
        <f t="shared" si="694"/>
        <v>41642.751446759255</v>
      </c>
      <c r="M2927" t="b">
        <v>0</v>
      </c>
      <c r="N2927">
        <v>6</v>
      </c>
      <c r="O2927" t="b">
        <v>0</v>
      </c>
      <c r="P2927" t="s">
        <v>8273</v>
      </c>
      <c r="Q2927" s="12">
        <f t="shared" si="696"/>
        <v>5</v>
      </c>
      <c r="R2927">
        <f t="shared" si="697"/>
        <v>39.17</v>
      </c>
      <c r="S2927" s="14" t="s">
        <v>8319</v>
      </c>
      <c r="T2927" t="s">
        <v>8358</v>
      </c>
    </row>
    <row r="2928" spans="1:20" ht="45" x14ac:dyDescent="0.2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 s="18">
        <f t="shared" si="695"/>
        <v>41985.299305555556</v>
      </c>
      <c r="K2928">
        <v>1417654671</v>
      </c>
      <c r="L2928" s="18">
        <f t="shared" si="694"/>
        <v>41977.040173611109</v>
      </c>
      <c r="M2928" t="b">
        <v>0</v>
      </c>
      <c r="N2928">
        <v>8</v>
      </c>
      <c r="O2928" t="b">
        <v>0</v>
      </c>
      <c r="P2928" t="s">
        <v>8271</v>
      </c>
      <c r="Q2928" s="12">
        <f t="shared" si="696"/>
        <v>6</v>
      </c>
      <c r="R2928">
        <f t="shared" si="697"/>
        <v>29.25</v>
      </c>
      <c r="S2928" s="14" t="s">
        <v>8316</v>
      </c>
      <c r="T2928" t="s">
        <v>8318</v>
      </c>
    </row>
    <row r="2929" spans="1:20" ht="60" x14ac:dyDescent="0.2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 s="18">
        <f t="shared" si="695"/>
        <v>42653.441932870366</v>
      </c>
      <c r="K2929">
        <v>1474886182</v>
      </c>
      <c r="L2929" s="18">
        <f t="shared" si="694"/>
        <v>42639.441921296297</v>
      </c>
      <c r="M2929" t="b">
        <v>0</v>
      </c>
      <c r="N2929">
        <v>6</v>
      </c>
      <c r="O2929" t="b">
        <v>0</v>
      </c>
      <c r="P2929" t="s">
        <v>8302</v>
      </c>
      <c r="Q2929" s="12">
        <f t="shared" si="696"/>
        <v>12</v>
      </c>
      <c r="R2929">
        <f t="shared" si="697"/>
        <v>39</v>
      </c>
      <c r="S2929" s="14" t="s">
        <v>8319</v>
      </c>
      <c r="T2929" t="s">
        <v>8362</v>
      </c>
    </row>
    <row r="2930" spans="1:20" ht="60" x14ac:dyDescent="0.2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 s="18">
        <v>1482321030</v>
      </c>
      <c r="J2930" s="18">
        <f t="shared" si="695"/>
        <v>42725.493402777778</v>
      </c>
      <c r="K2930">
        <v>1477133429</v>
      </c>
      <c r="L2930" s="18">
        <f t="shared" si="694"/>
        <v>42665.451724537037</v>
      </c>
      <c r="M2930" t="b">
        <v>0</v>
      </c>
      <c r="N2930">
        <v>9</v>
      </c>
      <c r="O2930" t="b">
        <v>1</v>
      </c>
      <c r="P2930" t="s">
        <v>8269</v>
      </c>
      <c r="Q2930" s="12">
        <f t="shared" si="696"/>
        <v>104</v>
      </c>
      <c r="R2930">
        <f t="shared" ref="R2930" si="707">IFERROR(ROUND(E2930/N2930,2),0)</f>
        <v>26</v>
      </c>
      <c r="S2930" s="14" t="s">
        <v>8307</v>
      </c>
      <c r="T2930" t="s">
        <v>8308</v>
      </c>
    </row>
    <row r="2931" spans="1:20" ht="30" x14ac:dyDescent="0.2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 s="18">
        <f t="shared" si="695"/>
        <v>42691.594131944439</v>
      </c>
      <c r="K2931">
        <v>1476710132</v>
      </c>
      <c r="L2931" s="18">
        <f t="shared" si="694"/>
        <v>42660.552453703705</v>
      </c>
      <c r="M2931" t="b">
        <v>0</v>
      </c>
      <c r="N2931">
        <v>7</v>
      </c>
      <c r="O2931" t="b">
        <v>0</v>
      </c>
      <c r="P2931" t="s">
        <v>8271</v>
      </c>
      <c r="Q2931" s="12">
        <f t="shared" si="696"/>
        <v>2</v>
      </c>
      <c r="R2931">
        <f t="shared" si="697"/>
        <v>33.29</v>
      </c>
      <c r="S2931" s="14" t="s">
        <v>8316</v>
      </c>
      <c r="T2931" t="s">
        <v>8318</v>
      </c>
    </row>
    <row r="2932" spans="1:20" ht="60" x14ac:dyDescent="0.2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 s="18">
        <f t="shared" si="695"/>
        <v>42094.551388888889</v>
      </c>
      <c r="K2932">
        <v>1423325625</v>
      </c>
      <c r="L2932" s="18">
        <f t="shared" si="694"/>
        <v>42042.676215277781</v>
      </c>
      <c r="M2932" t="b">
        <v>0</v>
      </c>
      <c r="N2932">
        <v>8</v>
      </c>
      <c r="O2932" t="b">
        <v>0</v>
      </c>
      <c r="P2932" t="s">
        <v>8282</v>
      </c>
      <c r="Q2932" s="12">
        <f t="shared" si="696"/>
        <v>4</v>
      </c>
      <c r="R2932">
        <f t="shared" si="697"/>
        <v>29.13</v>
      </c>
      <c r="S2932" s="14" t="s">
        <v>8327</v>
      </c>
      <c r="T2932" t="s">
        <v>8351</v>
      </c>
    </row>
    <row r="2933" spans="1:20" ht="60" x14ac:dyDescent="0.2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 s="18">
        <f t="shared" si="695"/>
        <v>40986.511863425927</v>
      </c>
      <c r="K2933">
        <v>1329484624</v>
      </c>
      <c r="L2933" s="18">
        <f t="shared" si="694"/>
        <v>40956.553518518514</v>
      </c>
      <c r="M2933" t="b">
        <v>0</v>
      </c>
      <c r="N2933">
        <v>4</v>
      </c>
      <c r="O2933" t="b">
        <v>0</v>
      </c>
      <c r="P2933" t="s">
        <v>8268</v>
      </c>
      <c r="Q2933" s="12">
        <f t="shared" si="696"/>
        <v>1</v>
      </c>
      <c r="R2933">
        <f t="shared" si="697"/>
        <v>57.5</v>
      </c>
      <c r="S2933" s="14" t="s">
        <v>8329</v>
      </c>
      <c r="T2933" t="s">
        <v>8345</v>
      </c>
    </row>
    <row r="2934" spans="1:20" ht="60" x14ac:dyDescent="0.2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 s="18">
        <v>1450612740</v>
      </c>
      <c r="J2934" s="18">
        <f t="shared" si="695"/>
        <v>42358.499305555553</v>
      </c>
      <c r="K2934">
        <v>1448040424</v>
      </c>
      <c r="L2934" s="18">
        <f t="shared" si="694"/>
        <v>42328.727129629631</v>
      </c>
      <c r="M2934" t="b">
        <v>0</v>
      </c>
      <c r="N2934">
        <v>17</v>
      </c>
      <c r="O2934" t="b">
        <v>1</v>
      </c>
      <c r="P2934" t="s">
        <v>8269</v>
      </c>
      <c r="Q2934" s="12">
        <f t="shared" si="696"/>
        <v>153</v>
      </c>
      <c r="R2934">
        <f t="shared" ref="R2934" si="708">IFERROR(ROUND(E2934/N2934,2),0)</f>
        <v>13.53</v>
      </c>
      <c r="S2934" s="14" t="s">
        <v>8307</v>
      </c>
      <c r="T2934" t="s">
        <v>8308</v>
      </c>
    </row>
    <row r="2935" spans="1:20" ht="60" x14ac:dyDescent="0.2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 s="18">
        <f t="shared" si="695"/>
        <v>42156.709027777775</v>
      </c>
      <c r="K2935">
        <v>1429290059</v>
      </c>
      <c r="L2935" s="18">
        <f t="shared" si="694"/>
        <v>42111.709016203706</v>
      </c>
      <c r="M2935" t="b">
        <v>0</v>
      </c>
      <c r="N2935">
        <v>5</v>
      </c>
      <c r="O2935" t="b">
        <v>0</v>
      </c>
      <c r="P2935" t="s">
        <v>8271</v>
      </c>
      <c r="Q2935" s="12">
        <f t="shared" si="696"/>
        <v>0</v>
      </c>
      <c r="R2935">
        <f t="shared" si="697"/>
        <v>45.2</v>
      </c>
      <c r="S2935" s="14" t="s">
        <v>8316</v>
      </c>
      <c r="T2935" t="s">
        <v>8318</v>
      </c>
    </row>
    <row r="2936" spans="1:20" ht="60" x14ac:dyDescent="0.2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 s="18">
        <f t="shared" si="695"/>
        <v>41952.824895833335</v>
      </c>
      <c r="K2936">
        <v>1412966870</v>
      </c>
      <c r="L2936" s="18">
        <f t="shared" si="694"/>
        <v>41922.783217592594</v>
      </c>
      <c r="M2936" t="b">
        <v>0</v>
      </c>
      <c r="N2936">
        <v>8</v>
      </c>
      <c r="O2936" t="b">
        <v>0</v>
      </c>
      <c r="P2936" t="s">
        <v>8291</v>
      </c>
      <c r="Q2936" s="12">
        <f t="shared" si="696"/>
        <v>6</v>
      </c>
      <c r="R2936">
        <f t="shared" si="697"/>
        <v>28.13</v>
      </c>
      <c r="S2936" s="14" t="s">
        <v>8333</v>
      </c>
      <c r="T2936" t="s">
        <v>8336</v>
      </c>
    </row>
    <row r="2937" spans="1:20" ht="60" x14ac:dyDescent="0.2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 s="18">
        <f t="shared" si="695"/>
        <v>40380.791666666664</v>
      </c>
      <c r="K2937">
        <v>1275599811</v>
      </c>
      <c r="L2937" s="18">
        <f t="shared" si="694"/>
        <v>40332.886701388888</v>
      </c>
      <c r="M2937" t="b">
        <v>0</v>
      </c>
      <c r="N2937">
        <v>5</v>
      </c>
      <c r="O2937" t="b">
        <v>0</v>
      </c>
      <c r="P2937" t="s">
        <v>8280</v>
      </c>
      <c r="Q2937" s="12">
        <f t="shared" si="696"/>
        <v>11</v>
      </c>
      <c r="R2937">
        <f t="shared" si="697"/>
        <v>45</v>
      </c>
      <c r="S2937" s="14" t="s">
        <v>8324</v>
      </c>
      <c r="T2937" t="s">
        <v>8340</v>
      </c>
    </row>
    <row r="2938" spans="1:20" ht="60" x14ac:dyDescent="0.2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 s="18">
        <v>1490631419</v>
      </c>
      <c r="J2938" s="18">
        <f t="shared" si="695"/>
        <v>42821.678460648152</v>
      </c>
      <c r="K2938">
        <v>1488820618</v>
      </c>
      <c r="L2938" s="18">
        <f t="shared" si="694"/>
        <v>42800.72011574074</v>
      </c>
      <c r="M2938" t="b">
        <v>0</v>
      </c>
      <c r="N2938">
        <v>12</v>
      </c>
      <c r="O2938" t="b">
        <v>0</v>
      </c>
      <c r="P2938" t="s">
        <v>8269</v>
      </c>
      <c r="Q2938" s="12">
        <f t="shared" si="696"/>
        <v>23</v>
      </c>
      <c r="R2938">
        <f t="shared" ref="R2938:R2940" si="709">IFERROR(ROUND(E2938/N2938,2),0)</f>
        <v>18.75</v>
      </c>
      <c r="S2938" s="14" t="s">
        <v>8307</v>
      </c>
      <c r="T2938" t="s">
        <v>8308</v>
      </c>
    </row>
    <row r="2939" spans="1:20" ht="60" x14ac:dyDescent="0.25">
      <c r="A2939">
        <v>4044</v>
      </c>
      <c r="B2939" s="9" t="s">
        <v>4040</v>
      </c>
      <c r="C2939" s="3" t="s">
        <v>8148</v>
      </c>
      <c r="D2939" s="5">
        <v>600</v>
      </c>
      <c r="E2939" s="7">
        <v>225</v>
      </c>
      <c r="F2939" t="s">
        <v>8220</v>
      </c>
      <c r="G2939" t="s">
        <v>8223</v>
      </c>
      <c r="H2939" t="s">
        <v>8245</v>
      </c>
      <c r="I2939" s="18">
        <v>1428642000</v>
      </c>
      <c r="J2939" s="18">
        <f t="shared" si="695"/>
        <v>42104.208333333328</v>
      </c>
      <c r="K2939">
        <v>1426050981</v>
      </c>
      <c r="L2939" s="18">
        <f t="shared" si="694"/>
        <v>42074.219687500001</v>
      </c>
      <c r="M2939" t="b">
        <v>0</v>
      </c>
      <c r="N2939">
        <v>4</v>
      </c>
      <c r="O2939" t="b">
        <v>0</v>
      </c>
      <c r="P2939" t="s">
        <v>8269</v>
      </c>
      <c r="Q2939" s="12">
        <f t="shared" si="696"/>
        <v>38</v>
      </c>
      <c r="R2939">
        <f t="shared" si="709"/>
        <v>56.25</v>
      </c>
      <c r="S2939" s="14" t="s">
        <v>8307</v>
      </c>
      <c r="T2939" t="s">
        <v>8308</v>
      </c>
    </row>
    <row r="2940" spans="1:20" ht="45" x14ac:dyDescent="0.25">
      <c r="A2940">
        <v>3830</v>
      </c>
      <c r="B2940" s="9" t="s">
        <v>3827</v>
      </c>
      <c r="C2940" s="3" t="s">
        <v>7939</v>
      </c>
      <c r="D2940" s="5">
        <v>100</v>
      </c>
      <c r="E2940" s="7">
        <v>225</v>
      </c>
      <c r="F2940" t="s">
        <v>8218</v>
      </c>
      <c r="G2940" t="s">
        <v>8223</v>
      </c>
      <c r="H2940" t="s">
        <v>8245</v>
      </c>
      <c r="I2940" s="18">
        <v>1464371211</v>
      </c>
      <c r="J2940" s="18">
        <f t="shared" si="695"/>
        <v>42517.740868055553</v>
      </c>
      <c r="K2940">
        <v>1463161610</v>
      </c>
      <c r="L2940" s="18">
        <f t="shared" si="694"/>
        <v>42503.740856481483</v>
      </c>
      <c r="M2940" t="b">
        <v>0</v>
      </c>
      <c r="N2940">
        <v>3</v>
      </c>
      <c r="O2940" t="b">
        <v>1</v>
      </c>
      <c r="P2940" t="s">
        <v>8269</v>
      </c>
      <c r="Q2940" s="12">
        <f t="shared" si="696"/>
        <v>225</v>
      </c>
      <c r="R2940">
        <f t="shared" si="709"/>
        <v>75</v>
      </c>
      <c r="S2940" s="14" t="s">
        <v>8307</v>
      </c>
      <c r="T2940" t="s">
        <v>8308</v>
      </c>
    </row>
    <row r="2941" spans="1:20" ht="60" x14ac:dyDescent="0.25">
      <c r="A2941">
        <v>1573</v>
      </c>
      <c r="B2941" s="9" t="s">
        <v>1574</v>
      </c>
      <c r="C2941" s="3" t="s">
        <v>5683</v>
      </c>
      <c r="D2941" s="5">
        <v>9000</v>
      </c>
      <c r="E2941" s="7">
        <v>223</v>
      </c>
      <c r="F2941" t="s">
        <v>8219</v>
      </c>
      <c r="G2941" t="s">
        <v>8228</v>
      </c>
      <c r="H2941" t="s">
        <v>8250</v>
      </c>
      <c r="I2941">
        <v>1491019140</v>
      </c>
      <c r="J2941" s="18">
        <f t="shared" si="695"/>
        <v>42826.165972222225</v>
      </c>
      <c r="K2941">
        <v>1487548801</v>
      </c>
      <c r="L2941" s="18">
        <f t="shared" si="694"/>
        <v>42786.00001157407</v>
      </c>
      <c r="M2941" t="b">
        <v>0</v>
      </c>
      <c r="N2941">
        <v>3</v>
      </c>
      <c r="O2941" t="b">
        <v>0</v>
      </c>
      <c r="P2941" t="s">
        <v>8288</v>
      </c>
      <c r="Q2941" s="12">
        <f t="shared" si="696"/>
        <v>2</v>
      </c>
      <c r="R2941">
        <f t="shared" si="697"/>
        <v>74.33</v>
      </c>
      <c r="S2941" s="14" t="s">
        <v>8319</v>
      </c>
      <c r="T2941" t="s">
        <v>8355</v>
      </c>
    </row>
    <row r="2942" spans="1:20" ht="60" x14ac:dyDescent="0.25">
      <c r="A2942">
        <v>590</v>
      </c>
      <c r="B2942" s="9" t="s">
        <v>591</v>
      </c>
      <c r="C2942" s="3" t="s">
        <v>4700</v>
      </c>
      <c r="D2942" s="5">
        <v>5000</v>
      </c>
      <c r="E2942" s="7">
        <v>223</v>
      </c>
      <c r="F2942" t="s">
        <v>8220</v>
      </c>
      <c r="G2942" t="s">
        <v>8224</v>
      </c>
      <c r="H2942" t="s">
        <v>8246</v>
      </c>
      <c r="I2942">
        <v>1454936460</v>
      </c>
      <c r="J2942" s="18">
        <f t="shared" si="695"/>
        <v>42408.542361111111</v>
      </c>
      <c r="K2942">
        <v>1452259130</v>
      </c>
      <c r="L2942" s="18">
        <f t="shared" si="694"/>
        <v>42377.554745370369</v>
      </c>
      <c r="M2942" t="b">
        <v>0</v>
      </c>
      <c r="N2942">
        <v>9</v>
      </c>
      <c r="O2942" t="b">
        <v>0</v>
      </c>
      <c r="P2942" t="s">
        <v>8270</v>
      </c>
      <c r="Q2942" s="12">
        <f t="shared" si="696"/>
        <v>4</v>
      </c>
      <c r="R2942">
        <f t="shared" si="697"/>
        <v>24.78</v>
      </c>
      <c r="S2942" s="14" t="s">
        <v>8316</v>
      </c>
      <c r="T2942" t="s">
        <v>8348</v>
      </c>
    </row>
    <row r="2943" spans="1:20" ht="60" x14ac:dyDescent="0.2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 s="18">
        <f t="shared" si="695"/>
        <v>42618.124305555553</v>
      </c>
      <c r="K2943">
        <v>1468180461</v>
      </c>
      <c r="L2943" s="18">
        <f t="shared" si="694"/>
        <v>42561.829409722224</v>
      </c>
      <c r="M2943" t="b">
        <v>0</v>
      </c>
      <c r="N2943">
        <v>4</v>
      </c>
      <c r="O2943" t="b">
        <v>0</v>
      </c>
      <c r="P2943" t="s">
        <v>8271</v>
      </c>
      <c r="Q2943" s="12">
        <f t="shared" si="696"/>
        <v>0</v>
      </c>
      <c r="R2943">
        <f t="shared" si="697"/>
        <v>55</v>
      </c>
      <c r="S2943" s="14" t="s">
        <v>8316</v>
      </c>
      <c r="T2943" t="s">
        <v>8318</v>
      </c>
    </row>
    <row r="2944" spans="1:20" ht="60" x14ac:dyDescent="0.2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 s="18">
        <f t="shared" si="695"/>
        <v>42836.863946759258</v>
      </c>
      <c r="K2944">
        <v>1489351444</v>
      </c>
      <c r="L2944" s="18">
        <f t="shared" si="694"/>
        <v>42806.863935185189</v>
      </c>
      <c r="M2944" t="b">
        <v>0</v>
      </c>
      <c r="N2944">
        <v>4</v>
      </c>
      <c r="O2944" t="b">
        <v>0</v>
      </c>
      <c r="P2944" t="s">
        <v>8291</v>
      </c>
      <c r="Q2944" s="12">
        <f t="shared" si="696"/>
        <v>4</v>
      </c>
      <c r="R2944">
        <f t="shared" si="697"/>
        <v>54</v>
      </c>
      <c r="S2944" s="14" t="s">
        <v>8333</v>
      </c>
      <c r="T2944" t="s">
        <v>8336</v>
      </c>
    </row>
    <row r="2945" spans="1:20" ht="30" x14ac:dyDescent="0.2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 s="18">
        <f t="shared" si="695"/>
        <v>42113.631157407406</v>
      </c>
      <c r="K2945">
        <v>1424275731</v>
      </c>
      <c r="L2945" s="18">
        <f t="shared" si="694"/>
        <v>42053.672812500001</v>
      </c>
      <c r="M2945" t="b">
        <v>0</v>
      </c>
      <c r="N2945">
        <v>2</v>
      </c>
      <c r="O2945" t="b">
        <v>0</v>
      </c>
      <c r="P2945" t="s">
        <v>8303</v>
      </c>
      <c r="Q2945" s="12">
        <f t="shared" si="696"/>
        <v>7</v>
      </c>
      <c r="R2945">
        <f t="shared" si="697"/>
        <v>108</v>
      </c>
      <c r="S2945" s="14" t="s">
        <v>8307</v>
      </c>
      <c r="T2945" t="s">
        <v>8341</v>
      </c>
    </row>
    <row r="2946" spans="1:20" ht="45" x14ac:dyDescent="0.2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 s="18">
        <v>1421403960</v>
      </c>
      <c r="J2946" s="18">
        <f t="shared" si="695"/>
        <v>42020.43472222222</v>
      </c>
      <c r="K2946">
        <v>1418827323</v>
      </c>
      <c r="L2946" s="18">
        <f t="shared" si="694"/>
        <v>41990.612534722226</v>
      </c>
      <c r="M2946" t="b">
        <v>0</v>
      </c>
      <c r="N2946">
        <v>3</v>
      </c>
      <c r="O2946" t="b">
        <v>0</v>
      </c>
      <c r="P2946" t="s">
        <v>8269</v>
      </c>
      <c r="Q2946" s="12">
        <f t="shared" si="696"/>
        <v>11</v>
      </c>
      <c r="R2946">
        <f t="shared" ref="R2946" si="710">IFERROR(ROUND(E2946/N2946,2),0)</f>
        <v>72</v>
      </c>
      <c r="S2946" s="14" t="s">
        <v>8307</v>
      </c>
      <c r="T2946" t="s">
        <v>8308</v>
      </c>
    </row>
    <row r="2947" spans="1:20" ht="45" x14ac:dyDescent="0.2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 s="18">
        <f t="shared" si="695"/>
        <v>40913.481249999997</v>
      </c>
      <c r="K2947">
        <v>1323084815</v>
      </c>
      <c r="L2947" s="18">
        <f t="shared" ref="L2947:L3010" si="711">(K2947/86400)+25569</f>
        <v>40882.48165509259</v>
      </c>
      <c r="M2947" t="b">
        <v>0</v>
      </c>
      <c r="N2947">
        <v>3</v>
      </c>
      <c r="O2947" t="b">
        <v>0</v>
      </c>
      <c r="P2947" t="s">
        <v>8268</v>
      </c>
      <c r="Q2947" s="12">
        <f t="shared" si="696"/>
        <v>0</v>
      </c>
      <c r="R2947">
        <f t="shared" ref="R2947:R3010" si="712">ROUND(E2947/N2947,2)</f>
        <v>71.67</v>
      </c>
      <c r="S2947" s="14" t="s">
        <v>8329</v>
      </c>
      <c r="T2947" t="s">
        <v>8345</v>
      </c>
    </row>
    <row r="2948" spans="1:20" ht="60" x14ac:dyDescent="0.2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 s="18">
        <f t="shared" ref="J2948:J3011" si="713">(I2948/86400)+25569</f>
        <v>40306.927777777775</v>
      </c>
      <c r="K2948">
        <v>1268255750</v>
      </c>
      <c r="L2948" s="18">
        <f t="shared" si="711"/>
        <v>40247.885995370372</v>
      </c>
      <c r="M2948" t="b">
        <v>0</v>
      </c>
      <c r="N2948">
        <v>4</v>
      </c>
      <c r="O2948" t="b">
        <v>0</v>
      </c>
      <c r="P2948" t="s">
        <v>8268</v>
      </c>
      <c r="Q2948" s="12">
        <f t="shared" ref="Q2948:Q3011" si="714">ROUND(E2948/D2948*100,0)</f>
        <v>3</v>
      </c>
      <c r="R2948">
        <f t="shared" si="712"/>
        <v>53.75</v>
      </c>
      <c r="S2948" s="14" t="s">
        <v>8329</v>
      </c>
      <c r="T2948" t="s">
        <v>8345</v>
      </c>
    </row>
    <row r="2949" spans="1:20" ht="60" x14ac:dyDescent="0.2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 s="18">
        <v>1487811600</v>
      </c>
      <c r="J2949" s="18">
        <f t="shared" si="713"/>
        <v>42789.041666666672</v>
      </c>
      <c r="K2949">
        <v>1486077480</v>
      </c>
      <c r="L2949" s="18">
        <f t="shared" si="711"/>
        <v>42768.970833333333</v>
      </c>
      <c r="M2949" t="b">
        <v>0</v>
      </c>
      <c r="N2949">
        <v>7</v>
      </c>
      <c r="O2949" t="b">
        <v>0</v>
      </c>
      <c r="P2949" t="s">
        <v>8269</v>
      </c>
      <c r="Q2949" s="12">
        <f t="shared" si="714"/>
        <v>7</v>
      </c>
      <c r="R2949">
        <f t="shared" ref="R2949:R2950" si="715">IFERROR(ROUND(E2949/N2949,2),0)</f>
        <v>30.71</v>
      </c>
      <c r="S2949" s="14" t="s">
        <v>8307</v>
      </c>
      <c r="T2949" t="s">
        <v>8308</v>
      </c>
    </row>
    <row r="2950" spans="1:20" ht="60" x14ac:dyDescent="0.2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 s="18">
        <v>1422717953</v>
      </c>
      <c r="J2950" s="18">
        <f t="shared" si="713"/>
        <v>42035.642974537041</v>
      </c>
      <c r="K2950">
        <v>1417533952</v>
      </c>
      <c r="L2950" s="18">
        <f t="shared" si="711"/>
        <v>41975.642962962964</v>
      </c>
      <c r="M2950" t="b">
        <v>0</v>
      </c>
      <c r="N2950">
        <v>8</v>
      </c>
      <c r="O2950" t="b">
        <v>0</v>
      </c>
      <c r="P2950" t="s">
        <v>8269</v>
      </c>
      <c r="Q2950" s="12">
        <f t="shared" si="714"/>
        <v>11</v>
      </c>
      <c r="R2950">
        <f t="shared" si="715"/>
        <v>26.75</v>
      </c>
      <c r="S2950" s="14" t="s">
        <v>8307</v>
      </c>
      <c r="T2950" t="s">
        <v>8308</v>
      </c>
    </row>
    <row r="2951" spans="1:20" ht="60" x14ac:dyDescent="0.25">
      <c r="A2951">
        <v>1872</v>
      </c>
      <c r="B2951" s="9" t="s">
        <v>1873</v>
      </c>
      <c r="C2951" s="3" t="s">
        <v>5982</v>
      </c>
      <c r="D2951" s="5">
        <v>20000</v>
      </c>
      <c r="E2951" s="7">
        <v>212</v>
      </c>
      <c r="F2951" t="s">
        <v>8220</v>
      </c>
      <c r="G2951" t="s">
        <v>8223</v>
      </c>
      <c r="H2951" t="s">
        <v>8245</v>
      </c>
      <c r="I2951">
        <v>1435633602</v>
      </c>
      <c r="J2951" s="18">
        <f t="shared" si="713"/>
        <v>42185.129652777774</v>
      </c>
      <c r="K2951">
        <v>1433041601</v>
      </c>
      <c r="L2951" s="18">
        <f t="shared" si="711"/>
        <v>42155.129641203705</v>
      </c>
      <c r="M2951" t="b">
        <v>0</v>
      </c>
      <c r="N2951">
        <v>13</v>
      </c>
      <c r="O2951" t="b">
        <v>0</v>
      </c>
      <c r="P2951" t="s">
        <v>8281</v>
      </c>
      <c r="Q2951" s="12">
        <f t="shared" si="714"/>
        <v>1</v>
      </c>
      <c r="R2951">
        <f t="shared" si="712"/>
        <v>16.309999999999999</v>
      </c>
      <c r="S2951" s="14" t="s">
        <v>8324</v>
      </c>
      <c r="T2951" t="s">
        <v>8350</v>
      </c>
    </row>
    <row r="2952" spans="1:20" ht="60" x14ac:dyDescent="0.2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 s="18">
        <f t="shared" si="713"/>
        <v>42638.053113425922</v>
      </c>
      <c r="K2952">
        <v>1471310188</v>
      </c>
      <c r="L2952" s="18">
        <f t="shared" si="711"/>
        <v>42598.053101851852</v>
      </c>
      <c r="M2952" t="b">
        <v>0</v>
      </c>
      <c r="N2952">
        <v>4</v>
      </c>
      <c r="O2952" t="b">
        <v>0</v>
      </c>
      <c r="P2952" t="s">
        <v>8279</v>
      </c>
      <c r="Q2952" s="12">
        <f t="shared" si="714"/>
        <v>1</v>
      </c>
      <c r="R2952">
        <f t="shared" si="712"/>
        <v>53</v>
      </c>
      <c r="S2952" s="14" t="s">
        <v>8352</v>
      </c>
      <c r="T2952" t="s">
        <v>8353</v>
      </c>
    </row>
    <row r="2953" spans="1:20" ht="75" x14ac:dyDescent="0.25">
      <c r="A2953">
        <v>991</v>
      </c>
      <c r="B2953" s="9" t="s">
        <v>992</v>
      </c>
      <c r="C2953" s="3" t="s">
        <v>5101</v>
      </c>
      <c r="D2953" s="5">
        <v>5000</v>
      </c>
      <c r="E2953" s="7">
        <v>212</v>
      </c>
      <c r="F2953" t="s">
        <v>8220</v>
      </c>
      <c r="G2953" t="s">
        <v>8224</v>
      </c>
      <c r="H2953" t="s">
        <v>8246</v>
      </c>
      <c r="I2953">
        <v>1468349460</v>
      </c>
      <c r="J2953" s="18">
        <f t="shared" si="713"/>
        <v>42563.785416666666</v>
      </c>
      <c r="K2953">
        <v>1466186987</v>
      </c>
      <c r="L2953" s="18">
        <f t="shared" si="711"/>
        <v>42538.756793981476</v>
      </c>
      <c r="M2953" t="b">
        <v>0</v>
      </c>
      <c r="N2953">
        <v>7</v>
      </c>
      <c r="O2953" t="b">
        <v>0</v>
      </c>
      <c r="P2953" t="s">
        <v>8271</v>
      </c>
      <c r="Q2953" s="12">
        <f t="shared" si="714"/>
        <v>4</v>
      </c>
      <c r="R2953">
        <f t="shared" si="712"/>
        <v>30.29</v>
      </c>
      <c r="S2953" s="14" t="s">
        <v>8316</v>
      </c>
      <c r="T2953" t="s">
        <v>8318</v>
      </c>
    </row>
    <row r="2954" spans="1:20" ht="60" x14ac:dyDescent="0.2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 s="18">
        <v>1472442900</v>
      </c>
      <c r="J2954" s="18">
        <f t="shared" si="713"/>
        <v>42611.163194444445</v>
      </c>
      <c r="K2954">
        <v>1471638645</v>
      </c>
      <c r="L2954" s="18">
        <f t="shared" si="711"/>
        <v>42601.854687500003</v>
      </c>
      <c r="M2954" t="b">
        <v>0</v>
      </c>
      <c r="N2954">
        <v>6</v>
      </c>
      <c r="O2954" t="b">
        <v>0</v>
      </c>
      <c r="P2954" t="s">
        <v>8269</v>
      </c>
      <c r="Q2954" s="12">
        <f t="shared" si="714"/>
        <v>7</v>
      </c>
      <c r="R2954">
        <f t="shared" ref="R2954:R2955" si="716">IFERROR(ROUND(E2954/N2954,2),0)</f>
        <v>35.17</v>
      </c>
      <c r="S2954" s="14" t="s">
        <v>8307</v>
      </c>
      <c r="T2954" t="s">
        <v>8308</v>
      </c>
    </row>
    <row r="2955" spans="1:20" ht="45" x14ac:dyDescent="0.2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 s="18">
        <v>1423186634</v>
      </c>
      <c r="J2955" s="18">
        <f t="shared" si="713"/>
        <v>42041.067523148144</v>
      </c>
      <c r="K2955">
        <v>1418002633</v>
      </c>
      <c r="L2955" s="18">
        <f t="shared" si="711"/>
        <v>41981.067511574074</v>
      </c>
      <c r="M2955" t="b">
        <v>0</v>
      </c>
      <c r="N2955">
        <v>8</v>
      </c>
      <c r="O2955" t="b">
        <v>0</v>
      </c>
      <c r="P2955" t="s">
        <v>8269</v>
      </c>
      <c r="Q2955" s="12">
        <f t="shared" si="714"/>
        <v>21</v>
      </c>
      <c r="R2955">
        <f t="shared" si="716"/>
        <v>26.38</v>
      </c>
      <c r="S2955" s="14" t="s">
        <v>8307</v>
      </c>
      <c r="T2955" t="s">
        <v>8308</v>
      </c>
    </row>
    <row r="2956" spans="1:20" ht="60" x14ac:dyDescent="0.25">
      <c r="A2956">
        <v>2514</v>
      </c>
      <c r="B2956" s="9" t="s">
        <v>2514</v>
      </c>
      <c r="C2956" s="3" t="s">
        <v>6624</v>
      </c>
      <c r="D2956" s="5">
        <v>12000</v>
      </c>
      <c r="E2956" s="7">
        <v>210</v>
      </c>
      <c r="F2956" t="s">
        <v>8220</v>
      </c>
      <c r="G2956" t="s">
        <v>8223</v>
      </c>
      <c r="H2956" t="s">
        <v>8245</v>
      </c>
      <c r="I2956">
        <v>1408526477</v>
      </c>
      <c r="J2956" s="18">
        <f t="shared" si="713"/>
        <v>41871.389780092592</v>
      </c>
      <c r="K2956">
        <v>1407057676</v>
      </c>
      <c r="L2956" s="18">
        <f t="shared" si="711"/>
        <v>41854.389768518522</v>
      </c>
      <c r="M2956" t="b">
        <v>0</v>
      </c>
      <c r="N2956">
        <v>4</v>
      </c>
      <c r="O2956" t="b">
        <v>0</v>
      </c>
      <c r="P2956" t="s">
        <v>8297</v>
      </c>
      <c r="Q2956" s="12">
        <f t="shared" si="714"/>
        <v>2</v>
      </c>
      <c r="R2956">
        <f t="shared" si="712"/>
        <v>52.5</v>
      </c>
      <c r="S2956" s="14" t="s">
        <v>8327</v>
      </c>
      <c r="T2956" t="s">
        <v>8363</v>
      </c>
    </row>
    <row r="2957" spans="1:20" ht="60" x14ac:dyDescent="0.25">
      <c r="A2957">
        <v>1235</v>
      </c>
      <c r="B2957" s="9" t="s">
        <v>1236</v>
      </c>
      <c r="C2957" s="3" t="s">
        <v>5345</v>
      </c>
      <c r="D2957" s="5">
        <v>7534</v>
      </c>
      <c r="E2957" s="7">
        <v>210</v>
      </c>
      <c r="F2957" t="s">
        <v>8219</v>
      </c>
      <c r="G2957" t="s">
        <v>8223</v>
      </c>
      <c r="H2957" t="s">
        <v>8245</v>
      </c>
      <c r="I2957">
        <v>1387077299</v>
      </c>
      <c r="J2957" s="18">
        <f t="shared" si="713"/>
        <v>41623.135405092595</v>
      </c>
      <c r="K2957">
        <v>1383621298</v>
      </c>
      <c r="L2957" s="18">
        <f t="shared" si="711"/>
        <v>41583.135393518518</v>
      </c>
      <c r="M2957" t="b">
        <v>0</v>
      </c>
      <c r="N2957">
        <v>6</v>
      </c>
      <c r="O2957" t="b">
        <v>0</v>
      </c>
      <c r="P2957" t="s">
        <v>8284</v>
      </c>
      <c r="Q2957" s="12">
        <f t="shared" si="714"/>
        <v>3</v>
      </c>
      <c r="R2957">
        <f t="shared" si="712"/>
        <v>35</v>
      </c>
      <c r="S2957" s="14" t="s">
        <v>8333</v>
      </c>
      <c r="T2957" t="s">
        <v>8360</v>
      </c>
    </row>
    <row r="2958" spans="1:20" ht="60" x14ac:dyDescent="0.25">
      <c r="A2958">
        <v>673</v>
      </c>
      <c r="B2958" s="9" t="s">
        <v>674</v>
      </c>
      <c r="C2958" s="3" t="s">
        <v>4783</v>
      </c>
      <c r="D2958" s="5">
        <v>100000</v>
      </c>
      <c r="E2958" s="7">
        <v>205</v>
      </c>
      <c r="F2958" t="s">
        <v>8220</v>
      </c>
      <c r="G2958" t="s">
        <v>8223</v>
      </c>
      <c r="H2958" t="s">
        <v>8245</v>
      </c>
      <c r="I2958">
        <v>1409602217</v>
      </c>
      <c r="J2958" s="18">
        <f t="shared" si="713"/>
        <v>41883.840474537035</v>
      </c>
      <c r="K2958">
        <v>1405714216</v>
      </c>
      <c r="L2958" s="18">
        <f t="shared" si="711"/>
        <v>41838.840462962966</v>
      </c>
      <c r="M2958" t="b">
        <v>0</v>
      </c>
      <c r="N2958">
        <v>3</v>
      </c>
      <c r="O2958" t="b">
        <v>0</v>
      </c>
      <c r="P2958" t="s">
        <v>8271</v>
      </c>
      <c r="Q2958" s="12">
        <f t="shared" si="714"/>
        <v>0</v>
      </c>
      <c r="R2958">
        <f t="shared" si="712"/>
        <v>68.33</v>
      </c>
      <c r="S2958" s="14" t="s">
        <v>8316</v>
      </c>
      <c r="T2958" t="s">
        <v>8318</v>
      </c>
    </row>
    <row r="2959" spans="1:20" ht="60" x14ac:dyDescent="0.2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 s="18">
        <f t="shared" si="713"/>
        <v>42768.615289351852</v>
      </c>
      <c r="K2959">
        <v>1483454760</v>
      </c>
      <c r="L2959" s="18">
        <f t="shared" si="711"/>
        <v>42738.615277777775</v>
      </c>
      <c r="M2959" t="b">
        <v>0</v>
      </c>
      <c r="N2959">
        <v>3</v>
      </c>
      <c r="O2959" t="b">
        <v>0</v>
      </c>
      <c r="P2959" t="s">
        <v>8268</v>
      </c>
      <c r="Q2959" s="12">
        <f t="shared" si="714"/>
        <v>1</v>
      </c>
      <c r="R2959">
        <f t="shared" si="712"/>
        <v>68.33</v>
      </c>
      <c r="S2959" s="14" t="s">
        <v>8329</v>
      </c>
      <c r="T2959" t="s">
        <v>8345</v>
      </c>
    </row>
    <row r="2960" spans="1:20" ht="60" x14ac:dyDescent="0.25">
      <c r="A2960">
        <v>1578</v>
      </c>
      <c r="B2960" s="9" t="s">
        <v>1579</v>
      </c>
      <c r="C2960" s="3" t="s">
        <v>5688</v>
      </c>
      <c r="D2960" s="5">
        <v>1897</v>
      </c>
      <c r="E2960" s="7">
        <v>205</v>
      </c>
      <c r="F2960" t="s">
        <v>8219</v>
      </c>
      <c r="G2960" t="s">
        <v>8223</v>
      </c>
      <c r="H2960" t="s">
        <v>8245</v>
      </c>
      <c r="I2960">
        <v>1283392800</v>
      </c>
      <c r="J2960" s="18">
        <f t="shared" si="713"/>
        <v>40423.083333333336</v>
      </c>
      <c r="K2960">
        <v>1281317690</v>
      </c>
      <c r="L2960" s="18">
        <f t="shared" si="711"/>
        <v>40399.06585648148</v>
      </c>
      <c r="M2960" t="b">
        <v>0</v>
      </c>
      <c r="N2960">
        <v>4</v>
      </c>
      <c r="O2960" t="b">
        <v>0</v>
      </c>
      <c r="P2960" t="s">
        <v>8288</v>
      </c>
      <c r="Q2960" s="12">
        <f t="shared" si="714"/>
        <v>11</v>
      </c>
      <c r="R2960">
        <f t="shared" si="712"/>
        <v>51.25</v>
      </c>
      <c r="S2960" s="14" t="s">
        <v>8319</v>
      </c>
      <c r="T2960" t="s">
        <v>8355</v>
      </c>
    </row>
    <row r="2961" spans="1:20" ht="45" x14ac:dyDescent="0.25">
      <c r="A2961">
        <v>1594</v>
      </c>
      <c r="B2961" s="9" t="s">
        <v>1595</v>
      </c>
      <c r="C2961" s="3" t="s">
        <v>5704</v>
      </c>
      <c r="D2961" s="5">
        <v>1000</v>
      </c>
      <c r="E2961" s="7">
        <v>205</v>
      </c>
      <c r="F2961" t="s">
        <v>8220</v>
      </c>
      <c r="G2961" t="s">
        <v>8223</v>
      </c>
      <c r="H2961" t="s">
        <v>8245</v>
      </c>
      <c r="I2961">
        <v>1463329260</v>
      </c>
      <c r="J2961" s="18">
        <f t="shared" si="713"/>
        <v>42505.681250000001</v>
      </c>
      <c r="K2961">
        <v>1458147981</v>
      </c>
      <c r="L2961" s="18">
        <f t="shared" si="711"/>
        <v>42445.712743055556</v>
      </c>
      <c r="M2961" t="b">
        <v>0</v>
      </c>
      <c r="N2961">
        <v>10</v>
      </c>
      <c r="O2961" t="b">
        <v>0</v>
      </c>
      <c r="P2961" t="s">
        <v>8289</v>
      </c>
      <c r="Q2961" s="12">
        <f t="shared" si="714"/>
        <v>21</v>
      </c>
      <c r="R2961">
        <f t="shared" si="712"/>
        <v>20.5</v>
      </c>
      <c r="S2961" s="14" t="s">
        <v>8321</v>
      </c>
      <c r="T2961" t="s">
        <v>8357</v>
      </c>
    </row>
    <row r="2962" spans="1:20" ht="60" x14ac:dyDescent="0.25">
      <c r="A2962">
        <v>886</v>
      </c>
      <c r="B2962" s="9" t="s">
        <v>887</v>
      </c>
      <c r="C2962" s="3" t="s">
        <v>4996</v>
      </c>
      <c r="D2962" s="5">
        <v>500</v>
      </c>
      <c r="E2962" s="7">
        <v>205</v>
      </c>
      <c r="F2962" t="s">
        <v>8220</v>
      </c>
      <c r="G2962" t="s">
        <v>8223</v>
      </c>
      <c r="H2962" t="s">
        <v>8245</v>
      </c>
      <c r="I2962">
        <v>1473972813</v>
      </c>
      <c r="J2962" s="18">
        <f t="shared" si="713"/>
        <v>42628.870520833334</v>
      </c>
      <c r="K2962">
        <v>1471812812</v>
      </c>
      <c r="L2962" s="18">
        <f t="shared" si="711"/>
        <v>42603.870509259257</v>
      </c>
      <c r="M2962" t="b">
        <v>0</v>
      </c>
      <c r="N2962">
        <v>7</v>
      </c>
      <c r="O2962" t="b">
        <v>0</v>
      </c>
      <c r="P2962" t="s">
        <v>8277</v>
      </c>
      <c r="Q2962" s="12">
        <f t="shared" si="714"/>
        <v>41</v>
      </c>
      <c r="R2962">
        <f t="shared" si="712"/>
        <v>29.29</v>
      </c>
      <c r="S2962" s="14" t="s">
        <v>8333</v>
      </c>
      <c r="T2962" t="s">
        <v>8334</v>
      </c>
    </row>
    <row r="2963" spans="1:20" ht="60" x14ac:dyDescent="0.25">
      <c r="A2963">
        <v>83</v>
      </c>
      <c r="B2963" s="9" t="s">
        <v>85</v>
      </c>
      <c r="C2963" s="3" t="s">
        <v>4194</v>
      </c>
      <c r="D2963" s="5">
        <v>200</v>
      </c>
      <c r="E2963" s="7">
        <v>205</v>
      </c>
      <c r="F2963" t="s">
        <v>8218</v>
      </c>
      <c r="G2963" t="s">
        <v>8224</v>
      </c>
      <c r="H2963" t="s">
        <v>8246</v>
      </c>
      <c r="I2963">
        <v>1424604600</v>
      </c>
      <c r="J2963" s="18">
        <f t="shared" si="713"/>
        <v>42057.479166666672</v>
      </c>
      <c r="K2963">
        <v>1423320388</v>
      </c>
      <c r="L2963" s="18">
        <f t="shared" si="711"/>
        <v>42042.615601851852</v>
      </c>
      <c r="M2963" t="b">
        <v>0</v>
      </c>
      <c r="N2963">
        <v>13</v>
      </c>
      <c r="O2963" t="b">
        <v>1</v>
      </c>
      <c r="P2963" t="s">
        <v>8264</v>
      </c>
      <c r="Q2963" s="12">
        <f t="shared" si="714"/>
        <v>103</v>
      </c>
      <c r="R2963">
        <f t="shared" si="712"/>
        <v>15.77</v>
      </c>
      <c r="S2963" s="14" t="s">
        <v>8329</v>
      </c>
      <c r="T2963" t="s">
        <v>8349</v>
      </c>
    </row>
    <row r="2964" spans="1:20" ht="60" x14ac:dyDescent="0.2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 s="18">
        <v>1421410151</v>
      </c>
      <c r="J2964" s="18">
        <f t="shared" si="713"/>
        <v>42020.506377314814</v>
      </c>
      <c r="K2964">
        <v>1418818150</v>
      </c>
      <c r="L2964" s="18">
        <f t="shared" si="711"/>
        <v>41990.506365740745</v>
      </c>
      <c r="M2964" t="b">
        <v>0</v>
      </c>
      <c r="N2964">
        <v>8</v>
      </c>
      <c r="O2964" t="b">
        <v>0</v>
      </c>
      <c r="P2964" t="s">
        <v>8269</v>
      </c>
      <c r="Q2964" s="12">
        <f t="shared" si="714"/>
        <v>13</v>
      </c>
      <c r="R2964">
        <f t="shared" ref="R2964" si="717">IFERROR(ROUND(E2964/N2964,2),0)</f>
        <v>25.5</v>
      </c>
      <c r="S2964" s="14" t="s">
        <v>8307</v>
      </c>
      <c r="T2964" t="s">
        <v>8308</v>
      </c>
    </row>
    <row r="2965" spans="1:20" ht="45" x14ac:dyDescent="0.2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 s="18">
        <f t="shared" si="713"/>
        <v>40994.334479166668</v>
      </c>
      <c r="K2965">
        <v>1327568498</v>
      </c>
      <c r="L2965" s="18">
        <f t="shared" si="711"/>
        <v>40934.376134259262</v>
      </c>
      <c r="M2965" t="b">
        <v>0</v>
      </c>
      <c r="N2965">
        <v>5</v>
      </c>
      <c r="O2965" t="b">
        <v>0</v>
      </c>
      <c r="P2965" t="s">
        <v>8268</v>
      </c>
      <c r="Q2965" s="12">
        <f t="shared" si="714"/>
        <v>7</v>
      </c>
      <c r="R2965">
        <f t="shared" si="712"/>
        <v>40.78</v>
      </c>
      <c r="S2965" s="14" t="s">
        <v>8329</v>
      </c>
      <c r="T2965" t="s">
        <v>8345</v>
      </c>
    </row>
    <row r="2966" spans="1:20" ht="30" x14ac:dyDescent="0.25">
      <c r="A2966">
        <v>3746</v>
      </c>
      <c r="B2966" s="9" t="s">
        <v>3743</v>
      </c>
      <c r="C2966" s="3" t="s">
        <v>7856</v>
      </c>
      <c r="D2966" s="5">
        <v>8500</v>
      </c>
      <c r="E2966" s="7">
        <v>202</v>
      </c>
      <c r="F2966" t="s">
        <v>8220</v>
      </c>
      <c r="G2966" t="s">
        <v>8223</v>
      </c>
      <c r="H2966" t="s">
        <v>8245</v>
      </c>
      <c r="I2966" s="18">
        <v>1475918439</v>
      </c>
      <c r="J2966" s="18">
        <f t="shared" si="713"/>
        <v>42651.389340277776</v>
      </c>
      <c r="K2966">
        <v>1473326438</v>
      </c>
      <c r="L2966" s="18">
        <f t="shared" si="711"/>
        <v>42621.389328703706</v>
      </c>
      <c r="M2966" t="b">
        <v>0</v>
      </c>
      <c r="N2966">
        <v>1</v>
      </c>
      <c r="O2966" t="b">
        <v>0</v>
      </c>
      <c r="P2966" t="s">
        <v>8269</v>
      </c>
      <c r="Q2966" s="12">
        <f t="shared" si="714"/>
        <v>2</v>
      </c>
      <c r="R2966">
        <f t="shared" ref="R2966" si="718">IFERROR(ROUND(E2966/N2966,2),0)</f>
        <v>202</v>
      </c>
      <c r="S2966" s="14" t="s">
        <v>8307</v>
      </c>
      <c r="T2966" t="s">
        <v>8308</v>
      </c>
    </row>
    <row r="2967" spans="1:20" ht="45" x14ac:dyDescent="0.25">
      <c r="A2967">
        <v>2403</v>
      </c>
      <c r="B2967" s="9" t="s">
        <v>2404</v>
      </c>
      <c r="C2967" s="3" t="s">
        <v>6513</v>
      </c>
      <c r="D2967" s="5">
        <v>1200</v>
      </c>
      <c r="E2967" s="7">
        <v>202</v>
      </c>
      <c r="F2967" t="s">
        <v>8220</v>
      </c>
      <c r="G2967" t="s">
        <v>8224</v>
      </c>
      <c r="H2967" t="s">
        <v>8246</v>
      </c>
      <c r="I2967">
        <v>1459368658</v>
      </c>
      <c r="J2967" s="18">
        <f t="shared" si="713"/>
        <v>42459.840949074074</v>
      </c>
      <c r="K2967">
        <v>1454188257</v>
      </c>
      <c r="L2967" s="18">
        <f t="shared" si="711"/>
        <v>42399.882604166662</v>
      </c>
      <c r="M2967" t="b">
        <v>0</v>
      </c>
      <c r="N2967">
        <v>12</v>
      </c>
      <c r="O2967" t="b">
        <v>0</v>
      </c>
      <c r="P2967" t="s">
        <v>8282</v>
      </c>
      <c r="Q2967" s="12">
        <f t="shared" si="714"/>
        <v>17</v>
      </c>
      <c r="R2967">
        <f t="shared" si="712"/>
        <v>16.829999999999998</v>
      </c>
      <c r="S2967" s="14" t="s">
        <v>8327</v>
      </c>
      <c r="T2967" t="s">
        <v>8351</v>
      </c>
    </row>
    <row r="2968" spans="1:20" ht="60" x14ac:dyDescent="0.2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 s="18">
        <f t="shared" si="713"/>
        <v>42434.822870370372</v>
      </c>
      <c r="K2968">
        <v>1452023095</v>
      </c>
      <c r="L2968" s="18">
        <f t="shared" si="711"/>
        <v>42374.822858796295</v>
      </c>
      <c r="M2968" t="b">
        <v>0</v>
      </c>
      <c r="N2968">
        <v>9</v>
      </c>
      <c r="O2968" t="b">
        <v>0</v>
      </c>
      <c r="P2968" t="s">
        <v>8282</v>
      </c>
      <c r="Q2968" s="12">
        <f t="shared" si="714"/>
        <v>1</v>
      </c>
      <c r="R2968">
        <f t="shared" si="712"/>
        <v>22.33</v>
      </c>
      <c r="S2968" s="14" t="s">
        <v>8327</v>
      </c>
      <c r="T2968" t="s">
        <v>8351</v>
      </c>
    </row>
    <row r="2969" spans="1:20" ht="45" x14ac:dyDescent="0.25">
      <c r="A2969">
        <v>4003</v>
      </c>
      <c r="B2969" s="9" t="s">
        <v>3999</v>
      </c>
      <c r="C2969" s="3" t="s">
        <v>8071</v>
      </c>
      <c r="D2969" s="5">
        <v>2000</v>
      </c>
      <c r="E2969" s="7">
        <v>201</v>
      </c>
      <c r="F2969" t="s">
        <v>8220</v>
      </c>
      <c r="G2969" t="s">
        <v>8223</v>
      </c>
      <c r="H2969" t="s">
        <v>8245</v>
      </c>
      <c r="I2969" s="18">
        <v>1424009147</v>
      </c>
      <c r="J2969" s="18">
        <f t="shared" si="713"/>
        <v>42050.587349537032</v>
      </c>
      <c r="K2969">
        <v>1421417146</v>
      </c>
      <c r="L2969" s="18">
        <f t="shared" si="711"/>
        <v>42020.587337962963</v>
      </c>
      <c r="M2969" t="b">
        <v>0</v>
      </c>
      <c r="N2969">
        <v>2</v>
      </c>
      <c r="O2969" t="b">
        <v>0</v>
      </c>
      <c r="P2969" t="s">
        <v>8269</v>
      </c>
      <c r="Q2969" s="12">
        <f t="shared" si="714"/>
        <v>10</v>
      </c>
      <c r="R2969">
        <f t="shared" ref="R2969:R2970" si="719">IFERROR(ROUND(E2969/N2969,2),0)</f>
        <v>100.5</v>
      </c>
      <c r="S2969" s="14" t="s">
        <v>8307</v>
      </c>
      <c r="T2969" t="s">
        <v>8308</v>
      </c>
    </row>
    <row r="2970" spans="1:20" ht="45" x14ac:dyDescent="0.25">
      <c r="A2970">
        <v>3588</v>
      </c>
      <c r="B2970" s="9" t="s">
        <v>3587</v>
      </c>
      <c r="C2970" s="3" t="s">
        <v>7698</v>
      </c>
      <c r="D2970" s="5">
        <v>200</v>
      </c>
      <c r="E2970" s="7">
        <v>201</v>
      </c>
      <c r="F2970" t="s">
        <v>8218</v>
      </c>
      <c r="G2970" t="s">
        <v>8224</v>
      </c>
      <c r="H2970" t="s">
        <v>8246</v>
      </c>
      <c r="I2970" s="18">
        <v>1430348400</v>
      </c>
      <c r="J2970" s="18">
        <f t="shared" si="713"/>
        <v>42123.958333333328</v>
      </c>
      <c r="K2970">
        <v>1428436409</v>
      </c>
      <c r="L2970" s="18">
        <f t="shared" si="711"/>
        <v>42101.82880787037</v>
      </c>
      <c r="M2970" t="b">
        <v>0</v>
      </c>
      <c r="N2970">
        <v>11</v>
      </c>
      <c r="O2970" t="b">
        <v>1</v>
      </c>
      <c r="P2970" t="s">
        <v>8269</v>
      </c>
      <c r="Q2970" s="12">
        <f t="shared" si="714"/>
        <v>101</v>
      </c>
      <c r="R2970">
        <f t="shared" si="719"/>
        <v>18.27</v>
      </c>
      <c r="S2970" s="14" t="s">
        <v>8307</v>
      </c>
      <c r="T2970" t="s">
        <v>8308</v>
      </c>
    </row>
    <row r="2971" spans="1:20" ht="60" x14ac:dyDescent="0.25">
      <c r="A2971">
        <v>1421</v>
      </c>
      <c r="B2971" s="9" t="s">
        <v>1422</v>
      </c>
      <c r="C2971" s="3" t="s">
        <v>5531</v>
      </c>
      <c r="D2971" s="5">
        <v>200000</v>
      </c>
      <c r="E2971" s="7">
        <v>200</v>
      </c>
      <c r="F2971" t="s">
        <v>8220</v>
      </c>
      <c r="G2971" t="s">
        <v>8234</v>
      </c>
      <c r="H2971" t="s">
        <v>8254</v>
      </c>
      <c r="I2971">
        <v>1423432709</v>
      </c>
      <c r="J2971" s="18">
        <f t="shared" si="713"/>
        <v>42043.915613425925</v>
      </c>
      <c r="K2971">
        <v>1420840708</v>
      </c>
      <c r="L2971" s="18">
        <f t="shared" si="711"/>
        <v>42013.915601851855</v>
      </c>
      <c r="M2971" t="b">
        <v>0</v>
      </c>
      <c r="N2971">
        <v>2</v>
      </c>
      <c r="O2971" t="b">
        <v>0</v>
      </c>
      <c r="P2971" t="s">
        <v>8285</v>
      </c>
      <c r="Q2971" s="12">
        <f t="shared" si="714"/>
        <v>0</v>
      </c>
      <c r="R2971">
        <f t="shared" si="712"/>
        <v>100</v>
      </c>
      <c r="S2971" s="14" t="s">
        <v>8319</v>
      </c>
      <c r="T2971" t="s">
        <v>8354</v>
      </c>
    </row>
    <row r="2972" spans="1:20" ht="60" x14ac:dyDescent="0.25">
      <c r="A2972">
        <v>4034</v>
      </c>
      <c r="B2972" s="9" t="s">
        <v>4030</v>
      </c>
      <c r="C2972" s="3" t="s">
        <v>8139</v>
      </c>
      <c r="D2972" s="5">
        <v>13500</v>
      </c>
      <c r="E2972" s="7">
        <v>200</v>
      </c>
      <c r="F2972" t="s">
        <v>8220</v>
      </c>
      <c r="G2972" t="s">
        <v>8223</v>
      </c>
      <c r="H2972" t="s">
        <v>8245</v>
      </c>
      <c r="I2972" s="18">
        <v>1428097450</v>
      </c>
      <c r="J2972" s="18">
        <f t="shared" si="713"/>
        <v>42097.905671296292</v>
      </c>
      <c r="K2972">
        <v>1425509049</v>
      </c>
      <c r="L2972" s="18">
        <f t="shared" si="711"/>
        <v>42067.947326388894</v>
      </c>
      <c r="M2972" t="b">
        <v>0</v>
      </c>
      <c r="N2972">
        <v>2</v>
      </c>
      <c r="O2972" t="b">
        <v>0</v>
      </c>
      <c r="P2972" t="s">
        <v>8269</v>
      </c>
      <c r="Q2972" s="12">
        <f t="shared" si="714"/>
        <v>1</v>
      </c>
      <c r="R2972">
        <f t="shared" ref="R2972" si="720">IFERROR(ROUND(E2972/N2972,2),0)</f>
        <v>100</v>
      </c>
      <c r="S2972" s="14" t="s">
        <v>8307</v>
      </c>
      <c r="T2972" t="s">
        <v>8308</v>
      </c>
    </row>
    <row r="2973" spans="1:20" ht="30" x14ac:dyDescent="0.25">
      <c r="A2973">
        <v>556</v>
      </c>
      <c r="B2973" s="9" t="s">
        <v>557</v>
      </c>
      <c r="C2973" s="3" t="s">
        <v>4666</v>
      </c>
      <c r="D2973" s="5">
        <v>8000</v>
      </c>
      <c r="E2973" s="7">
        <v>200</v>
      </c>
      <c r="F2973" t="s">
        <v>8220</v>
      </c>
      <c r="G2973" t="s">
        <v>8223</v>
      </c>
      <c r="H2973" t="s">
        <v>8245</v>
      </c>
      <c r="I2973">
        <v>1452112717</v>
      </c>
      <c r="J2973" s="18">
        <f t="shared" si="713"/>
        <v>42375.860150462962</v>
      </c>
      <c r="K2973">
        <v>1449520716</v>
      </c>
      <c r="L2973" s="18">
        <f t="shared" si="711"/>
        <v>42345.860138888893</v>
      </c>
      <c r="M2973" t="b">
        <v>0</v>
      </c>
      <c r="N2973">
        <v>1</v>
      </c>
      <c r="O2973" t="b">
        <v>0</v>
      </c>
      <c r="P2973" t="s">
        <v>8270</v>
      </c>
      <c r="Q2973" s="12">
        <f t="shared" si="714"/>
        <v>3</v>
      </c>
      <c r="R2973">
        <f t="shared" si="712"/>
        <v>200</v>
      </c>
      <c r="S2973" s="14" t="s">
        <v>8316</v>
      </c>
      <c r="T2973" t="s">
        <v>8348</v>
      </c>
    </row>
    <row r="2974" spans="1:20" ht="60" x14ac:dyDescent="0.25">
      <c r="A2974">
        <v>3067</v>
      </c>
      <c r="B2974" s="9" t="s">
        <v>3067</v>
      </c>
      <c r="C2974" s="3" t="s">
        <v>7177</v>
      </c>
      <c r="D2974" s="5">
        <v>8000</v>
      </c>
      <c r="E2974" s="7">
        <v>200</v>
      </c>
      <c r="F2974" t="s">
        <v>8220</v>
      </c>
      <c r="G2974" t="s">
        <v>8227</v>
      </c>
      <c r="H2974" t="s">
        <v>8249</v>
      </c>
      <c r="I2974">
        <v>1441837879</v>
      </c>
      <c r="J2974" s="18">
        <f t="shared" si="713"/>
        <v>42256.938414351855</v>
      </c>
      <c r="K2974">
        <v>1439245878</v>
      </c>
      <c r="L2974" s="18">
        <f t="shared" si="711"/>
        <v>42226.938402777778</v>
      </c>
      <c r="M2974" t="b">
        <v>0</v>
      </c>
      <c r="N2974">
        <v>1</v>
      </c>
      <c r="O2974" t="b">
        <v>0</v>
      </c>
      <c r="P2974" t="s">
        <v>8301</v>
      </c>
      <c r="Q2974" s="12">
        <f t="shared" si="714"/>
        <v>3</v>
      </c>
      <c r="R2974">
        <f t="shared" si="712"/>
        <v>200</v>
      </c>
      <c r="S2974" s="14" t="s">
        <v>8307</v>
      </c>
      <c r="T2974" t="s">
        <v>8331</v>
      </c>
    </row>
    <row r="2975" spans="1:20" ht="45" x14ac:dyDescent="0.25">
      <c r="A2975">
        <v>893</v>
      </c>
      <c r="B2975" s="9" t="s">
        <v>894</v>
      </c>
      <c r="C2975" s="3" t="s">
        <v>5003</v>
      </c>
      <c r="D2975" s="5">
        <v>2000</v>
      </c>
      <c r="E2975" s="7">
        <v>200</v>
      </c>
      <c r="F2975" t="s">
        <v>8220</v>
      </c>
      <c r="G2975" t="s">
        <v>8223</v>
      </c>
      <c r="H2975" t="s">
        <v>8245</v>
      </c>
      <c r="I2975">
        <v>1427920363</v>
      </c>
      <c r="J2975" s="18">
        <f t="shared" si="713"/>
        <v>42095.856053240743</v>
      </c>
      <c r="K2975">
        <v>1425331962</v>
      </c>
      <c r="L2975" s="18">
        <f t="shared" si="711"/>
        <v>42065.89770833333</v>
      </c>
      <c r="M2975" t="b">
        <v>0</v>
      </c>
      <c r="N2975">
        <v>5</v>
      </c>
      <c r="O2975" t="b">
        <v>0</v>
      </c>
      <c r="P2975" t="s">
        <v>8277</v>
      </c>
      <c r="Q2975" s="12">
        <f t="shared" si="714"/>
        <v>10</v>
      </c>
      <c r="R2975">
        <f t="shared" si="712"/>
        <v>40</v>
      </c>
      <c r="S2975" s="14" t="s">
        <v>8333</v>
      </c>
      <c r="T2975" t="s">
        <v>8334</v>
      </c>
    </row>
    <row r="2976" spans="1:20" ht="30" x14ac:dyDescent="0.25">
      <c r="A2976">
        <v>179</v>
      </c>
      <c r="B2976" s="9" t="s">
        <v>181</v>
      </c>
      <c r="C2976" s="3" t="s">
        <v>4289</v>
      </c>
      <c r="D2976" s="5">
        <v>1000</v>
      </c>
      <c r="E2976" s="7">
        <v>200</v>
      </c>
      <c r="F2976" t="s">
        <v>8220</v>
      </c>
      <c r="G2976" t="s">
        <v>8223</v>
      </c>
      <c r="H2976" t="s">
        <v>8245</v>
      </c>
      <c r="I2976">
        <v>1457056555</v>
      </c>
      <c r="J2976" s="18">
        <f t="shared" si="713"/>
        <v>42433.080497685187</v>
      </c>
      <c r="K2976">
        <v>1454464554</v>
      </c>
      <c r="L2976" s="18">
        <f t="shared" si="711"/>
        <v>42403.08048611111</v>
      </c>
      <c r="M2976" t="b">
        <v>0</v>
      </c>
      <c r="N2976">
        <v>2</v>
      </c>
      <c r="O2976" t="b">
        <v>0</v>
      </c>
      <c r="P2976" t="s">
        <v>8266</v>
      </c>
      <c r="Q2976" s="12">
        <f t="shared" si="714"/>
        <v>20</v>
      </c>
      <c r="R2976">
        <f t="shared" si="712"/>
        <v>100</v>
      </c>
      <c r="S2976" s="14" t="s">
        <v>8329</v>
      </c>
      <c r="T2976" t="s">
        <v>8332</v>
      </c>
    </row>
    <row r="2977" spans="1:20" ht="60" x14ac:dyDescent="0.25">
      <c r="A2977">
        <v>1363</v>
      </c>
      <c r="B2977" s="9" t="s">
        <v>1364</v>
      </c>
      <c r="C2977" s="3" t="s">
        <v>5473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1455523140</v>
      </c>
      <c r="J2977" s="18">
        <f t="shared" si="713"/>
        <v>42415.332638888889</v>
      </c>
      <c r="K2977">
        <v>1453925726</v>
      </c>
      <c r="L2977" s="18">
        <f t="shared" si="711"/>
        <v>42396.844050925924</v>
      </c>
      <c r="M2977" t="b">
        <v>0</v>
      </c>
      <c r="N2977">
        <v>5</v>
      </c>
      <c r="O2977" t="b">
        <v>1</v>
      </c>
      <c r="P2977" t="s">
        <v>8272</v>
      </c>
      <c r="Q2977" s="12">
        <f t="shared" si="714"/>
        <v>100</v>
      </c>
      <c r="R2977">
        <f t="shared" si="712"/>
        <v>40</v>
      </c>
      <c r="S2977" s="14" t="s">
        <v>8319</v>
      </c>
      <c r="T2977" t="s">
        <v>8339</v>
      </c>
    </row>
    <row r="2978" spans="1:20" ht="45" x14ac:dyDescent="0.25">
      <c r="A2978">
        <v>3415</v>
      </c>
      <c r="B2978" s="9" t="s">
        <v>3414</v>
      </c>
      <c r="C2978" s="3" t="s">
        <v>7525</v>
      </c>
      <c r="D2978" s="5">
        <v>200</v>
      </c>
      <c r="E2978" s="7">
        <v>200</v>
      </c>
      <c r="F2978" t="s">
        <v>8218</v>
      </c>
      <c r="G2978" t="s">
        <v>8223</v>
      </c>
      <c r="H2978" t="s">
        <v>8245</v>
      </c>
      <c r="I2978" s="18">
        <v>1460935800</v>
      </c>
      <c r="J2978" s="18">
        <f t="shared" si="713"/>
        <v>42477.979166666672</v>
      </c>
      <c r="K2978">
        <v>1459999655</v>
      </c>
      <c r="L2978" s="18">
        <f t="shared" si="711"/>
        <v>42467.144155092596</v>
      </c>
      <c r="M2978" t="b">
        <v>0</v>
      </c>
      <c r="N2978">
        <v>9</v>
      </c>
      <c r="O2978" t="b">
        <v>1</v>
      </c>
      <c r="P2978" t="s">
        <v>8269</v>
      </c>
      <c r="Q2978" s="12">
        <f t="shared" si="714"/>
        <v>100</v>
      </c>
      <c r="R2978">
        <f t="shared" ref="R2978" si="721">IFERROR(ROUND(E2978/N2978,2),0)</f>
        <v>22.22</v>
      </c>
      <c r="S2978" s="14" t="s">
        <v>8307</v>
      </c>
      <c r="T2978" t="s">
        <v>8308</v>
      </c>
    </row>
    <row r="2979" spans="1:20" ht="60" x14ac:dyDescent="0.2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 s="18">
        <f t="shared" si="713"/>
        <v>42526.529305555552</v>
      </c>
      <c r="K2979">
        <v>1462538531</v>
      </c>
      <c r="L2979" s="18">
        <f t="shared" si="711"/>
        <v>42496.529293981483</v>
      </c>
      <c r="M2979" t="b">
        <v>0</v>
      </c>
      <c r="N2979">
        <v>1</v>
      </c>
      <c r="O2979" t="b">
        <v>0</v>
      </c>
      <c r="P2979" t="s">
        <v>8271</v>
      </c>
      <c r="Q2979" s="12">
        <f t="shared" si="714"/>
        <v>1</v>
      </c>
      <c r="R2979">
        <f t="shared" si="712"/>
        <v>199</v>
      </c>
      <c r="S2979" s="14" t="s">
        <v>8316</v>
      </c>
      <c r="T2979" t="s">
        <v>8318</v>
      </c>
    </row>
    <row r="2980" spans="1:20" ht="45" x14ac:dyDescent="0.2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 s="18">
        <f t="shared" si="713"/>
        <v>40567.239884259259</v>
      </c>
      <c r="K2980">
        <v>1290663925</v>
      </c>
      <c r="L2980" s="18">
        <f t="shared" si="711"/>
        <v>40507.239872685182</v>
      </c>
      <c r="M2980" t="b">
        <v>0</v>
      </c>
      <c r="N2980">
        <v>6</v>
      </c>
      <c r="O2980" t="b">
        <v>0</v>
      </c>
      <c r="P2980" t="s">
        <v>8276</v>
      </c>
      <c r="Q2980" s="12">
        <f t="shared" si="714"/>
        <v>3</v>
      </c>
      <c r="R2980">
        <f t="shared" si="712"/>
        <v>32.67</v>
      </c>
      <c r="S2980" s="14" t="s">
        <v>8333</v>
      </c>
      <c r="T2980" t="s">
        <v>8356</v>
      </c>
    </row>
    <row r="2981" spans="1:20" ht="60" x14ac:dyDescent="0.2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 s="18">
        <f t="shared" si="713"/>
        <v>41974.957881944443</v>
      </c>
      <c r="K2981">
        <v>1414879160</v>
      </c>
      <c r="L2981" s="18">
        <f t="shared" si="711"/>
        <v>41944.916203703702</v>
      </c>
      <c r="M2981" t="b">
        <v>0</v>
      </c>
      <c r="N2981">
        <v>10</v>
      </c>
      <c r="O2981" t="b">
        <v>0</v>
      </c>
      <c r="P2981" t="s">
        <v>8276</v>
      </c>
      <c r="Q2981" s="12">
        <f t="shared" si="714"/>
        <v>5</v>
      </c>
      <c r="R2981">
        <f t="shared" si="712"/>
        <v>19.600000000000001</v>
      </c>
      <c r="S2981" s="14" t="s">
        <v>8333</v>
      </c>
      <c r="T2981" t="s">
        <v>8356</v>
      </c>
    </row>
    <row r="2982" spans="1:20" ht="60" x14ac:dyDescent="0.2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 s="18">
        <f t="shared" si="713"/>
        <v>40476.127650462964</v>
      </c>
      <c r="K2982">
        <v>1284087828</v>
      </c>
      <c r="L2982" s="18">
        <f t="shared" si="711"/>
        <v>40431.127638888887</v>
      </c>
      <c r="M2982" t="b">
        <v>0</v>
      </c>
      <c r="N2982">
        <v>7</v>
      </c>
      <c r="O2982" t="b">
        <v>0</v>
      </c>
      <c r="P2982" t="s">
        <v>8277</v>
      </c>
      <c r="Q2982" s="12">
        <f t="shared" si="714"/>
        <v>2</v>
      </c>
      <c r="R2982">
        <f t="shared" si="712"/>
        <v>27.86</v>
      </c>
      <c r="S2982" s="14" t="s">
        <v>8333</v>
      </c>
      <c r="T2982" t="s">
        <v>8334</v>
      </c>
    </row>
    <row r="2983" spans="1:20" ht="30" x14ac:dyDescent="0.25">
      <c r="A2983">
        <v>3946</v>
      </c>
      <c r="B2983" s="9" t="s">
        <v>3943</v>
      </c>
      <c r="C2983" s="3" t="s">
        <v>8054</v>
      </c>
      <c r="D2983" s="5">
        <v>6000</v>
      </c>
      <c r="E2983" s="7">
        <v>195</v>
      </c>
      <c r="F2983" t="s">
        <v>8220</v>
      </c>
      <c r="G2983" t="s">
        <v>8223</v>
      </c>
      <c r="H2983" t="s">
        <v>8245</v>
      </c>
      <c r="I2983" s="18">
        <v>1425110400</v>
      </c>
      <c r="J2983" s="18">
        <f t="shared" si="713"/>
        <v>42063.333333333328</v>
      </c>
      <c r="K2983">
        <v>1422388821</v>
      </c>
      <c r="L2983" s="18">
        <f t="shared" si="711"/>
        <v>42031.83357638889</v>
      </c>
      <c r="M2983" t="b">
        <v>0</v>
      </c>
      <c r="N2983">
        <v>5</v>
      </c>
      <c r="O2983" t="b">
        <v>0</v>
      </c>
      <c r="P2983" t="s">
        <v>8269</v>
      </c>
      <c r="Q2983" s="12">
        <f t="shared" si="714"/>
        <v>3</v>
      </c>
      <c r="R2983">
        <f t="shared" ref="R2983:R2984" si="722">IFERROR(ROUND(E2983/N2983,2),0)</f>
        <v>39</v>
      </c>
      <c r="S2983" s="14" t="s">
        <v>8307</v>
      </c>
      <c r="T2983" t="s">
        <v>8308</v>
      </c>
    </row>
    <row r="2984" spans="1:20" ht="60" x14ac:dyDescent="0.25">
      <c r="A2984">
        <v>3429</v>
      </c>
      <c r="B2984" s="9" t="s">
        <v>3428</v>
      </c>
      <c r="C2984" s="3" t="s">
        <v>7539</v>
      </c>
      <c r="D2984" s="5">
        <v>150</v>
      </c>
      <c r="E2984" s="7">
        <v>195</v>
      </c>
      <c r="F2984" t="s">
        <v>8218</v>
      </c>
      <c r="G2984" t="s">
        <v>8224</v>
      </c>
      <c r="H2984" t="s">
        <v>8246</v>
      </c>
      <c r="I2984" s="18">
        <v>1478046661</v>
      </c>
      <c r="J2984" s="18">
        <f t="shared" si="713"/>
        <v>42676.021539351852</v>
      </c>
      <c r="K2984">
        <v>1476837060</v>
      </c>
      <c r="L2984" s="18">
        <f t="shared" si="711"/>
        <v>42662.021527777775</v>
      </c>
      <c r="M2984" t="b">
        <v>0</v>
      </c>
      <c r="N2984">
        <v>12</v>
      </c>
      <c r="O2984" t="b">
        <v>1</v>
      </c>
      <c r="P2984" t="s">
        <v>8269</v>
      </c>
      <c r="Q2984" s="12">
        <f t="shared" si="714"/>
        <v>130</v>
      </c>
      <c r="R2984">
        <f t="shared" si="722"/>
        <v>16.25</v>
      </c>
      <c r="S2984" s="14" t="s">
        <v>8307</v>
      </c>
      <c r="T2984" t="s">
        <v>8308</v>
      </c>
    </row>
    <row r="2985" spans="1:20" ht="60" x14ac:dyDescent="0.2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 s="18">
        <f t="shared" si="713"/>
        <v>42423.040231481486</v>
      </c>
      <c r="K2985">
        <v>1454979475</v>
      </c>
      <c r="L2985" s="18">
        <f t="shared" si="711"/>
        <v>42409.040219907409</v>
      </c>
      <c r="M2985" t="b">
        <v>0</v>
      </c>
      <c r="N2985">
        <v>10</v>
      </c>
      <c r="O2985" t="b">
        <v>0</v>
      </c>
      <c r="P2985" t="s">
        <v>8271</v>
      </c>
      <c r="Q2985" s="12">
        <f t="shared" si="714"/>
        <v>1</v>
      </c>
      <c r="R2985">
        <f t="shared" si="712"/>
        <v>19.399999999999999</v>
      </c>
      <c r="S2985" s="14" t="s">
        <v>8316</v>
      </c>
      <c r="T2985" t="s">
        <v>8318</v>
      </c>
    </row>
    <row r="2986" spans="1:20" ht="60" x14ac:dyDescent="0.2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 s="18">
        <f t="shared" si="713"/>
        <v>42097.582650462966</v>
      </c>
      <c r="K2986">
        <v>1425481140</v>
      </c>
      <c r="L2986" s="18">
        <f t="shared" si="711"/>
        <v>42067.624305555553</v>
      </c>
      <c r="M2986" t="b">
        <v>0</v>
      </c>
      <c r="N2986">
        <v>4</v>
      </c>
      <c r="O2986" t="b">
        <v>0</v>
      </c>
      <c r="P2986" t="s">
        <v>8265</v>
      </c>
      <c r="Q2986" s="12">
        <f t="shared" si="714"/>
        <v>2</v>
      </c>
      <c r="R2986">
        <f t="shared" si="712"/>
        <v>47.5</v>
      </c>
      <c r="S2986" s="14" t="s">
        <v>8329</v>
      </c>
      <c r="T2986" t="s">
        <v>8343</v>
      </c>
    </row>
    <row r="2987" spans="1:20" ht="30" x14ac:dyDescent="0.2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 s="18">
        <f t="shared" si="713"/>
        <v>42563.807187500002</v>
      </c>
      <c r="K2987">
        <v>1467746540</v>
      </c>
      <c r="L2987" s="18">
        <f t="shared" si="711"/>
        <v>42556.807175925926</v>
      </c>
      <c r="M2987" t="b">
        <v>0</v>
      </c>
      <c r="N2987">
        <v>4</v>
      </c>
      <c r="O2987" t="b">
        <v>0</v>
      </c>
      <c r="P2987" t="s">
        <v>8279</v>
      </c>
      <c r="Q2987" s="12">
        <f t="shared" si="714"/>
        <v>95</v>
      </c>
      <c r="R2987">
        <f t="shared" si="712"/>
        <v>47.5</v>
      </c>
      <c r="S2987" s="14" t="s">
        <v>8352</v>
      </c>
      <c r="T2987" t="s">
        <v>8353</v>
      </c>
    </row>
    <row r="2988" spans="1:20" ht="45" x14ac:dyDescent="0.2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 s="18">
        <v>1412405940</v>
      </c>
      <c r="J2988" s="18">
        <f t="shared" si="713"/>
        <v>41916.290972222225</v>
      </c>
      <c r="K2988">
        <v>1409721541</v>
      </c>
      <c r="L2988" s="18">
        <f t="shared" si="711"/>
        <v>41885.221539351856</v>
      </c>
      <c r="M2988" t="b">
        <v>1</v>
      </c>
      <c r="N2988">
        <v>8</v>
      </c>
      <c r="O2988" t="b">
        <v>0</v>
      </c>
      <c r="P2988" t="s">
        <v>8269</v>
      </c>
      <c r="Q2988" s="12">
        <f t="shared" si="714"/>
        <v>3</v>
      </c>
      <c r="R2988">
        <f t="shared" ref="R2988" si="723">IFERROR(ROUND(E2988/N2988,2),0)</f>
        <v>23.63</v>
      </c>
      <c r="S2988" s="14" t="s">
        <v>8307</v>
      </c>
      <c r="T2988" t="s">
        <v>8308</v>
      </c>
    </row>
    <row r="2989" spans="1:20" ht="60" x14ac:dyDescent="0.2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 s="18">
        <f t="shared" si="713"/>
        <v>41865.763981481483</v>
      </c>
      <c r="K2989">
        <v>1405448407</v>
      </c>
      <c r="L2989" s="18">
        <f t="shared" si="711"/>
        <v>41835.763969907406</v>
      </c>
      <c r="M2989" t="b">
        <v>0</v>
      </c>
      <c r="N2989">
        <v>8</v>
      </c>
      <c r="O2989" t="b">
        <v>0</v>
      </c>
      <c r="P2989" t="s">
        <v>8282</v>
      </c>
      <c r="Q2989" s="12">
        <f t="shared" si="714"/>
        <v>1</v>
      </c>
      <c r="R2989">
        <f t="shared" si="712"/>
        <v>23.5</v>
      </c>
      <c r="S2989" s="14" t="s">
        <v>8327</v>
      </c>
      <c r="T2989" t="s">
        <v>8351</v>
      </c>
    </row>
    <row r="2990" spans="1:20" ht="45" x14ac:dyDescent="0.2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 s="18">
        <f t="shared" si="713"/>
        <v>41909.560694444444</v>
      </c>
      <c r="K2990">
        <v>1406640443</v>
      </c>
      <c r="L2990" s="18">
        <f t="shared" si="711"/>
        <v>41849.560682870375</v>
      </c>
      <c r="M2990" t="b">
        <v>1</v>
      </c>
      <c r="N2990">
        <v>15</v>
      </c>
      <c r="O2990" t="b">
        <v>0</v>
      </c>
      <c r="P2990" t="s">
        <v>8283</v>
      </c>
      <c r="Q2990" s="12">
        <f t="shared" si="714"/>
        <v>4</v>
      </c>
      <c r="R2990">
        <f t="shared" si="712"/>
        <v>12.47</v>
      </c>
      <c r="S2990" s="14" t="s">
        <v>8321</v>
      </c>
      <c r="T2990" t="s">
        <v>8322</v>
      </c>
    </row>
    <row r="2991" spans="1:20" ht="60" x14ac:dyDescent="0.2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 s="18">
        <f t="shared" si="713"/>
        <v>42355.19358796296</v>
      </c>
      <c r="K2991">
        <v>1447735125</v>
      </c>
      <c r="L2991" s="18">
        <f t="shared" si="711"/>
        <v>42325.193576388891</v>
      </c>
      <c r="M2991" t="b">
        <v>0</v>
      </c>
      <c r="N2991">
        <v>8</v>
      </c>
      <c r="O2991" t="b">
        <v>0</v>
      </c>
      <c r="P2991" t="s">
        <v>8281</v>
      </c>
      <c r="Q2991" s="12">
        <f t="shared" si="714"/>
        <v>0</v>
      </c>
      <c r="R2991">
        <f t="shared" si="712"/>
        <v>23.25</v>
      </c>
      <c r="S2991" s="14" t="s">
        <v>8324</v>
      </c>
      <c r="T2991" t="s">
        <v>8350</v>
      </c>
    </row>
    <row r="2992" spans="1:20" ht="45" x14ac:dyDescent="0.2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 s="18">
        <v>1417800435</v>
      </c>
      <c r="J2992" s="18">
        <f t="shared" si="713"/>
        <v>41978.727256944447</v>
      </c>
      <c r="K2992">
        <v>1415208434</v>
      </c>
      <c r="L2992" s="18">
        <f t="shared" si="711"/>
        <v>41948.72724537037</v>
      </c>
      <c r="M2992" t="b">
        <v>0</v>
      </c>
      <c r="N2992">
        <v>4</v>
      </c>
      <c r="O2992" t="b">
        <v>0</v>
      </c>
      <c r="P2992" t="s">
        <v>8269</v>
      </c>
      <c r="Q2992" s="12">
        <f t="shared" si="714"/>
        <v>0</v>
      </c>
      <c r="R2992">
        <f t="shared" ref="R2992:R2993" si="724">IFERROR(ROUND(E2992/N2992,2),0)</f>
        <v>46.25</v>
      </c>
      <c r="S2992" s="14" t="s">
        <v>8307</v>
      </c>
      <c r="T2992" t="s">
        <v>8308</v>
      </c>
    </row>
    <row r="2993" spans="1:20" ht="45" x14ac:dyDescent="0.2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 s="18">
        <v>1441649397</v>
      </c>
      <c r="J2993" s="18">
        <f t="shared" si="713"/>
        <v>42254.756909722222</v>
      </c>
      <c r="K2993">
        <v>1439057396</v>
      </c>
      <c r="L2993" s="18">
        <f t="shared" si="711"/>
        <v>42224.756898148145</v>
      </c>
      <c r="M2993" t="b">
        <v>0</v>
      </c>
      <c r="N2993">
        <v>3</v>
      </c>
      <c r="O2993" t="b">
        <v>0</v>
      </c>
      <c r="P2993" t="s">
        <v>8269</v>
      </c>
      <c r="Q2993" s="12">
        <f t="shared" si="714"/>
        <v>3</v>
      </c>
      <c r="R2993">
        <f t="shared" si="724"/>
        <v>61.67</v>
      </c>
      <c r="S2993" s="14" t="s">
        <v>8307</v>
      </c>
      <c r="T2993" t="s">
        <v>8308</v>
      </c>
    </row>
    <row r="2994" spans="1:20" ht="60" x14ac:dyDescent="0.25">
      <c r="A2994">
        <v>2372</v>
      </c>
      <c r="B2994" s="9" t="s">
        <v>2373</v>
      </c>
      <c r="C2994" s="3" t="s">
        <v>6482</v>
      </c>
      <c r="D2994" s="5">
        <v>5500</v>
      </c>
      <c r="E2994" s="7">
        <v>180</v>
      </c>
      <c r="F2994" t="s">
        <v>8219</v>
      </c>
      <c r="G2994" t="s">
        <v>8225</v>
      </c>
      <c r="H2994" t="s">
        <v>8247</v>
      </c>
      <c r="I2994">
        <v>1429839571</v>
      </c>
      <c r="J2994" s="18">
        <f t="shared" si="713"/>
        <v>42118.069108796291</v>
      </c>
      <c r="K2994">
        <v>1427247570</v>
      </c>
      <c r="L2994" s="18">
        <f t="shared" si="711"/>
        <v>42088.069097222222</v>
      </c>
      <c r="M2994" t="b">
        <v>0</v>
      </c>
      <c r="N2994">
        <v>6</v>
      </c>
      <c r="O2994" t="b">
        <v>0</v>
      </c>
      <c r="P2994" t="s">
        <v>8270</v>
      </c>
      <c r="Q2994" s="12">
        <f t="shared" si="714"/>
        <v>3</v>
      </c>
      <c r="R2994">
        <f t="shared" si="712"/>
        <v>30</v>
      </c>
      <c r="S2994" s="14" t="s">
        <v>8316</v>
      </c>
      <c r="T2994" t="s">
        <v>8348</v>
      </c>
    </row>
    <row r="2995" spans="1:20" ht="45" x14ac:dyDescent="0.2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 s="18">
        <f t="shared" si="713"/>
        <v>42070.829872685186</v>
      </c>
      <c r="K2995">
        <v>1423166100</v>
      </c>
      <c r="L2995" s="18">
        <f t="shared" si="711"/>
        <v>42040.829861111109</v>
      </c>
      <c r="M2995" t="b">
        <v>0</v>
      </c>
      <c r="N2995">
        <v>6</v>
      </c>
      <c r="O2995" t="b">
        <v>0</v>
      </c>
      <c r="P2995" t="s">
        <v>8285</v>
      </c>
      <c r="Q2995" s="12">
        <f t="shared" si="714"/>
        <v>7</v>
      </c>
      <c r="R2995">
        <f t="shared" si="712"/>
        <v>30</v>
      </c>
      <c r="S2995" s="14" t="s">
        <v>8319</v>
      </c>
      <c r="T2995" t="s">
        <v>8354</v>
      </c>
    </row>
    <row r="2996" spans="1:20" ht="30" x14ac:dyDescent="0.25">
      <c r="A2996">
        <v>177</v>
      </c>
      <c r="B2996" s="9" t="s">
        <v>179</v>
      </c>
      <c r="C2996" s="3" t="s">
        <v>4287</v>
      </c>
      <c r="D2996" s="5">
        <v>450</v>
      </c>
      <c r="E2996" s="7">
        <v>180</v>
      </c>
      <c r="F2996" t="s">
        <v>8220</v>
      </c>
      <c r="G2996" t="s">
        <v>8223</v>
      </c>
      <c r="H2996" t="s">
        <v>8245</v>
      </c>
      <c r="I2996">
        <v>1427155726</v>
      </c>
      <c r="J2996" s="18">
        <f t="shared" si="713"/>
        <v>42087.00608796296</v>
      </c>
      <c r="K2996">
        <v>1425690525</v>
      </c>
      <c r="L2996" s="18">
        <f t="shared" si="711"/>
        <v>42070.047743055555</v>
      </c>
      <c r="M2996" t="b">
        <v>0</v>
      </c>
      <c r="N2996">
        <v>7</v>
      </c>
      <c r="O2996" t="b">
        <v>0</v>
      </c>
      <c r="P2996" t="s">
        <v>8266</v>
      </c>
      <c r="Q2996" s="12">
        <f t="shared" si="714"/>
        <v>40</v>
      </c>
      <c r="R2996">
        <f t="shared" si="712"/>
        <v>25.71</v>
      </c>
      <c r="S2996" s="14" t="s">
        <v>8329</v>
      </c>
      <c r="T2996" t="s">
        <v>8332</v>
      </c>
    </row>
    <row r="2997" spans="1:20" ht="30" x14ac:dyDescent="0.25">
      <c r="A2997">
        <v>2167</v>
      </c>
      <c r="B2997" s="9" t="s">
        <v>2168</v>
      </c>
      <c r="C2997" s="3" t="s">
        <v>6277</v>
      </c>
      <c r="D2997" s="5">
        <v>150</v>
      </c>
      <c r="E2997" s="7">
        <v>180</v>
      </c>
      <c r="F2997" t="s">
        <v>8218</v>
      </c>
      <c r="G2997" t="s">
        <v>8223</v>
      </c>
      <c r="H2997" t="s">
        <v>8245</v>
      </c>
      <c r="I2997">
        <v>1347672937</v>
      </c>
      <c r="J2997" s="18">
        <f t="shared" si="713"/>
        <v>41167.066400462965</v>
      </c>
      <c r="K2997">
        <v>1346463336</v>
      </c>
      <c r="L2997" s="18">
        <f t="shared" si="711"/>
        <v>41153.066388888888</v>
      </c>
      <c r="M2997" t="b">
        <v>0</v>
      </c>
      <c r="N2997">
        <v>8</v>
      </c>
      <c r="O2997" t="b">
        <v>1</v>
      </c>
      <c r="P2997" t="s">
        <v>8274</v>
      </c>
      <c r="Q2997" s="12">
        <f t="shared" si="714"/>
        <v>120</v>
      </c>
      <c r="R2997">
        <f t="shared" si="712"/>
        <v>22.5</v>
      </c>
      <c r="S2997" s="14" t="s">
        <v>8333</v>
      </c>
      <c r="T2997" t="s">
        <v>8337</v>
      </c>
    </row>
    <row r="2998" spans="1:20" ht="60" x14ac:dyDescent="0.2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 s="18">
        <v>1462914000</v>
      </c>
      <c r="J2998" s="18">
        <f t="shared" si="713"/>
        <v>42500.875</v>
      </c>
      <c r="K2998">
        <v>1460914252</v>
      </c>
      <c r="L2998" s="18">
        <f t="shared" si="711"/>
        <v>42477.729768518519</v>
      </c>
      <c r="M2998" t="b">
        <v>0</v>
      </c>
      <c r="N2998">
        <v>15</v>
      </c>
      <c r="O2998" t="b">
        <v>1</v>
      </c>
      <c r="P2998" t="s">
        <v>8269</v>
      </c>
      <c r="Q2998" s="12">
        <f t="shared" si="714"/>
        <v>180</v>
      </c>
      <c r="R2998">
        <f t="shared" ref="R2998" si="725">IFERROR(ROUND(E2998/N2998,2),0)</f>
        <v>12</v>
      </c>
      <c r="S2998" s="14" t="s">
        <v>8307</v>
      </c>
      <c r="T2998" t="s">
        <v>8308</v>
      </c>
    </row>
    <row r="2999" spans="1:20" ht="45" x14ac:dyDescent="0.2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 s="18">
        <f t="shared" si="713"/>
        <v>41069.847314814819</v>
      </c>
      <c r="K2999">
        <v>1334089207</v>
      </c>
      <c r="L2999" s="18">
        <f t="shared" si="711"/>
        <v>41009.847303240742</v>
      </c>
      <c r="M2999" t="b">
        <v>0</v>
      </c>
      <c r="N2999">
        <v>10</v>
      </c>
      <c r="O2999" t="b">
        <v>0</v>
      </c>
      <c r="P2999" t="s">
        <v>8280</v>
      </c>
      <c r="Q2999" s="12">
        <f t="shared" si="714"/>
        <v>0</v>
      </c>
      <c r="R2999">
        <f t="shared" si="712"/>
        <v>17.850000000000001</v>
      </c>
      <c r="S2999" s="14" t="s">
        <v>8324</v>
      </c>
      <c r="T2999" t="s">
        <v>8340</v>
      </c>
    </row>
    <row r="3000" spans="1:20" ht="60" x14ac:dyDescent="0.2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 s="18">
        <f t="shared" si="713"/>
        <v>40761.61037037037</v>
      </c>
      <c r="K3000">
        <v>1310049535</v>
      </c>
      <c r="L3000" s="18">
        <f t="shared" si="711"/>
        <v>40731.610358796301</v>
      </c>
      <c r="M3000" t="b">
        <v>0</v>
      </c>
      <c r="N3000">
        <v>3</v>
      </c>
      <c r="O3000" t="b">
        <v>0</v>
      </c>
      <c r="P3000" t="s">
        <v>8284</v>
      </c>
      <c r="Q3000" s="12">
        <f t="shared" si="714"/>
        <v>18</v>
      </c>
      <c r="R3000">
        <f t="shared" si="712"/>
        <v>59.33</v>
      </c>
      <c r="S3000" s="14" t="s">
        <v>8333</v>
      </c>
      <c r="T3000" t="s">
        <v>8360</v>
      </c>
    </row>
    <row r="3001" spans="1:20" ht="60" x14ac:dyDescent="0.25">
      <c r="A3001">
        <v>2869</v>
      </c>
      <c r="B3001" s="9" t="s">
        <v>2869</v>
      </c>
      <c r="C3001" s="3" t="s">
        <v>6979</v>
      </c>
      <c r="D3001" s="5">
        <v>20000</v>
      </c>
      <c r="E3001" s="7">
        <v>177</v>
      </c>
      <c r="F3001" t="s">
        <v>8220</v>
      </c>
      <c r="G3001" t="s">
        <v>8223</v>
      </c>
      <c r="H3001" t="s">
        <v>8245</v>
      </c>
      <c r="I3001" s="18">
        <v>1468937681</v>
      </c>
      <c r="J3001" s="18">
        <f t="shared" si="713"/>
        <v>42570.593530092592</v>
      </c>
      <c r="K3001">
        <v>1466345680</v>
      </c>
      <c r="L3001" s="18">
        <f t="shared" si="711"/>
        <v>42540.593518518523</v>
      </c>
      <c r="M3001" t="b">
        <v>0</v>
      </c>
      <c r="N3001">
        <v>5</v>
      </c>
      <c r="O3001" t="b">
        <v>0</v>
      </c>
      <c r="P3001" t="s">
        <v>8269</v>
      </c>
      <c r="Q3001" s="12">
        <f t="shared" si="714"/>
        <v>1</v>
      </c>
      <c r="R3001">
        <f t="shared" ref="R3001" si="726">IFERROR(ROUND(E3001/N3001,2),0)</f>
        <v>35.4</v>
      </c>
      <c r="S3001" s="14" t="s">
        <v>8307</v>
      </c>
      <c r="T3001" t="s">
        <v>8308</v>
      </c>
    </row>
    <row r="3002" spans="1:20" ht="75" x14ac:dyDescent="0.25">
      <c r="A3002">
        <v>767</v>
      </c>
      <c r="B3002" s="9" t="s">
        <v>768</v>
      </c>
      <c r="C3002" s="3" t="s">
        <v>4877</v>
      </c>
      <c r="D3002" s="5">
        <v>5000</v>
      </c>
      <c r="E3002" s="7">
        <v>177</v>
      </c>
      <c r="F3002" t="s">
        <v>8220</v>
      </c>
      <c r="G3002" t="s">
        <v>8223</v>
      </c>
      <c r="H3002" t="s">
        <v>8245</v>
      </c>
      <c r="I3002">
        <v>1432178810</v>
      </c>
      <c r="J3002" s="18">
        <f t="shared" si="713"/>
        <v>42145.143634259264</v>
      </c>
      <c r="K3002">
        <v>1429586809</v>
      </c>
      <c r="L3002" s="18">
        <f t="shared" si="711"/>
        <v>42115.14362268518</v>
      </c>
      <c r="M3002" t="b">
        <v>0</v>
      </c>
      <c r="N3002">
        <v>3</v>
      </c>
      <c r="O3002" t="b">
        <v>0</v>
      </c>
      <c r="P3002" t="s">
        <v>8273</v>
      </c>
      <c r="Q3002" s="12">
        <f t="shared" si="714"/>
        <v>4</v>
      </c>
      <c r="R3002">
        <f t="shared" si="712"/>
        <v>59</v>
      </c>
      <c r="S3002" s="14" t="s">
        <v>8319</v>
      </c>
      <c r="T3002" t="s">
        <v>8358</v>
      </c>
    </row>
    <row r="3003" spans="1:20" ht="60" x14ac:dyDescent="0.25">
      <c r="A3003">
        <v>3068</v>
      </c>
      <c r="B3003" s="9" t="s">
        <v>3068</v>
      </c>
      <c r="C3003" s="3" t="s">
        <v>7178</v>
      </c>
      <c r="D3003" s="5">
        <v>250000</v>
      </c>
      <c r="E3003" s="7">
        <v>175</v>
      </c>
      <c r="F3003" t="s">
        <v>8220</v>
      </c>
      <c r="G3003" t="s">
        <v>8223</v>
      </c>
      <c r="H3003" t="s">
        <v>8245</v>
      </c>
      <c r="I3003">
        <v>1445013352</v>
      </c>
      <c r="J3003" s="18">
        <f t="shared" si="713"/>
        <v>42293.691574074073</v>
      </c>
      <c r="K3003">
        <v>1442421351</v>
      </c>
      <c r="L3003" s="18">
        <f t="shared" si="711"/>
        <v>42263.691562499997</v>
      </c>
      <c r="M3003" t="b">
        <v>0</v>
      </c>
      <c r="N3003">
        <v>2</v>
      </c>
      <c r="O3003" t="b">
        <v>0</v>
      </c>
      <c r="P3003" t="s">
        <v>8301</v>
      </c>
      <c r="Q3003" s="12">
        <f t="shared" si="714"/>
        <v>0</v>
      </c>
      <c r="R3003">
        <f t="shared" si="712"/>
        <v>87.5</v>
      </c>
      <c r="S3003" s="14" t="s">
        <v>8307</v>
      </c>
      <c r="T3003" t="s">
        <v>8331</v>
      </c>
    </row>
    <row r="3004" spans="1:20" ht="45" x14ac:dyDescent="0.25">
      <c r="A3004">
        <v>579</v>
      </c>
      <c r="B3004" s="9" t="s">
        <v>580</v>
      </c>
      <c r="C3004" s="3" t="s">
        <v>4689</v>
      </c>
      <c r="D3004" s="5">
        <v>12000</v>
      </c>
      <c r="E3004" s="7">
        <v>175</v>
      </c>
      <c r="F3004" t="s">
        <v>8220</v>
      </c>
      <c r="G3004" t="s">
        <v>8223</v>
      </c>
      <c r="H3004" t="s">
        <v>8245</v>
      </c>
      <c r="I3004">
        <v>1419539223</v>
      </c>
      <c r="J3004" s="18">
        <f t="shared" si="713"/>
        <v>41998.852118055554</v>
      </c>
      <c r="K3004">
        <v>1416947222</v>
      </c>
      <c r="L3004" s="18">
        <f t="shared" si="711"/>
        <v>41968.852106481485</v>
      </c>
      <c r="M3004" t="b">
        <v>0</v>
      </c>
      <c r="N3004">
        <v>5</v>
      </c>
      <c r="O3004" t="b">
        <v>0</v>
      </c>
      <c r="P3004" t="s">
        <v>8270</v>
      </c>
      <c r="Q3004" s="12">
        <f t="shared" si="714"/>
        <v>1</v>
      </c>
      <c r="R3004">
        <f t="shared" si="712"/>
        <v>35</v>
      </c>
      <c r="S3004" s="14" t="s">
        <v>8316</v>
      </c>
      <c r="T3004" t="s">
        <v>8348</v>
      </c>
    </row>
    <row r="3005" spans="1:20" ht="60" x14ac:dyDescent="0.2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 s="18">
        <v>1434063600</v>
      </c>
      <c r="J3005" s="18">
        <f t="shared" si="713"/>
        <v>42166.958333333328</v>
      </c>
      <c r="K3005">
        <v>1430405902</v>
      </c>
      <c r="L3005" s="18">
        <f t="shared" si="711"/>
        <v>42124.623865740738</v>
      </c>
      <c r="M3005" t="b">
        <v>0</v>
      </c>
      <c r="N3005">
        <v>7</v>
      </c>
      <c r="O3005" t="b">
        <v>0</v>
      </c>
      <c r="P3005" t="s">
        <v>8269</v>
      </c>
      <c r="Q3005" s="12">
        <f t="shared" si="714"/>
        <v>12</v>
      </c>
      <c r="R3005">
        <f t="shared" ref="R3005" si="727">IFERROR(ROUND(E3005/N3005,2),0)</f>
        <v>24.71</v>
      </c>
      <c r="S3005" s="14" t="s">
        <v>8307</v>
      </c>
      <c r="T3005" t="s">
        <v>8308</v>
      </c>
    </row>
    <row r="3006" spans="1:20" ht="45" x14ac:dyDescent="0.25">
      <c r="A3006">
        <v>862</v>
      </c>
      <c r="B3006" s="9" t="s">
        <v>863</v>
      </c>
      <c r="C3006" s="3" t="s">
        <v>4972</v>
      </c>
      <c r="D3006" s="5">
        <v>50000</v>
      </c>
      <c r="E3006" s="7">
        <v>170</v>
      </c>
      <c r="F3006" t="s">
        <v>8220</v>
      </c>
      <c r="G3006" t="s">
        <v>8224</v>
      </c>
      <c r="H3006" t="s">
        <v>8246</v>
      </c>
      <c r="I3006">
        <v>1384179548</v>
      </c>
      <c r="J3006" s="18">
        <f t="shared" si="713"/>
        <v>41589.596620370372</v>
      </c>
      <c r="K3006">
        <v>1381583947</v>
      </c>
      <c r="L3006" s="18">
        <f t="shared" si="711"/>
        <v>41559.554942129631</v>
      </c>
      <c r="M3006" t="b">
        <v>0</v>
      </c>
      <c r="N3006">
        <v>4</v>
      </c>
      <c r="O3006" t="b">
        <v>0</v>
      </c>
      <c r="P3006" t="s">
        <v>8276</v>
      </c>
      <c r="Q3006" s="12">
        <f t="shared" si="714"/>
        <v>0</v>
      </c>
      <c r="R3006">
        <f t="shared" si="712"/>
        <v>42.5</v>
      </c>
      <c r="S3006" s="14" t="s">
        <v>8333</v>
      </c>
      <c r="T3006" t="s">
        <v>8356</v>
      </c>
    </row>
    <row r="3007" spans="1:20" ht="45" x14ac:dyDescent="0.25">
      <c r="A3007">
        <v>775</v>
      </c>
      <c r="B3007" s="9" t="s">
        <v>776</v>
      </c>
      <c r="C3007" s="3" t="s">
        <v>4885</v>
      </c>
      <c r="D3007" s="5">
        <v>10000</v>
      </c>
      <c r="E3007" s="7">
        <v>170</v>
      </c>
      <c r="F3007" t="s">
        <v>8220</v>
      </c>
      <c r="G3007" t="s">
        <v>8223</v>
      </c>
      <c r="H3007" t="s">
        <v>8245</v>
      </c>
      <c r="I3007">
        <v>1323998795</v>
      </c>
      <c r="J3007" s="18">
        <f t="shared" si="713"/>
        <v>40893.060127314813</v>
      </c>
      <c r="K3007">
        <v>1321406794</v>
      </c>
      <c r="L3007" s="18">
        <f t="shared" si="711"/>
        <v>40863.060115740736</v>
      </c>
      <c r="M3007" t="b">
        <v>0</v>
      </c>
      <c r="N3007">
        <v>5</v>
      </c>
      <c r="O3007" t="b">
        <v>0</v>
      </c>
      <c r="P3007" t="s">
        <v>8273</v>
      </c>
      <c r="Q3007" s="12">
        <f t="shared" si="714"/>
        <v>2</v>
      </c>
      <c r="R3007">
        <f t="shared" si="712"/>
        <v>34</v>
      </c>
      <c r="S3007" s="14" t="s">
        <v>8319</v>
      </c>
      <c r="T3007" t="s">
        <v>8358</v>
      </c>
    </row>
    <row r="3008" spans="1:20" ht="60" x14ac:dyDescent="0.25">
      <c r="A3008">
        <v>3896</v>
      </c>
      <c r="B3008" s="9" t="s">
        <v>3893</v>
      </c>
      <c r="C3008" s="3" t="s">
        <v>8004</v>
      </c>
      <c r="D3008" s="5">
        <v>1600</v>
      </c>
      <c r="E3008" s="7">
        <v>170</v>
      </c>
      <c r="F3008" t="s">
        <v>8220</v>
      </c>
      <c r="G3008" t="s">
        <v>8223</v>
      </c>
      <c r="H3008" t="s">
        <v>8245</v>
      </c>
      <c r="I3008" s="18">
        <v>1402979778</v>
      </c>
      <c r="J3008" s="18">
        <f t="shared" si="713"/>
        <v>41807.191875000004</v>
      </c>
      <c r="K3008">
        <v>1401770177</v>
      </c>
      <c r="L3008" s="18">
        <f t="shared" si="711"/>
        <v>41793.191863425927</v>
      </c>
      <c r="M3008" t="b">
        <v>0</v>
      </c>
      <c r="N3008">
        <v>4</v>
      </c>
      <c r="O3008" t="b">
        <v>0</v>
      </c>
      <c r="P3008" t="s">
        <v>8269</v>
      </c>
      <c r="Q3008" s="12">
        <f t="shared" si="714"/>
        <v>11</v>
      </c>
      <c r="R3008">
        <f t="shared" ref="R3008:R3009" si="728">IFERROR(ROUND(E3008/N3008,2),0)</f>
        <v>42.5</v>
      </c>
      <c r="S3008" s="14" t="s">
        <v>8307</v>
      </c>
      <c r="T3008" t="s">
        <v>8308</v>
      </c>
    </row>
    <row r="3009" spans="1:20" ht="60" x14ac:dyDescent="0.25">
      <c r="A3009">
        <v>3982</v>
      </c>
      <c r="B3009" s="9" t="s">
        <v>3978</v>
      </c>
      <c r="C3009" s="3" t="s">
        <v>8088</v>
      </c>
      <c r="D3009" s="5">
        <v>850</v>
      </c>
      <c r="E3009" s="7">
        <v>170</v>
      </c>
      <c r="F3009" t="s">
        <v>8220</v>
      </c>
      <c r="G3009" t="s">
        <v>8224</v>
      </c>
      <c r="H3009" t="s">
        <v>8246</v>
      </c>
      <c r="I3009" s="18">
        <v>1436297180</v>
      </c>
      <c r="J3009" s="18">
        <f t="shared" si="713"/>
        <v>42192.809953703705</v>
      </c>
      <c r="K3009">
        <v>1431113179</v>
      </c>
      <c r="L3009" s="18">
        <f t="shared" si="711"/>
        <v>42132.809942129628</v>
      </c>
      <c r="M3009" t="b">
        <v>0</v>
      </c>
      <c r="N3009">
        <v>5</v>
      </c>
      <c r="O3009" t="b">
        <v>0</v>
      </c>
      <c r="P3009" t="s">
        <v>8269</v>
      </c>
      <c r="Q3009" s="12">
        <f t="shared" si="714"/>
        <v>20</v>
      </c>
      <c r="R3009">
        <f t="shared" si="728"/>
        <v>34</v>
      </c>
      <c r="S3009" s="14" t="s">
        <v>8307</v>
      </c>
      <c r="T3009" t="s">
        <v>8308</v>
      </c>
    </row>
    <row r="3010" spans="1:20" ht="45" x14ac:dyDescent="0.25">
      <c r="A3010">
        <v>1549</v>
      </c>
      <c r="B3010" s="9" t="s">
        <v>1550</v>
      </c>
      <c r="C3010" s="3" t="s">
        <v>5659</v>
      </c>
      <c r="D3010" s="5">
        <v>500</v>
      </c>
      <c r="E3010" s="7">
        <v>170</v>
      </c>
      <c r="F3010" t="s">
        <v>8220</v>
      </c>
      <c r="G3010" t="s">
        <v>8223</v>
      </c>
      <c r="H3010" t="s">
        <v>8245</v>
      </c>
      <c r="I3010">
        <v>1446524159</v>
      </c>
      <c r="J3010" s="18">
        <f t="shared" si="713"/>
        <v>42311.177766203706</v>
      </c>
      <c r="K3010">
        <v>1443928558</v>
      </c>
      <c r="L3010" s="18">
        <f t="shared" si="711"/>
        <v>42281.136087962965</v>
      </c>
      <c r="M3010" t="b">
        <v>0</v>
      </c>
      <c r="N3010">
        <v>6</v>
      </c>
      <c r="O3010" t="b">
        <v>0</v>
      </c>
      <c r="P3010" t="s">
        <v>8287</v>
      </c>
      <c r="Q3010" s="12">
        <f t="shared" si="714"/>
        <v>34</v>
      </c>
      <c r="R3010">
        <f t="shared" si="712"/>
        <v>28.33</v>
      </c>
      <c r="S3010" s="14" t="s">
        <v>8321</v>
      </c>
      <c r="T3010" t="s">
        <v>8361</v>
      </c>
    </row>
    <row r="3011" spans="1:20" ht="45" x14ac:dyDescent="0.25">
      <c r="A3011">
        <v>4070</v>
      </c>
      <c r="B3011" s="9" t="s">
        <v>4066</v>
      </c>
      <c r="C3011" s="3" t="s">
        <v>8173</v>
      </c>
      <c r="D3011" s="5">
        <v>1000</v>
      </c>
      <c r="E3011" s="7">
        <v>165</v>
      </c>
      <c r="F3011" t="s">
        <v>8220</v>
      </c>
      <c r="G3011" t="s">
        <v>8223</v>
      </c>
      <c r="H3011" t="s">
        <v>8245</v>
      </c>
      <c r="I3011" s="18">
        <v>1425178800</v>
      </c>
      <c r="J3011" s="18">
        <f t="shared" si="713"/>
        <v>42064.125</v>
      </c>
      <c r="K3011">
        <v>1422374419</v>
      </c>
      <c r="L3011" s="18">
        <f t="shared" ref="L3011:L3074" si="729">(K3011/86400)+25569</f>
        <v>42031.666886574079</v>
      </c>
      <c r="M3011" t="b">
        <v>0</v>
      </c>
      <c r="N3011">
        <v>6</v>
      </c>
      <c r="O3011" t="b">
        <v>0</v>
      </c>
      <c r="P3011" t="s">
        <v>8269</v>
      </c>
      <c r="Q3011" s="12">
        <f t="shared" si="714"/>
        <v>17</v>
      </c>
      <c r="R3011">
        <f t="shared" ref="R3011" si="730">IFERROR(ROUND(E3011/N3011,2),0)</f>
        <v>27.5</v>
      </c>
      <c r="S3011" s="14" t="s">
        <v>8307</v>
      </c>
      <c r="T3011" t="s">
        <v>8308</v>
      </c>
    </row>
    <row r="3012" spans="1:20" ht="45" x14ac:dyDescent="0.25">
      <c r="A3012">
        <v>1106</v>
      </c>
      <c r="B3012" s="9" t="s">
        <v>1107</v>
      </c>
      <c r="C3012" s="3" t="s">
        <v>5216</v>
      </c>
      <c r="D3012" s="5">
        <v>400</v>
      </c>
      <c r="E3012" s="7">
        <v>165</v>
      </c>
      <c r="F3012" t="s">
        <v>8220</v>
      </c>
      <c r="G3012" t="s">
        <v>8223</v>
      </c>
      <c r="H3012" t="s">
        <v>8245</v>
      </c>
      <c r="I3012">
        <v>1333557975</v>
      </c>
      <c r="J3012" s="18">
        <f t="shared" ref="J3012:J3075" si="731">(I3012/86400)+25569</f>
        <v>41003.698784722219</v>
      </c>
      <c r="K3012">
        <v>1330969574</v>
      </c>
      <c r="L3012" s="18">
        <f t="shared" si="729"/>
        <v>40973.740439814814</v>
      </c>
      <c r="M3012" t="b">
        <v>0</v>
      </c>
      <c r="N3012">
        <v>7</v>
      </c>
      <c r="O3012" t="b">
        <v>0</v>
      </c>
      <c r="P3012" t="s">
        <v>8280</v>
      </c>
      <c r="Q3012" s="12">
        <f t="shared" ref="Q3012:Q3075" si="732">ROUND(E3012/D3012*100,0)</f>
        <v>41</v>
      </c>
      <c r="R3012">
        <f t="shared" ref="R3012:R3074" si="733">ROUND(E3012/N3012,2)</f>
        <v>23.57</v>
      </c>
      <c r="S3012" s="14" t="s">
        <v>8324</v>
      </c>
      <c r="T3012" t="s">
        <v>8340</v>
      </c>
    </row>
    <row r="3013" spans="1:20" ht="60" x14ac:dyDescent="0.2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 s="18">
        <v>1491277121</v>
      </c>
      <c r="J3013" s="18">
        <f t="shared" si="731"/>
        <v>42829.151863425926</v>
      </c>
      <c r="K3013">
        <v>1489376320</v>
      </c>
      <c r="L3013" s="18">
        <f t="shared" si="729"/>
        <v>42807.151851851857</v>
      </c>
      <c r="M3013" t="b">
        <v>0</v>
      </c>
      <c r="N3013">
        <v>7</v>
      </c>
      <c r="O3013" t="b">
        <v>0</v>
      </c>
      <c r="P3013" t="s">
        <v>8269</v>
      </c>
      <c r="Q3013" s="12">
        <f t="shared" si="732"/>
        <v>21</v>
      </c>
      <c r="R3013">
        <f t="shared" ref="R3013" si="734">IFERROR(ROUND(E3013/N3013,2),0)</f>
        <v>23.14</v>
      </c>
      <c r="S3013" s="14" t="s">
        <v>8307</v>
      </c>
      <c r="T3013" t="s">
        <v>8308</v>
      </c>
    </row>
    <row r="3014" spans="1:20" ht="45" x14ac:dyDescent="0.25">
      <c r="A3014">
        <v>925</v>
      </c>
      <c r="B3014" s="9" t="s">
        <v>926</v>
      </c>
      <c r="C3014" s="3" t="s">
        <v>5035</v>
      </c>
      <c r="D3014" s="5">
        <v>6000</v>
      </c>
      <c r="E3014" s="7">
        <v>160</v>
      </c>
      <c r="F3014" t="s">
        <v>8220</v>
      </c>
      <c r="G3014" t="s">
        <v>8223</v>
      </c>
      <c r="H3014" t="s">
        <v>8245</v>
      </c>
      <c r="I3014">
        <v>1385590111</v>
      </c>
      <c r="J3014" s="18">
        <f t="shared" si="731"/>
        <v>41605.922581018516</v>
      </c>
      <c r="K3014">
        <v>1382994510</v>
      </c>
      <c r="L3014" s="18">
        <f t="shared" si="729"/>
        <v>41575.880902777775</v>
      </c>
      <c r="M3014" t="b">
        <v>0</v>
      </c>
      <c r="N3014">
        <v>5</v>
      </c>
      <c r="O3014" t="b">
        <v>0</v>
      </c>
      <c r="P3014" t="s">
        <v>8276</v>
      </c>
      <c r="Q3014" s="12">
        <f t="shared" si="732"/>
        <v>3</v>
      </c>
      <c r="R3014">
        <f t="shared" si="733"/>
        <v>32</v>
      </c>
      <c r="S3014" s="14" t="s">
        <v>8333</v>
      </c>
      <c r="T3014" t="s">
        <v>8356</v>
      </c>
    </row>
    <row r="3015" spans="1:20" ht="45" x14ac:dyDescent="0.25">
      <c r="A3015">
        <v>903</v>
      </c>
      <c r="B3015" s="9" t="s">
        <v>904</v>
      </c>
      <c r="C3015" s="3" t="s">
        <v>5013</v>
      </c>
      <c r="D3015" s="5">
        <v>5000</v>
      </c>
      <c r="E3015" s="7">
        <v>160</v>
      </c>
      <c r="F3015" t="s">
        <v>8220</v>
      </c>
      <c r="G3015" t="s">
        <v>8223</v>
      </c>
      <c r="H3015" t="s">
        <v>8245</v>
      </c>
      <c r="I3015">
        <v>1348367100</v>
      </c>
      <c r="J3015" s="18">
        <f t="shared" si="731"/>
        <v>41175.100694444445</v>
      </c>
      <c r="K3015">
        <v>1346180779</v>
      </c>
      <c r="L3015" s="18">
        <f t="shared" si="729"/>
        <v>41149.796053240745</v>
      </c>
      <c r="M3015" t="b">
        <v>0</v>
      </c>
      <c r="N3015">
        <v>4</v>
      </c>
      <c r="O3015" t="b">
        <v>0</v>
      </c>
      <c r="P3015" t="s">
        <v>8276</v>
      </c>
      <c r="Q3015" s="12">
        <f t="shared" si="732"/>
        <v>3</v>
      </c>
      <c r="R3015">
        <f t="shared" si="733"/>
        <v>40</v>
      </c>
      <c r="S3015" s="14" t="s">
        <v>8333</v>
      </c>
      <c r="T3015" t="s">
        <v>8356</v>
      </c>
    </row>
    <row r="3016" spans="1:20" ht="45" x14ac:dyDescent="0.2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 s="18">
        <f t="shared" si="731"/>
        <v>42020.438043981485</v>
      </c>
      <c r="K3016">
        <v>1418812246</v>
      </c>
      <c r="L3016" s="18">
        <f t="shared" si="729"/>
        <v>41990.438032407408</v>
      </c>
      <c r="M3016" t="b">
        <v>0</v>
      </c>
      <c r="N3016">
        <v>4</v>
      </c>
      <c r="O3016" t="b">
        <v>0</v>
      </c>
      <c r="P3016" t="s">
        <v>8271</v>
      </c>
      <c r="Q3016" s="12">
        <f t="shared" si="732"/>
        <v>0</v>
      </c>
      <c r="R3016">
        <f t="shared" si="733"/>
        <v>39</v>
      </c>
      <c r="S3016" s="14" t="s">
        <v>8316</v>
      </c>
      <c r="T3016" t="s">
        <v>8318</v>
      </c>
    </row>
    <row r="3017" spans="1:20" ht="30" x14ac:dyDescent="0.2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 s="18">
        <f t="shared" si="731"/>
        <v>42259.567824074074</v>
      </c>
      <c r="K3017">
        <v>1437745059</v>
      </c>
      <c r="L3017" s="18">
        <f t="shared" si="729"/>
        <v>42209.567812499998</v>
      </c>
      <c r="M3017" t="b">
        <v>0</v>
      </c>
      <c r="N3017">
        <v>3</v>
      </c>
      <c r="O3017" t="b">
        <v>1</v>
      </c>
      <c r="P3017" t="s">
        <v>8283</v>
      </c>
      <c r="Q3017" s="12">
        <f t="shared" si="732"/>
        <v>155</v>
      </c>
      <c r="R3017">
        <f t="shared" si="733"/>
        <v>51.67</v>
      </c>
      <c r="S3017" s="14" t="s">
        <v>8321</v>
      </c>
      <c r="T3017" t="s">
        <v>8322</v>
      </c>
    </row>
    <row r="3018" spans="1:20" ht="45" x14ac:dyDescent="0.2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 s="18">
        <f t="shared" si="731"/>
        <v>41430.92627314815</v>
      </c>
      <c r="K3018">
        <v>1367878429</v>
      </c>
      <c r="L3018" s="18">
        <f t="shared" si="729"/>
        <v>41400.926261574074</v>
      </c>
      <c r="M3018" t="b">
        <v>0</v>
      </c>
      <c r="N3018">
        <v>13</v>
      </c>
      <c r="O3018" t="b">
        <v>0</v>
      </c>
      <c r="P3018" t="s">
        <v>8268</v>
      </c>
      <c r="Q3018" s="12">
        <f t="shared" si="732"/>
        <v>1</v>
      </c>
      <c r="R3018">
        <f t="shared" si="733"/>
        <v>11.77</v>
      </c>
      <c r="S3018" s="14" t="s">
        <v>8329</v>
      </c>
      <c r="T3018" t="s">
        <v>8345</v>
      </c>
    </row>
    <row r="3019" spans="1:20" ht="45" x14ac:dyDescent="0.25">
      <c r="A3019">
        <v>3907</v>
      </c>
      <c r="B3019" s="9" t="s">
        <v>3904</v>
      </c>
      <c r="C3019" s="3" t="s">
        <v>8015</v>
      </c>
      <c r="D3019" s="5">
        <v>1000</v>
      </c>
      <c r="E3019" s="7">
        <v>153</v>
      </c>
      <c r="F3019" t="s">
        <v>8220</v>
      </c>
      <c r="G3019" t="s">
        <v>8223</v>
      </c>
      <c r="H3019" t="s">
        <v>8245</v>
      </c>
      <c r="I3019" s="18">
        <v>1414354080</v>
      </c>
      <c r="J3019" s="18">
        <f t="shared" si="731"/>
        <v>41938.838888888888</v>
      </c>
      <c r="K3019">
        <v>1411587605</v>
      </c>
      <c r="L3019" s="18">
        <f t="shared" si="729"/>
        <v>41906.819502314815</v>
      </c>
      <c r="M3019" t="b">
        <v>0</v>
      </c>
      <c r="N3019">
        <v>4</v>
      </c>
      <c r="O3019" t="b">
        <v>0</v>
      </c>
      <c r="P3019" t="s">
        <v>8269</v>
      </c>
      <c r="Q3019" s="12">
        <f t="shared" si="732"/>
        <v>15</v>
      </c>
      <c r="R3019">
        <f t="shared" ref="R3019" si="735">IFERROR(ROUND(E3019/N3019,2),0)</f>
        <v>38.25</v>
      </c>
      <c r="S3019" s="14" t="s">
        <v>8307</v>
      </c>
      <c r="T3019" t="s">
        <v>8308</v>
      </c>
    </row>
    <row r="3020" spans="1:20" ht="60" x14ac:dyDescent="0.25">
      <c r="A3020">
        <v>2169</v>
      </c>
      <c r="B3020" s="9" t="s">
        <v>2170</v>
      </c>
      <c r="C3020" s="3" t="s">
        <v>6279</v>
      </c>
      <c r="D3020" s="5">
        <v>153</v>
      </c>
      <c r="E3020" s="7">
        <v>153</v>
      </c>
      <c r="F3020" t="s">
        <v>8218</v>
      </c>
      <c r="G3020" t="s">
        <v>8223</v>
      </c>
      <c r="H3020" t="s">
        <v>8245</v>
      </c>
      <c r="I3020">
        <v>1488473351</v>
      </c>
      <c r="J3020" s="18">
        <f t="shared" si="731"/>
        <v>42796.700821759259</v>
      </c>
      <c r="K3020">
        <v>1488214150</v>
      </c>
      <c r="L3020" s="18">
        <f t="shared" si="729"/>
        <v>42793.700810185182</v>
      </c>
      <c r="M3020" t="b">
        <v>0</v>
      </c>
      <c r="N3020">
        <v>7</v>
      </c>
      <c r="O3020" t="b">
        <v>1</v>
      </c>
      <c r="P3020" t="s">
        <v>8274</v>
      </c>
      <c r="Q3020" s="12">
        <f t="shared" si="732"/>
        <v>100</v>
      </c>
      <c r="R3020">
        <f t="shared" si="733"/>
        <v>21.86</v>
      </c>
      <c r="S3020" s="14" t="s">
        <v>8333</v>
      </c>
      <c r="T3020" t="s">
        <v>8337</v>
      </c>
    </row>
    <row r="3021" spans="1:20" ht="60" x14ac:dyDescent="0.2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 s="18">
        <f t="shared" si="731"/>
        <v>41940.916666666664</v>
      </c>
      <c r="K3021">
        <v>1411411563</v>
      </c>
      <c r="L3021" s="18">
        <f t="shared" si="729"/>
        <v>41904.78197916667</v>
      </c>
      <c r="M3021" t="b">
        <v>0</v>
      </c>
      <c r="N3021">
        <v>6</v>
      </c>
      <c r="O3021" t="b">
        <v>0</v>
      </c>
      <c r="P3021" t="s">
        <v>8265</v>
      </c>
      <c r="Q3021" s="12">
        <f t="shared" si="732"/>
        <v>0</v>
      </c>
      <c r="R3021">
        <f t="shared" si="733"/>
        <v>25.17</v>
      </c>
      <c r="S3021" s="14" t="s">
        <v>8329</v>
      </c>
      <c r="T3021" t="s">
        <v>8343</v>
      </c>
    </row>
    <row r="3022" spans="1:20" ht="45" x14ac:dyDescent="0.2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 s="18">
        <f t="shared" si="731"/>
        <v>42372.080289351856</v>
      </c>
      <c r="K3022">
        <v>1449194136</v>
      </c>
      <c r="L3022" s="18">
        <f t="shared" si="729"/>
        <v>42342.080277777779</v>
      </c>
      <c r="M3022" t="b">
        <v>0</v>
      </c>
      <c r="N3022">
        <v>3</v>
      </c>
      <c r="O3022" t="b">
        <v>0</v>
      </c>
      <c r="P3022" t="s">
        <v>8276</v>
      </c>
      <c r="Q3022" s="12">
        <f t="shared" si="732"/>
        <v>0</v>
      </c>
      <c r="R3022">
        <f t="shared" si="733"/>
        <v>50.33</v>
      </c>
      <c r="S3022" s="14" t="s">
        <v>8333</v>
      </c>
      <c r="T3022" t="s">
        <v>8356</v>
      </c>
    </row>
    <row r="3023" spans="1:20" ht="60" x14ac:dyDescent="0.25">
      <c r="A3023">
        <v>2411</v>
      </c>
      <c r="B3023" s="9" t="s">
        <v>2412</v>
      </c>
      <c r="C3023" s="3" t="s">
        <v>6521</v>
      </c>
      <c r="D3023" s="5">
        <v>25000</v>
      </c>
      <c r="E3023" s="7">
        <v>151</v>
      </c>
      <c r="F3023" t="s">
        <v>8220</v>
      </c>
      <c r="G3023" t="s">
        <v>8223</v>
      </c>
      <c r="H3023" t="s">
        <v>8245</v>
      </c>
      <c r="I3023">
        <v>1440524082</v>
      </c>
      <c r="J3023" s="18">
        <f t="shared" si="731"/>
        <v>42241.732430555552</v>
      </c>
      <c r="K3023">
        <v>1437932081</v>
      </c>
      <c r="L3023" s="18">
        <f t="shared" si="729"/>
        <v>42211.732418981483</v>
      </c>
      <c r="M3023" t="b">
        <v>0</v>
      </c>
      <c r="N3023">
        <v>3</v>
      </c>
      <c r="O3023" t="b">
        <v>0</v>
      </c>
      <c r="P3023" t="s">
        <v>8282</v>
      </c>
      <c r="Q3023" s="12">
        <f t="shared" si="732"/>
        <v>1</v>
      </c>
      <c r="R3023">
        <f t="shared" si="733"/>
        <v>50.33</v>
      </c>
      <c r="S3023" s="14" t="s">
        <v>8327</v>
      </c>
      <c r="T3023" t="s">
        <v>8351</v>
      </c>
    </row>
    <row r="3024" spans="1:20" ht="60" x14ac:dyDescent="0.25">
      <c r="A3024">
        <v>1157</v>
      </c>
      <c r="B3024" s="9" t="s">
        <v>1158</v>
      </c>
      <c r="C3024" s="3" t="s">
        <v>5267</v>
      </c>
      <c r="D3024" s="5">
        <v>10000</v>
      </c>
      <c r="E3024" s="7">
        <v>151</v>
      </c>
      <c r="F3024" t="s">
        <v>8220</v>
      </c>
      <c r="G3024" t="s">
        <v>8223</v>
      </c>
      <c r="H3024" t="s">
        <v>8245</v>
      </c>
      <c r="I3024">
        <v>1417795480</v>
      </c>
      <c r="J3024" s="18">
        <f t="shared" si="731"/>
        <v>41978.669907407406</v>
      </c>
      <c r="K3024">
        <v>1412607879</v>
      </c>
      <c r="L3024" s="18">
        <f t="shared" si="729"/>
        <v>41918.628229166665</v>
      </c>
      <c r="M3024" t="b">
        <v>0</v>
      </c>
      <c r="N3024">
        <v>3</v>
      </c>
      <c r="O3024" t="b">
        <v>0</v>
      </c>
      <c r="P3024" t="s">
        <v>8282</v>
      </c>
      <c r="Q3024" s="12">
        <f t="shared" si="732"/>
        <v>2</v>
      </c>
      <c r="R3024">
        <f t="shared" si="733"/>
        <v>50.33</v>
      </c>
      <c r="S3024" s="14" t="s">
        <v>8327</v>
      </c>
      <c r="T3024" t="s">
        <v>8351</v>
      </c>
    </row>
    <row r="3025" spans="1:20" ht="45" x14ac:dyDescent="0.2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 s="18">
        <f t="shared" si="731"/>
        <v>42598.755428240736</v>
      </c>
      <c r="K3025">
        <v>1466186868</v>
      </c>
      <c r="L3025" s="18">
        <f t="shared" si="729"/>
        <v>42538.755416666667</v>
      </c>
      <c r="M3025" t="b">
        <v>0</v>
      </c>
      <c r="N3025">
        <v>4</v>
      </c>
      <c r="O3025" t="b">
        <v>0</v>
      </c>
      <c r="P3025" t="s">
        <v>8303</v>
      </c>
      <c r="Q3025" s="12">
        <f t="shared" si="732"/>
        <v>4</v>
      </c>
      <c r="R3025">
        <f t="shared" si="733"/>
        <v>37.75</v>
      </c>
      <c r="S3025" s="14" t="s">
        <v>8307</v>
      </c>
      <c r="T3025" t="s">
        <v>8341</v>
      </c>
    </row>
    <row r="3026" spans="1:20" ht="45" x14ac:dyDescent="0.2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 s="18">
        <v>1400278290</v>
      </c>
      <c r="J3026" s="18">
        <f t="shared" si="731"/>
        <v>41775.92465277778</v>
      </c>
      <c r="K3026">
        <v>1399414289</v>
      </c>
      <c r="L3026" s="18">
        <f t="shared" si="729"/>
        <v>41765.924641203703</v>
      </c>
      <c r="M3026" t="b">
        <v>0</v>
      </c>
      <c r="N3026">
        <v>13</v>
      </c>
      <c r="O3026" t="b">
        <v>0</v>
      </c>
      <c r="P3026" t="s">
        <v>8269</v>
      </c>
      <c r="Q3026" s="12">
        <f t="shared" si="732"/>
        <v>38</v>
      </c>
      <c r="R3026">
        <f t="shared" ref="R3026" si="736">IFERROR(ROUND(E3026/N3026,2),0)</f>
        <v>11.62</v>
      </c>
      <c r="S3026" s="14" t="s">
        <v>8307</v>
      </c>
      <c r="T3026" t="s">
        <v>8308</v>
      </c>
    </row>
    <row r="3027" spans="1:20" ht="60" x14ac:dyDescent="0.25">
      <c r="A3027">
        <v>1485</v>
      </c>
      <c r="B3027" s="9" t="s">
        <v>1486</v>
      </c>
      <c r="C3027" s="3" t="s">
        <v>5595</v>
      </c>
      <c r="D3027" s="5">
        <v>6700</v>
      </c>
      <c r="E3027" s="7">
        <v>150</v>
      </c>
      <c r="F3027" t="s">
        <v>8220</v>
      </c>
      <c r="G3027" t="s">
        <v>8223</v>
      </c>
      <c r="H3027" t="s">
        <v>8245</v>
      </c>
      <c r="I3027">
        <v>1434827173</v>
      </c>
      <c r="J3027" s="18">
        <f t="shared" si="731"/>
        <v>42175.795983796299</v>
      </c>
      <c r="K3027">
        <v>1430939172</v>
      </c>
      <c r="L3027" s="18">
        <f t="shared" si="729"/>
        <v>42130.795972222222</v>
      </c>
      <c r="M3027" t="b">
        <v>0</v>
      </c>
      <c r="N3027">
        <v>3</v>
      </c>
      <c r="O3027" t="b">
        <v>0</v>
      </c>
      <c r="P3027" t="s">
        <v>8273</v>
      </c>
      <c r="Q3027" s="12">
        <f t="shared" si="732"/>
        <v>2</v>
      </c>
      <c r="R3027">
        <f t="shared" si="733"/>
        <v>50</v>
      </c>
      <c r="S3027" s="14" t="s">
        <v>8319</v>
      </c>
      <c r="T3027" t="s">
        <v>8358</v>
      </c>
    </row>
    <row r="3028" spans="1:20" ht="45" x14ac:dyDescent="0.25">
      <c r="A3028">
        <v>511</v>
      </c>
      <c r="B3028" s="9" t="s">
        <v>512</v>
      </c>
      <c r="C3028" s="3" t="s">
        <v>4621</v>
      </c>
      <c r="D3028" s="5">
        <v>5000</v>
      </c>
      <c r="E3028" s="7">
        <v>150</v>
      </c>
      <c r="F3028" t="s">
        <v>8220</v>
      </c>
      <c r="G3028" t="s">
        <v>8223</v>
      </c>
      <c r="H3028" t="s">
        <v>8245</v>
      </c>
      <c r="I3028">
        <v>1365228982</v>
      </c>
      <c r="J3028" s="18">
        <f t="shared" si="731"/>
        <v>41370.261365740742</v>
      </c>
      <c r="K3028">
        <v>1362640581</v>
      </c>
      <c r="L3028" s="18">
        <f t="shared" si="729"/>
        <v>41340.303020833337</v>
      </c>
      <c r="M3028" t="b">
        <v>0</v>
      </c>
      <c r="N3028">
        <v>5</v>
      </c>
      <c r="O3028" t="b">
        <v>0</v>
      </c>
      <c r="P3028" t="s">
        <v>8268</v>
      </c>
      <c r="Q3028" s="12">
        <f t="shared" si="732"/>
        <v>3</v>
      </c>
      <c r="R3028">
        <f t="shared" si="733"/>
        <v>30</v>
      </c>
      <c r="S3028" s="14" t="s">
        <v>8329</v>
      </c>
      <c r="T3028" t="s">
        <v>8345</v>
      </c>
    </row>
    <row r="3029" spans="1:20" ht="45" x14ac:dyDescent="0.25">
      <c r="A3029">
        <v>2775</v>
      </c>
      <c r="B3029" s="9" t="s">
        <v>2775</v>
      </c>
      <c r="C3029" s="3" t="s">
        <v>6885</v>
      </c>
      <c r="D3029" s="5">
        <v>5000</v>
      </c>
      <c r="E3029" s="7">
        <v>150</v>
      </c>
      <c r="F3029" t="s">
        <v>8220</v>
      </c>
      <c r="G3029" t="s">
        <v>8223</v>
      </c>
      <c r="H3029" t="s">
        <v>8245</v>
      </c>
      <c r="I3029">
        <v>1323994754</v>
      </c>
      <c r="J3029" s="18">
        <f t="shared" si="731"/>
        <v>40893.013356481482</v>
      </c>
      <c r="K3029">
        <v>1321402753</v>
      </c>
      <c r="L3029" s="18">
        <f t="shared" si="729"/>
        <v>40863.013344907406</v>
      </c>
      <c r="M3029" t="b">
        <v>0</v>
      </c>
      <c r="N3029">
        <v>2</v>
      </c>
      <c r="O3029" t="b">
        <v>0</v>
      </c>
      <c r="P3029" t="s">
        <v>8302</v>
      </c>
      <c r="Q3029" s="12">
        <f t="shared" si="732"/>
        <v>3</v>
      </c>
      <c r="R3029">
        <f t="shared" si="733"/>
        <v>75</v>
      </c>
      <c r="S3029" s="14" t="s">
        <v>8319</v>
      </c>
      <c r="T3029" t="s">
        <v>8362</v>
      </c>
    </row>
    <row r="3030" spans="1:20" ht="60" x14ac:dyDescent="0.25">
      <c r="A3030">
        <v>1716</v>
      </c>
      <c r="B3030" s="9" t="s">
        <v>1717</v>
      </c>
      <c r="C3030" s="3" t="s">
        <v>5826</v>
      </c>
      <c r="D3030" s="5">
        <v>2000</v>
      </c>
      <c r="E3030" s="7">
        <v>150</v>
      </c>
      <c r="F3030" t="s">
        <v>8220</v>
      </c>
      <c r="G3030" t="s">
        <v>8223</v>
      </c>
      <c r="H3030" t="s">
        <v>8245</v>
      </c>
      <c r="I3030">
        <v>1481295099</v>
      </c>
      <c r="J3030" s="18">
        <f t="shared" si="731"/>
        <v>42713.619201388894</v>
      </c>
      <c r="K3030">
        <v>1477835498</v>
      </c>
      <c r="L3030" s="18">
        <f t="shared" si="729"/>
        <v>42673.577523148153</v>
      </c>
      <c r="M3030" t="b">
        <v>0</v>
      </c>
      <c r="N3030">
        <v>3</v>
      </c>
      <c r="O3030" t="b">
        <v>0</v>
      </c>
      <c r="P3030" t="s">
        <v>8291</v>
      </c>
      <c r="Q3030" s="12">
        <f t="shared" si="732"/>
        <v>8</v>
      </c>
      <c r="R3030">
        <f t="shared" si="733"/>
        <v>50</v>
      </c>
      <c r="S3030" s="14" t="s">
        <v>8333</v>
      </c>
      <c r="T3030" t="s">
        <v>8336</v>
      </c>
    </row>
    <row r="3031" spans="1:20" ht="45" x14ac:dyDescent="0.2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 s="18">
        <v>1447311540</v>
      </c>
      <c r="J3031" s="18">
        <f t="shared" si="731"/>
        <v>42320.290972222225</v>
      </c>
      <c r="K3031">
        <v>1445358902</v>
      </c>
      <c r="L3031" s="18">
        <f t="shared" si="729"/>
        <v>42297.690995370373</v>
      </c>
      <c r="M3031" t="b">
        <v>0</v>
      </c>
      <c r="N3031">
        <v>4</v>
      </c>
      <c r="O3031" t="b">
        <v>0</v>
      </c>
      <c r="P3031" t="s">
        <v>8269</v>
      </c>
      <c r="Q3031" s="12">
        <f t="shared" si="732"/>
        <v>21</v>
      </c>
      <c r="R3031">
        <f t="shared" ref="R3031" si="737">IFERROR(ROUND(E3031/N3031,2),0)</f>
        <v>37.5</v>
      </c>
      <c r="S3031" s="14" t="s">
        <v>8307</v>
      </c>
      <c r="T3031" t="s">
        <v>8308</v>
      </c>
    </row>
    <row r="3032" spans="1:20" ht="60" x14ac:dyDescent="0.2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 s="18">
        <f t="shared" si="731"/>
        <v>42313.981157407412</v>
      </c>
      <c r="K3032">
        <v>1443220371</v>
      </c>
      <c r="L3032" s="18">
        <f t="shared" si="729"/>
        <v>42272.939479166671</v>
      </c>
      <c r="M3032" t="b">
        <v>0</v>
      </c>
      <c r="N3032">
        <v>11</v>
      </c>
      <c r="O3032" t="b">
        <v>0</v>
      </c>
      <c r="P3032" t="s">
        <v>8268</v>
      </c>
      <c r="Q3032" s="12">
        <f t="shared" si="732"/>
        <v>0</v>
      </c>
      <c r="R3032">
        <f t="shared" si="733"/>
        <v>13.55</v>
      </c>
      <c r="S3032" s="14" t="s">
        <v>8329</v>
      </c>
      <c r="T3032" t="s">
        <v>8345</v>
      </c>
    </row>
    <row r="3033" spans="1:20" ht="45" x14ac:dyDescent="0.2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 s="18">
        <v>1439069640</v>
      </c>
      <c r="J3033" s="18">
        <f t="shared" si="731"/>
        <v>42224.898611111115</v>
      </c>
      <c r="K3033">
        <v>1433897646</v>
      </c>
      <c r="L3033" s="18">
        <f t="shared" si="729"/>
        <v>42165.037569444445</v>
      </c>
      <c r="M3033" t="b">
        <v>0</v>
      </c>
      <c r="N3033">
        <v>6</v>
      </c>
      <c r="O3033" t="b">
        <v>0</v>
      </c>
      <c r="P3033" t="s">
        <v>8269</v>
      </c>
      <c r="Q3033" s="12">
        <f t="shared" si="732"/>
        <v>5</v>
      </c>
      <c r="R3033">
        <f t="shared" ref="R3033" si="738">IFERROR(ROUND(E3033/N3033,2),0)</f>
        <v>24.33</v>
      </c>
      <c r="S3033" s="14" t="s">
        <v>8307</v>
      </c>
      <c r="T3033" t="s">
        <v>8308</v>
      </c>
    </row>
    <row r="3034" spans="1:20" ht="45" x14ac:dyDescent="0.25">
      <c r="A3034">
        <v>2569</v>
      </c>
      <c r="B3034" s="9" t="s">
        <v>2569</v>
      </c>
      <c r="C3034" s="3" t="s">
        <v>6679</v>
      </c>
      <c r="D3034" s="5">
        <v>6500</v>
      </c>
      <c r="E3034" s="7">
        <v>145</v>
      </c>
      <c r="F3034" t="s">
        <v>8219</v>
      </c>
      <c r="G3034" t="s">
        <v>8223</v>
      </c>
      <c r="H3034" t="s">
        <v>8245</v>
      </c>
      <c r="I3034">
        <v>1442457112</v>
      </c>
      <c r="J3034" s="18">
        <f t="shared" si="731"/>
        <v>42264.105462962965</v>
      </c>
      <c r="K3034">
        <v>1439865111</v>
      </c>
      <c r="L3034" s="18">
        <f t="shared" si="729"/>
        <v>42234.105451388888</v>
      </c>
      <c r="M3034" t="b">
        <v>0</v>
      </c>
      <c r="N3034">
        <v>2</v>
      </c>
      <c r="O3034" t="b">
        <v>0</v>
      </c>
      <c r="P3034" t="s">
        <v>8282</v>
      </c>
      <c r="Q3034" s="12">
        <f t="shared" si="732"/>
        <v>2</v>
      </c>
      <c r="R3034">
        <f t="shared" si="733"/>
        <v>72.5</v>
      </c>
      <c r="S3034" s="14" t="s">
        <v>8327</v>
      </c>
      <c r="T3034" t="s">
        <v>8351</v>
      </c>
    </row>
    <row r="3035" spans="1:20" ht="30" x14ac:dyDescent="0.25">
      <c r="A3035">
        <v>1456</v>
      </c>
      <c r="B3035" s="9" t="s">
        <v>1457</v>
      </c>
      <c r="C3035" s="3" t="s">
        <v>5566</v>
      </c>
      <c r="D3035" s="5">
        <v>5000</v>
      </c>
      <c r="E3035" s="7">
        <v>145</v>
      </c>
      <c r="F3035" t="s">
        <v>8219</v>
      </c>
      <c r="G3035" t="s">
        <v>8236</v>
      </c>
      <c r="H3035" t="s">
        <v>8248</v>
      </c>
      <c r="I3035">
        <v>1483459365</v>
      </c>
      <c r="J3035" s="18">
        <f t="shared" si="731"/>
        <v>42738.668576388889</v>
      </c>
      <c r="K3035">
        <v>1480867364</v>
      </c>
      <c r="L3035" s="18">
        <f t="shared" si="729"/>
        <v>42708.668564814812</v>
      </c>
      <c r="M3035" t="b">
        <v>0</v>
      </c>
      <c r="N3035">
        <v>3</v>
      </c>
      <c r="O3035" t="b">
        <v>0</v>
      </c>
      <c r="P3035" t="s">
        <v>8285</v>
      </c>
      <c r="Q3035" s="12">
        <f t="shared" si="732"/>
        <v>3</v>
      </c>
      <c r="R3035">
        <f t="shared" si="733"/>
        <v>48.33</v>
      </c>
      <c r="S3035" s="14" t="s">
        <v>8319</v>
      </c>
      <c r="T3035" t="s">
        <v>8354</v>
      </c>
    </row>
    <row r="3036" spans="1:20" ht="45" x14ac:dyDescent="0.2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 s="18">
        <v>1400498789</v>
      </c>
      <c r="J3036" s="18">
        <f t="shared" si="731"/>
        <v>41778.476724537039</v>
      </c>
      <c r="K3036">
        <v>1398511588</v>
      </c>
      <c r="L3036" s="18">
        <f t="shared" si="729"/>
        <v>41755.476712962962</v>
      </c>
      <c r="M3036" t="b">
        <v>0</v>
      </c>
      <c r="N3036">
        <v>7</v>
      </c>
      <c r="O3036" t="b">
        <v>0</v>
      </c>
      <c r="P3036" t="s">
        <v>8269</v>
      </c>
      <c r="Q3036" s="12">
        <f t="shared" si="732"/>
        <v>8</v>
      </c>
      <c r="R3036">
        <f t="shared" ref="R3036" si="739">IFERROR(ROUND(E3036/N3036,2),0)</f>
        <v>20.71</v>
      </c>
      <c r="S3036" s="14" t="s">
        <v>8307</v>
      </c>
      <c r="T3036" t="s">
        <v>8308</v>
      </c>
    </row>
    <row r="3037" spans="1:20" ht="30" x14ac:dyDescent="0.2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 s="18">
        <f t="shared" si="731"/>
        <v>42418.798252314809</v>
      </c>
      <c r="K3037">
        <v>1453230568</v>
      </c>
      <c r="L3037" s="18">
        <f t="shared" si="729"/>
        <v>42388.79824074074</v>
      </c>
      <c r="M3037" t="b">
        <v>0</v>
      </c>
      <c r="N3037">
        <v>1</v>
      </c>
      <c r="O3037" t="b">
        <v>0</v>
      </c>
      <c r="P3037" t="s">
        <v>8270</v>
      </c>
      <c r="Q3037" s="12">
        <f t="shared" si="732"/>
        <v>0</v>
      </c>
      <c r="R3037">
        <f t="shared" si="733"/>
        <v>142</v>
      </c>
      <c r="S3037" s="14" t="s">
        <v>8316</v>
      </c>
      <c r="T3037" t="s">
        <v>8348</v>
      </c>
    </row>
    <row r="3038" spans="1:20" ht="60" x14ac:dyDescent="0.25">
      <c r="A3038">
        <v>3069</v>
      </c>
      <c r="B3038" s="9" t="s">
        <v>3069</v>
      </c>
      <c r="C3038" s="3" t="s">
        <v>7179</v>
      </c>
      <c r="D3038" s="5">
        <v>1000</v>
      </c>
      <c r="E3038" s="7">
        <v>141</v>
      </c>
      <c r="F3038" t="s">
        <v>8220</v>
      </c>
      <c r="G3038" t="s">
        <v>8223</v>
      </c>
      <c r="H3038" t="s">
        <v>8245</v>
      </c>
      <c r="I3038">
        <v>1418587234</v>
      </c>
      <c r="J3038" s="18">
        <f t="shared" si="731"/>
        <v>41987.833726851852</v>
      </c>
      <c r="K3038">
        <v>1415995233</v>
      </c>
      <c r="L3038" s="18">
        <f t="shared" si="729"/>
        <v>41957.833715277782</v>
      </c>
      <c r="M3038" t="b">
        <v>0</v>
      </c>
      <c r="N3038">
        <v>7</v>
      </c>
      <c r="O3038" t="b">
        <v>0</v>
      </c>
      <c r="P3038" t="s">
        <v>8301</v>
      </c>
      <c r="Q3038" s="12">
        <f t="shared" si="732"/>
        <v>14</v>
      </c>
      <c r="R3038">
        <f t="shared" si="733"/>
        <v>20.14</v>
      </c>
      <c r="S3038" s="14" t="s">
        <v>8307</v>
      </c>
      <c r="T3038" t="s">
        <v>8331</v>
      </c>
    </row>
    <row r="3039" spans="1:20" ht="60" x14ac:dyDescent="0.25">
      <c r="A3039">
        <v>472</v>
      </c>
      <c r="B3039" s="9" t="s">
        <v>473</v>
      </c>
      <c r="C3039" s="3" t="s">
        <v>4582</v>
      </c>
      <c r="D3039" s="5">
        <v>800</v>
      </c>
      <c r="E3039" s="7">
        <v>141</v>
      </c>
      <c r="F3039" t="s">
        <v>8220</v>
      </c>
      <c r="G3039" t="s">
        <v>8223</v>
      </c>
      <c r="H3039" t="s">
        <v>8245</v>
      </c>
      <c r="I3039">
        <v>1408831718</v>
      </c>
      <c r="J3039" s="18">
        <f t="shared" si="731"/>
        <v>41874.922662037039</v>
      </c>
      <c r="K3039">
        <v>1406239717</v>
      </c>
      <c r="L3039" s="18">
        <f t="shared" si="729"/>
        <v>41844.922650462962</v>
      </c>
      <c r="M3039" t="b">
        <v>0</v>
      </c>
      <c r="N3039">
        <v>5</v>
      </c>
      <c r="O3039" t="b">
        <v>0</v>
      </c>
      <c r="P3039" t="s">
        <v>8268</v>
      </c>
      <c r="Q3039" s="12">
        <f t="shared" si="732"/>
        <v>18</v>
      </c>
      <c r="R3039">
        <f t="shared" si="733"/>
        <v>28.2</v>
      </c>
      <c r="S3039" s="14" t="s">
        <v>8329</v>
      </c>
      <c r="T3039" t="s">
        <v>8345</v>
      </c>
    </row>
    <row r="3040" spans="1:20" ht="60" x14ac:dyDescent="0.2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 s="18">
        <f t="shared" si="731"/>
        <v>42173.550821759258</v>
      </c>
      <c r="K3040">
        <v>1429449190</v>
      </c>
      <c r="L3040" s="18">
        <f t="shared" si="729"/>
        <v>42113.550810185188</v>
      </c>
      <c r="M3040" t="b">
        <v>0</v>
      </c>
      <c r="N3040">
        <v>5</v>
      </c>
      <c r="O3040" t="b">
        <v>0</v>
      </c>
      <c r="P3040" t="s">
        <v>8265</v>
      </c>
      <c r="Q3040" s="12">
        <f t="shared" si="732"/>
        <v>0</v>
      </c>
      <c r="R3040">
        <f t="shared" si="733"/>
        <v>28</v>
      </c>
      <c r="S3040" s="14" t="s">
        <v>8329</v>
      </c>
      <c r="T3040" t="s">
        <v>8343</v>
      </c>
    </row>
    <row r="3041" spans="1:20" ht="60" x14ac:dyDescent="0.2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 s="18">
        <f t="shared" si="731"/>
        <v>41999.858090277776</v>
      </c>
      <c r="K3041">
        <v>1417034138</v>
      </c>
      <c r="L3041" s="18">
        <f t="shared" si="729"/>
        <v>41969.858078703706</v>
      </c>
      <c r="M3041" t="b">
        <v>0</v>
      </c>
      <c r="N3041">
        <v>6</v>
      </c>
      <c r="O3041" t="b">
        <v>0</v>
      </c>
      <c r="P3041" t="s">
        <v>8270</v>
      </c>
      <c r="Q3041" s="12">
        <f t="shared" si="732"/>
        <v>1</v>
      </c>
      <c r="R3041">
        <f t="shared" si="733"/>
        <v>23.33</v>
      </c>
      <c r="S3041" s="14" t="s">
        <v>8316</v>
      </c>
      <c r="T3041" t="s">
        <v>8348</v>
      </c>
    </row>
    <row r="3042" spans="1:20" ht="30" x14ac:dyDescent="0.2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 s="18">
        <f t="shared" si="731"/>
        <v>42188.89335648148</v>
      </c>
      <c r="K3042">
        <v>1434144385</v>
      </c>
      <c r="L3042" s="18">
        <f t="shared" si="729"/>
        <v>42167.89334490741</v>
      </c>
      <c r="M3042" t="b">
        <v>0</v>
      </c>
      <c r="N3042">
        <v>3</v>
      </c>
      <c r="O3042" t="b">
        <v>0</v>
      </c>
      <c r="P3042" t="s">
        <v>8294</v>
      </c>
      <c r="Q3042" s="12">
        <f t="shared" si="732"/>
        <v>7</v>
      </c>
      <c r="R3042">
        <f t="shared" si="733"/>
        <v>46.67</v>
      </c>
      <c r="S3042" s="14" t="s">
        <v>8321</v>
      </c>
      <c r="T3042" t="s">
        <v>8359</v>
      </c>
    </row>
    <row r="3043" spans="1:20" ht="45" x14ac:dyDescent="0.2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 s="18">
        <f t="shared" si="731"/>
        <v>41076.131944444445</v>
      </c>
      <c r="K3043">
        <v>1337095996</v>
      </c>
      <c r="L3043" s="18">
        <f t="shared" si="729"/>
        <v>41044.648101851853</v>
      </c>
      <c r="M3043" t="b">
        <v>0</v>
      </c>
      <c r="N3043">
        <v>4</v>
      </c>
      <c r="O3043" t="b">
        <v>0</v>
      </c>
      <c r="P3043" t="s">
        <v>8302</v>
      </c>
      <c r="Q3043" s="12">
        <f t="shared" si="732"/>
        <v>28</v>
      </c>
      <c r="R3043">
        <f t="shared" si="733"/>
        <v>35</v>
      </c>
      <c r="S3043" s="14" t="s">
        <v>8319</v>
      </c>
      <c r="T3043" t="s">
        <v>8362</v>
      </c>
    </row>
    <row r="3044" spans="1:20" ht="30" x14ac:dyDescent="0.2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 s="18">
        <f t="shared" si="731"/>
        <v>41817.120069444441</v>
      </c>
      <c r="K3044">
        <v>1402455173</v>
      </c>
      <c r="L3044" s="18">
        <f t="shared" si="729"/>
        <v>41801.120057870372</v>
      </c>
      <c r="M3044" t="b">
        <v>0</v>
      </c>
      <c r="N3044">
        <v>8</v>
      </c>
      <c r="O3044" t="b">
        <v>0</v>
      </c>
      <c r="P3044" t="s">
        <v>8268</v>
      </c>
      <c r="Q3044" s="12">
        <f t="shared" si="732"/>
        <v>27</v>
      </c>
      <c r="R3044">
        <f t="shared" si="733"/>
        <v>17.25</v>
      </c>
      <c r="S3044" s="14" t="s">
        <v>8329</v>
      </c>
      <c r="T3044" t="s">
        <v>8345</v>
      </c>
    </row>
    <row r="3045" spans="1:20" ht="45" x14ac:dyDescent="0.2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 s="18">
        <v>1463343673</v>
      </c>
      <c r="J3045" s="18">
        <f t="shared" si="731"/>
        <v>42505.848067129627</v>
      </c>
      <c r="K3045">
        <v>1460751672</v>
      </c>
      <c r="L3045" s="18">
        <f t="shared" si="729"/>
        <v>42475.848055555558</v>
      </c>
      <c r="M3045" t="b">
        <v>0</v>
      </c>
      <c r="N3045">
        <v>6</v>
      </c>
      <c r="O3045" t="b">
        <v>0</v>
      </c>
      <c r="P3045" t="s">
        <v>8269</v>
      </c>
      <c r="Q3045" s="12">
        <f t="shared" si="732"/>
        <v>27</v>
      </c>
      <c r="R3045">
        <f t="shared" ref="R3045:R3050" si="740">IFERROR(ROUND(E3045/N3045,2),0)</f>
        <v>22.83</v>
      </c>
      <c r="S3045" s="14" t="s">
        <v>8307</v>
      </c>
      <c r="T3045" t="s">
        <v>8308</v>
      </c>
    </row>
    <row r="3046" spans="1:20" ht="60" x14ac:dyDescent="0.2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 s="18">
        <v>1405947126</v>
      </c>
      <c r="J3046" s="18">
        <f t="shared" si="731"/>
        <v>41841.536180555559</v>
      </c>
      <c r="K3046">
        <v>1403355125</v>
      </c>
      <c r="L3046" s="18">
        <f t="shared" si="729"/>
        <v>41811.536168981482</v>
      </c>
      <c r="M3046" t="b">
        <v>0</v>
      </c>
      <c r="N3046">
        <v>6</v>
      </c>
      <c r="O3046" t="b">
        <v>0</v>
      </c>
      <c r="P3046" t="s">
        <v>8269</v>
      </c>
      <c r="Q3046" s="12">
        <f t="shared" si="732"/>
        <v>1</v>
      </c>
      <c r="R3046">
        <f t="shared" si="740"/>
        <v>22.67</v>
      </c>
      <c r="S3046" s="14" t="s">
        <v>8307</v>
      </c>
      <c r="T3046" t="s">
        <v>8308</v>
      </c>
    </row>
    <row r="3047" spans="1:20" ht="45" x14ac:dyDescent="0.25">
      <c r="A3047">
        <v>3909</v>
      </c>
      <c r="B3047" s="9" t="s">
        <v>3906</v>
      </c>
      <c r="C3047" s="3" t="s">
        <v>8017</v>
      </c>
      <c r="D3047" s="5">
        <v>60000</v>
      </c>
      <c r="E3047" s="7">
        <v>135</v>
      </c>
      <c r="F3047" t="s">
        <v>8220</v>
      </c>
      <c r="G3047" t="s">
        <v>8223</v>
      </c>
      <c r="H3047" t="s">
        <v>8245</v>
      </c>
      <c r="I3047" s="18">
        <v>1410424642</v>
      </c>
      <c r="J3047" s="18">
        <f t="shared" si="731"/>
        <v>41893.359282407408</v>
      </c>
      <c r="K3047">
        <v>1407832641</v>
      </c>
      <c r="L3047" s="18">
        <f t="shared" si="729"/>
        <v>41863.359270833331</v>
      </c>
      <c r="M3047" t="b">
        <v>0</v>
      </c>
      <c r="N3047">
        <v>4</v>
      </c>
      <c r="O3047" t="b">
        <v>0</v>
      </c>
      <c r="P3047" t="s">
        <v>8269</v>
      </c>
      <c r="Q3047" s="12">
        <f t="shared" si="732"/>
        <v>0</v>
      </c>
      <c r="R3047">
        <f t="shared" si="740"/>
        <v>33.75</v>
      </c>
      <c r="S3047" s="14" t="s">
        <v>8307</v>
      </c>
      <c r="T3047" t="s">
        <v>8308</v>
      </c>
    </row>
    <row r="3048" spans="1:20" ht="60" x14ac:dyDescent="0.25">
      <c r="A3048">
        <v>4063</v>
      </c>
      <c r="B3048" s="9" t="s">
        <v>4059</v>
      </c>
      <c r="C3048" s="3" t="s">
        <v>8167</v>
      </c>
      <c r="D3048" s="5">
        <v>9500</v>
      </c>
      <c r="E3048" s="7">
        <v>135</v>
      </c>
      <c r="F3048" t="s">
        <v>8220</v>
      </c>
      <c r="G3048" t="s">
        <v>8224</v>
      </c>
      <c r="H3048" t="s">
        <v>8246</v>
      </c>
      <c r="I3048" s="18">
        <v>1403886084</v>
      </c>
      <c r="J3048" s="18">
        <f t="shared" si="731"/>
        <v>41817.681527777779</v>
      </c>
      <c r="K3048">
        <v>1401294083</v>
      </c>
      <c r="L3048" s="18">
        <f t="shared" si="729"/>
        <v>41787.681516203702</v>
      </c>
      <c r="M3048" t="b">
        <v>0</v>
      </c>
      <c r="N3048">
        <v>9</v>
      </c>
      <c r="O3048" t="b">
        <v>0</v>
      </c>
      <c r="P3048" t="s">
        <v>8269</v>
      </c>
      <c r="Q3048" s="12">
        <f t="shared" si="732"/>
        <v>1</v>
      </c>
      <c r="R3048">
        <f t="shared" si="740"/>
        <v>15</v>
      </c>
      <c r="S3048" s="14" t="s">
        <v>8307</v>
      </c>
      <c r="T3048" t="s">
        <v>8308</v>
      </c>
    </row>
    <row r="3049" spans="1:20" ht="45" x14ac:dyDescent="0.25">
      <c r="A3049">
        <v>3900</v>
      </c>
      <c r="B3049" s="9" t="s">
        <v>3897</v>
      </c>
      <c r="C3049" s="3" t="s">
        <v>8008</v>
      </c>
      <c r="D3049" s="5">
        <v>2500</v>
      </c>
      <c r="E3049" s="7">
        <v>135</v>
      </c>
      <c r="F3049" t="s">
        <v>8220</v>
      </c>
      <c r="G3049" t="s">
        <v>8223</v>
      </c>
      <c r="H3049" t="s">
        <v>8245</v>
      </c>
      <c r="I3049" s="18">
        <v>1433988791</v>
      </c>
      <c r="J3049" s="18">
        <f t="shared" si="731"/>
        <v>42166.092488425929</v>
      </c>
      <c r="K3049">
        <v>1431396790</v>
      </c>
      <c r="L3049" s="18">
        <f t="shared" si="729"/>
        <v>42136.092476851853</v>
      </c>
      <c r="M3049" t="b">
        <v>0</v>
      </c>
      <c r="N3049">
        <v>5</v>
      </c>
      <c r="O3049" t="b">
        <v>0</v>
      </c>
      <c r="P3049" t="s">
        <v>8269</v>
      </c>
      <c r="Q3049" s="12">
        <f t="shared" si="732"/>
        <v>5</v>
      </c>
      <c r="R3049">
        <f t="shared" si="740"/>
        <v>27</v>
      </c>
      <c r="S3049" s="14" t="s">
        <v>8307</v>
      </c>
      <c r="T3049" t="s">
        <v>8308</v>
      </c>
    </row>
    <row r="3050" spans="1:20" ht="60" x14ac:dyDescent="0.25">
      <c r="A3050">
        <v>3920</v>
      </c>
      <c r="B3050" s="9" t="s">
        <v>3917</v>
      </c>
      <c r="C3050" s="3" t="s">
        <v>8028</v>
      </c>
      <c r="D3050" s="5">
        <v>2500</v>
      </c>
      <c r="E3050" s="7">
        <v>135</v>
      </c>
      <c r="F3050" t="s">
        <v>8220</v>
      </c>
      <c r="G3050" t="s">
        <v>8224</v>
      </c>
      <c r="H3050" t="s">
        <v>8246</v>
      </c>
      <c r="I3050" s="18">
        <v>1479032260</v>
      </c>
      <c r="J3050" s="18">
        <f t="shared" si="731"/>
        <v>42687.428935185184</v>
      </c>
      <c r="K3050">
        <v>1476436659</v>
      </c>
      <c r="L3050" s="18">
        <f t="shared" si="729"/>
        <v>42657.387256944443</v>
      </c>
      <c r="M3050" t="b">
        <v>0</v>
      </c>
      <c r="N3050">
        <v>3</v>
      </c>
      <c r="O3050" t="b">
        <v>0</v>
      </c>
      <c r="P3050" t="s">
        <v>8269</v>
      </c>
      <c r="Q3050" s="12">
        <f t="shared" si="732"/>
        <v>5</v>
      </c>
      <c r="R3050">
        <f t="shared" si="740"/>
        <v>45</v>
      </c>
      <c r="S3050" s="14" t="s">
        <v>8307</v>
      </c>
      <c r="T3050" t="s">
        <v>8308</v>
      </c>
    </row>
    <row r="3051" spans="1:20" ht="60" x14ac:dyDescent="0.2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 s="18">
        <f t="shared" si="731"/>
        <v>42430.711967592593</v>
      </c>
      <c r="K3051">
        <v>1454259913</v>
      </c>
      <c r="L3051" s="18">
        <f t="shared" si="729"/>
        <v>42400.711956018524</v>
      </c>
      <c r="M3051" t="b">
        <v>0</v>
      </c>
      <c r="N3051">
        <v>8</v>
      </c>
      <c r="O3051" t="b">
        <v>0</v>
      </c>
      <c r="P3051" t="s">
        <v>8268</v>
      </c>
      <c r="Q3051" s="12">
        <f t="shared" si="732"/>
        <v>1</v>
      </c>
      <c r="R3051">
        <f t="shared" si="733"/>
        <v>16.63</v>
      </c>
      <c r="S3051" s="14" t="s">
        <v>8329</v>
      </c>
      <c r="T3051" t="s">
        <v>8345</v>
      </c>
    </row>
    <row r="3052" spans="1:20" ht="60" x14ac:dyDescent="0.25">
      <c r="A3052">
        <v>2679</v>
      </c>
      <c r="B3052" s="9" t="s">
        <v>2679</v>
      </c>
      <c r="C3052" s="3" t="s">
        <v>6789</v>
      </c>
      <c r="D3052" s="5">
        <v>40000</v>
      </c>
      <c r="E3052" s="7">
        <v>132</v>
      </c>
      <c r="F3052" t="s">
        <v>8220</v>
      </c>
      <c r="G3052" t="s">
        <v>8223</v>
      </c>
      <c r="H3052" t="s">
        <v>8245</v>
      </c>
      <c r="I3052">
        <v>1425081694</v>
      </c>
      <c r="J3052" s="18">
        <f t="shared" si="731"/>
        <v>42063.001087962963</v>
      </c>
      <c r="K3052">
        <v>1422489693</v>
      </c>
      <c r="L3052" s="18">
        <f t="shared" si="729"/>
        <v>42033.001076388886</v>
      </c>
      <c r="M3052" t="b">
        <v>0</v>
      </c>
      <c r="N3052">
        <v>3</v>
      </c>
      <c r="O3052" t="b">
        <v>0</v>
      </c>
      <c r="P3052" t="s">
        <v>8300</v>
      </c>
      <c r="Q3052" s="12">
        <f t="shared" si="732"/>
        <v>0</v>
      </c>
      <c r="R3052">
        <f t="shared" si="733"/>
        <v>44</v>
      </c>
      <c r="S3052" s="14" t="s">
        <v>8316</v>
      </c>
      <c r="T3052" t="s">
        <v>8346</v>
      </c>
    </row>
    <row r="3053" spans="1:20" ht="60" x14ac:dyDescent="0.25">
      <c r="A3053">
        <v>1225</v>
      </c>
      <c r="B3053" s="9" t="s">
        <v>1226</v>
      </c>
      <c r="C3053" s="3" t="s">
        <v>5335</v>
      </c>
      <c r="D3053" s="5">
        <v>3000</v>
      </c>
      <c r="E3053" s="7">
        <v>132</v>
      </c>
      <c r="F3053" t="s">
        <v>8219</v>
      </c>
      <c r="G3053" t="s">
        <v>8223</v>
      </c>
      <c r="H3053" t="s">
        <v>8245</v>
      </c>
      <c r="I3053">
        <v>1382478278</v>
      </c>
      <c r="J3053" s="18">
        <f t="shared" si="731"/>
        <v>41569.905995370369</v>
      </c>
      <c r="K3053">
        <v>1377294277</v>
      </c>
      <c r="L3053" s="18">
        <f t="shared" si="729"/>
        <v>41509.9059837963</v>
      </c>
      <c r="M3053" t="b">
        <v>0</v>
      </c>
      <c r="N3053">
        <v>3</v>
      </c>
      <c r="O3053" t="b">
        <v>0</v>
      </c>
      <c r="P3053" t="s">
        <v>8284</v>
      </c>
      <c r="Q3053" s="12">
        <f t="shared" si="732"/>
        <v>4</v>
      </c>
      <c r="R3053">
        <f t="shared" si="733"/>
        <v>44</v>
      </c>
      <c r="S3053" s="14" t="s">
        <v>8333</v>
      </c>
      <c r="T3053" t="s">
        <v>8360</v>
      </c>
    </row>
    <row r="3054" spans="1:20" ht="30" x14ac:dyDescent="0.2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 s="18">
        <f t="shared" si="731"/>
        <v>42239.357731481483</v>
      </c>
      <c r="K3054">
        <v>1436430907</v>
      </c>
      <c r="L3054" s="18">
        <f t="shared" si="729"/>
        <v>42194.357719907406</v>
      </c>
      <c r="M3054" t="b">
        <v>0</v>
      </c>
      <c r="N3054">
        <v>8</v>
      </c>
      <c r="O3054" t="b">
        <v>0</v>
      </c>
      <c r="P3054" t="s">
        <v>8270</v>
      </c>
      <c r="Q3054" s="12">
        <f t="shared" si="732"/>
        <v>3</v>
      </c>
      <c r="R3054">
        <f t="shared" si="733"/>
        <v>16.38</v>
      </c>
      <c r="S3054" s="14" t="s">
        <v>8316</v>
      </c>
      <c r="T3054" t="s">
        <v>8348</v>
      </c>
    </row>
    <row r="3055" spans="1:20" ht="45" x14ac:dyDescent="0.2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 s="18">
        <f t="shared" si="731"/>
        <v>41714.916666666664</v>
      </c>
      <c r="K3055">
        <v>1392021501</v>
      </c>
      <c r="L3055" s="18">
        <f t="shared" si="729"/>
        <v>41680.359965277778</v>
      </c>
      <c r="M3055" t="b">
        <v>0</v>
      </c>
      <c r="N3055">
        <v>7</v>
      </c>
      <c r="O3055" t="b">
        <v>0</v>
      </c>
      <c r="P3055" t="s">
        <v>8276</v>
      </c>
      <c r="Q3055" s="12">
        <f t="shared" si="732"/>
        <v>7</v>
      </c>
      <c r="R3055">
        <f t="shared" si="733"/>
        <v>18.71</v>
      </c>
      <c r="S3055" s="14" t="s">
        <v>8333</v>
      </c>
      <c r="T3055" t="s">
        <v>8356</v>
      </c>
    </row>
    <row r="3056" spans="1:20" ht="45" x14ac:dyDescent="0.2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 s="18">
        <v>1422100800</v>
      </c>
      <c r="J3056" s="18">
        <f t="shared" si="731"/>
        <v>42028.5</v>
      </c>
      <c r="K3056">
        <v>1416932132</v>
      </c>
      <c r="L3056" s="18">
        <f t="shared" si="729"/>
        <v>41968.677453703705</v>
      </c>
      <c r="M3056" t="b">
        <v>0</v>
      </c>
      <c r="N3056">
        <v>4</v>
      </c>
      <c r="O3056" t="b">
        <v>0</v>
      </c>
      <c r="P3056" t="s">
        <v>8269</v>
      </c>
      <c r="Q3056" s="12">
        <f t="shared" si="732"/>
        <v>15</v>
      </c>
      <c r="R3056">
        <f t="shared" ref="R3056:R3057" si="741">IFERROR(ROUND(E3056/N3056,2),0)</f>
        <v>32.75</v>
      </c>
      <c r="S3056" s="14" t="s">
        <v>8307</v>
      </c>
      <c r="T3056" t="s">
        <v>8308</v>
      </c>
    </row>
    <row r="3057" spans="1:20" ht="30" x14ac:dyDescent="0.25">
      <c r="A3057">
        <v>4018</v>
      </c>
      <c r="B3057" s="9" t="s">
        <v>4014</v>
      </c>
      <c r="C3057" s="3" t="s">
        <v>8123</v>
      </c>
      <c r="D3057" s="5">
        <v>1500</v>
      </c>
      <c r="E3057" s="7">
        <v>130</v>
      </c>
      <c r="F3057" t="s">
        <v>8220</v>
      </c>
      <c r="G3057" t="s">
        <v>8224</v>
      </c>
      <c r="H3057" t="s">
        <v>8246</v>
      </c>
      <c r="I3057" s="18">
        <v>1475877108</v>
      </c>
      <c r="J3057" s="18">
        <f t="shared" si="731"/>
        <v>42650.91097222222</v>
      </c>
      <c r="K3057">
        <v>1473285107</v>
      </c>
      <c r="L3057" s="18">
        <f t="shared" si="729"/>
        <v>42620.910960648151</v>
      </c>
      <c r="M3057" t="b">
        <v>0</v>
      </c>
      <c r="N3057">
        <v>4</v>
      </c>
      <c r="O3057" t="b">
        <v>0</v>
      </c>
      <c r="P3057" t="s">
        <v>8269</v>
      </c>
      <c r="Q3057" s="12">
        <f t="shared" si="732"/>
        <v>9</v>
      </c>
      <c r="R3057">
        <f t="shared" si="741"/>
        <v>32.5</v>
      </c>
      <c r="S3057" s="14" t="s">
        <v>8307</v>
      </c>
      <c r="T3057" t="s">
        <v>8308</v>
      </c>
    </row>
    <row r="3058" spans="1:20" ht="60" x14ac:dyDescent="0.25">
      <c r="A3058">
        <v>222</v>
      </c>
      <c r="B3058" s="9" t="s">
        <v>224</v>
      </c>
      <c r="C3058" s="3" t="s">
        <v>4332</v>
      </c>
      <c r="D3058" s="5">
        <v>1000</v>
      </c>
      <c r="E3058" s="7">
        <v>130</v>
      </c>
      <c r="F3058" t="s">
        <v>8220</v>
      </c>
      <c r="G3058" t="s">
        <v>8223</v>
      </c>
      <c r="H3058" t="s">
        <v>8245</v>
      </c>
      <c r="I3058">
        <v>1427423940</v>
      </c>
      <c r="J3058" s="18">
        <f t="shared" si="731"/>
        <v>42090.110416666663</v>
      </c>
      <c r="K3058">
        <v>1422383317</v>
      </c>
      <c r="L3058" s="18">
        <f t="shared" si="729"/>
        <v>42031.769872685181</v>
      </c>
      <c r="M3058" t="b">
        <v>0</v>
      </c>
      <c r="N3058">
        <v>2</v>
      </c>
      <c r="O3058" t="b">
        <v>0</v>
      </c>
      <c r="P3058" t="s">
        <v>8266</v>
      </c>
      <c r="Q3058" s="12">
        <f t="shared" si="732"/>
        <v>13</v>
      </c>
      <c r="R3058">
        <f t="shared" si="733"/>
        <v>65</v>
      </c>
      <c r="S3058" s="14" t="s">
        <v>8329</v>
      </c>
      <c r="T3058" t="s">
        <v>8332</v>
      </c>
    </row>
    <row r="3059" spans="1:20" ht="60" x14ac:dyDescent="0.25">
      <c r="A3059">
        <v>1067</v>
      </c>
      <c r="B3059" s="9" t="s">
        <v>1068</v>
      </c>
      <c r="C3059" s="3" t="s">
        <v>5177</v>
      </c>
      <c r="D3059" s="5">
        <v>500</v>
      </c>
      <c r="E3059" s="7">
        <v>130</v>
      </c>
      <c r="F3059" t="s">
        <v>8220</v>
      </c>
      <c r="G3059" t="s">
        <v>8223</v>
      </c>
      <c r="H3059" t="s">
        <v>8245</v>
      </c>
      <c r="I3059">
        <v>1387657931</v>
      </c>
      <c r="J3059" s="18">
        <f t="shared" si="731"/>
        <v>41629.855682870373</v>
      </c>
      <c r="K3059">
        <v>1385065930</v>
      </c>
      <c r="L3059" s="18">
        <f t="shared" si="729"/>
        <v>41599.855671296296</v>
      </c>
      <c r="M3059" t="b">
        <v>0</v>
      </c>
      <c r="N3059">
        <v>10</v>
      </c>
      <c r="O3059" t="b">
        <v>0</v>
      </c>
      <c r="P3059" t="s">
        <v>8280</v>
      </c>
      <c r="Q3059" s="12">
        <f t="shared" si="732"/>
        <v>26</v>
      </c>
      <c r="R3059">
        <f t="shared" si="733"/>
        <v>13</v>
      </c>
      <c r="S3059" s="14" t="s">
        <v>8324</v>
      </c>
      <c r="T3059" t="s">
        <v>8340</v>
      </c>
    </row>
    <row r="3060" spans="1:20" ht="30" x14ac:dyDescent="0.25">
      <c r="A3060">
        <v>2885</v>
      </c>
      <c r="B3060" s="9" t="s">
        <v>2885</v>
      </c>
      <c r="C3060" s="3" t="s">
        <v>6995</v>
      </c>
      <c r="D3060" s="5">
        <v>400</v>
      </c>
      <c r="E3060" s="7">
        <v>130</v>
      </c>
      <c r="F3060" t="s">
        <v>8220</v>
      </c>
      <c r="G3060" t="s">
        <v>8223</v>
      </c>
      <c r="H3060" t="s">
        <v>8245</v>
      </c>
      <c r="I3060" s="18">
        <v>1426294201</v>
      </c>
      <c r="J3060" s="18">
        <f t="shared" si="731"/>
        <v>42077.034733796296</v>
      </c>
      <c r="K3060">
        <v>1423705800</v>
      </c>
      <c r="L3060" s="18">
        <f t="shared" si="729"/>
        <v>42047.076388888891</v>
      </c>
      <c r="M3060" t="b">
        <v>0</v>
      </c>
      <c r="N3060">
        <v>5</v>
      </c>
      <c r="O3060" t="b">
        <v>0</v>
      </c>
      <c r="P3060" t="s">
        <v>8269</v>
      </c>
      <c r="Q3060" s="12">
        <f t="shared" si="732"/>
        <v>33</v>
      </c>
      <c r="R3060">
        <f t="shared" ref="R3060" si="742">IFERROR(ROUND(E3060/N3060,2),0)</f>
        <v>26</v>
      </c>
      <c r="S3060" s="14" t="s">
        <v>8307</v>
      </c>
      <c r="T3060" t="s">
        <v>8308</v>
      </c>
    </row>
    <row r="3061" spans="1:20" ht="60" x14ac:dyDescent="0.25">
      <c r="A3061">
        <v>3188</v>
      </c>
      <c r="B3061" s="9" t="s">
        <v>3188</v>
      </c>
      <c r="C3061" s="3" t="s">
        <v>7298</v>
      </c>
      <c r="D3061" s="5">
        <v>200</v>
      </c>
      <c r="E3061" s="7">
        <v>130</v>
      </c>
      <c r="F3061" t="s">
        <v>8220</v>
      </c>
      <c r="G3061" t="s">
        <v>8224</v>
      </c>
      <c r="H3061" t="s">
        <v>8246</v>
      </c>
      <c r="I3061">
        <v>1433930302</v>
      </c>
      <c r="J3061" s="18">
        <f t="shared" si="731"/>
        <v>42165.415532407409</v>
      </c>
      <c r="K3061">
        <v>1432115901</v>
      </c>
      <c r="L3061" s="18">
        <f t="shared" si="729"/>
        <v>42144.415520833332</v>
      </c>
      <c r="M3061" t="b">
        <v>0</v>
      </c>
      <c r="N3061">
        <v>9</v>
      </c>
      <c r="O3061" t="b">
        <v>0</v>
      </c>
      <c r="P3061" t="s">
        <v>8303</v>
      </c>
      <c r="Q3061" s="12">
        <f t="shared" si="732"/>
        <v>65</v>
      </c>
      <c r="R3061">
        <f t="shared" si="733"/>
        <v>14.44</v>
      </c>
      <c r="S3061" s="14" t="s">
        <v>8307</v>
      </c>
      <c r="T3061" t="s">
        <v>8341</v>
      </c>
    </row>
    <row r="3062" spans="1:20" ht="45" x14ac:dyDescent="0.2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 s="18">
        <f t="shared" si="731"/>
        <v>41907.886620370373</v>
      </c>
      <c r="K3062">
        <v>1409087803</v>
      </c>
      <c r="L3062" s="18">
        <f t="shared" si="729"/>
        <v>41877.886608796296</v>
      </c>
      <c r="M3062" t="b">
        <v>0</v>
      </c>
      <c r="N3062">
        <v>3</v>
      </c>
      <c r="O3062" t="b">
        <v>1</v>
      </c>
      <c r="P3062" t="s">
        <v>8303</v>
      </c>
      <c r="Q3062" s="12">
        <f t="shared" si="732"/>
        <v>129</v>
      </c>
      <c r="R3062">
        <f t="shared" si="733"/>
        <v>43</v>
      </c>
      <c r="S3062" s="14" t="s">
        <v>8307</v>
      </c>
      <c r="T3062" t="s">
        <v>8341</v>
      </c>
    </row>
    <row r="3063" spans="1:20" ht="45" x14ac:dyDescent="0.25">
      <c r="A3063">
        <v>3120</v>
      </c>
      <c r="B3063" s="9" t="s">
        <v>3120</v>
      </c>
      <c r="C3063" s="3" t="s">
        <v>7230</v>
      </c>
      <c r="D3063" s="5">
        <v>1300000</v>
      </c>
      <c r="E3063" s="7">
        <v>128</v>
      </c>
      <c r="F3063" t="s">
        <v>8220</v>
      </c>
      <c r="G3063" t="s">
        <v>8232</v>
      </c>
      <c r="H3063" t="s">
        <v>8248</v>
      </c>
      <c r="I3063">
        <v>1462484196</v>
      </c>
      <c r="J3063" s="18">
        <f t="shared" si="731"/>
        <v>42495.900416666671</v>
      </c>
      <c r="K3063">
        <v>1457303795</v>
      </c>
      <c r="L3063" s="18">
        <f t="shared" si="729"/>
        <v>42435.942071759258</v>
      </c>
      <c r="M3063" t="b">
        <v>0</v>
      </c>
      <c r="N3063">
        <v>10</v>
      </c>
      <c r="O3063" t="b">
        <v>0</v>
      </c>
      <c r="P3063" t="s">
        <v>8301</v>
      </c>
      <c r="Q3063" s="12">
        <f t="shared" si="732"/>
        <v>0</v>
      </c>
      <c r="R3063">
        <f t="shared" si="733"/>
        <v>12.8</v>
      </c>
      <c r="S3063" s="14" t="s">
        <v>8307</v>
      </c>
      <c r="T3063" t="s">
        <v>8331</v>
      </c>
    </row>
    <row r="3064" spans="1:20" ht="45" x14ac:dyDescent="0.25">
      <c r="A3064">
        <v>2138</v>
      </c>
      <c r="B3064" s="9" t="s">
        <v>2139</v>
      </c>
      <c r="C3064" s="3" t="s">
        <v>6248</v>
      </c>
      <c r="D3064" s="5">
        <v>1000</v>
      </c>
      <c r="E3064" s="7">
        <v>128</v>
      </c>
      <c r="F3064" t="s">
        <v>8220</v>
      </c>
      <c r="G3064" t="s">
        <v>8224</v>
      </c>
      <c r="H3064" t="s">
        <v>8246</v>
      </c>
      <c r="I3064">
        <v>1383959939</v>
      </c>
      <c r="J3064" s="18">
        <f t="shared" si="731"/>
        <v>41587.054849537039</v>
      </c>
      <c r="K3064">
        <v>1381364338</v>
      </c>
      <c r="L3064" s="18">
        <f t="shared" si="729"/>
        <v>41557.013171296298</v>
      </c>
      <c r="M3064" t="b">
        <v>0</v>
      </c>
      <c r="N3064">
        <v>12</v>
      </c>
      <c r="O3064" t="b">
        <v>0</v>
      </c>
      <c r="P3064" t="s">
        <v>8280</v>
      </c>
      <c r="Q3064" s="12">
        <f t="shared" si="732"/>
        <v>13</v>
      </c>
      <c r="R3064">
        <f t="shared" si="733"/>
        <v>10.67</v>
      </c>
      <c r="S3064" s="14" t="s">
        <v>8324</v>
      </c>
      <c r="T3064" t="s">
        <v>8340</v>
      </c>
    </row>
    <row r="3065" spans="1:20" ht="45" x14ac:dyDescent="0.25">
      <c r="A3065">
        <v>3088</v>
      </c>
      <c r="B3065" s="9" t="s">
        <v>3088</v>
      </c>
      <c r="C3065" s="3" t="s">
        <v>7198</v>
      </c>
      <c r="D3065" s="5">
        <v>65000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1420724460</v>
      </c>
      <c r="J3065" s="18">
        <f t="shared" si="731"/>
        <v>42012.570138888885</v>
      </c>
      <c r="K3065">
        <v>1418046246</v>
      </c>
      <c r="L3065" s="18">
        <f t="shared" si="729"/>
        <v>41981.572291666671</v>
      </c>
      <c r="M3065" t="b">
        <v>0</v>
      </c>
      <c r="N3065">
        <v>3</v>
      </c>
      <c r="O3065" t="b">
        <v>0</v>
      </c>
      <c r="P3065" t="s">
        <v>8301</v>
      </c>
      <c r="Q3065" s="12">
        <f t="shared" si="732"/>
        <v>0</v>
      </c>
      <c r="R3065">
        <f t="shared" si="733"/>
        <v>42</v>
      </c>
      <c r="S3065" s="14" t="s">
        <v>8307</v>
      </c>
      <c r="T3065" t="s">
        <v>8331</v>
      </c>
    </row>
    <row r="3066" spans="1:20" ht="45" x14ac:dyDescent="0.25">
      <c r="A3066">
        <v>953</v>
      </c>
      <c r="B3066" s="9" t="s">
        <v>954</v>
      </c>
      <c r="C3066" s="3" t="s">
        <v>5063</v>
      </c>
      <c r="D3066" s="5">
        <v>15000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1422158199</v>
      </c>
      <c r="J3066" s="18">
        <f t="shared" si="731"/>
        <v>42029.164340277777</v>
      </c>
      <c r="K3066">
        <v>1419566198</v>
      </c>
      <c r="L3066" s="18">
        <f t="shared" si="729"/>
        <v>41999.1643287037</v>
      </c>
      <c r="M3066" t="b">
        <v>0</v>
      </c>
      <c r="N3066">
        <v>5</v>
      </c>
      <c r="O3066" t="b">
        <v>0</v>
      </c>
      <c r="P3066" t="s">
        <v>8271</v>
      </c>
      <c r="Q3066" s="12">
        <f t="shared" si="732"/>
        <v>1</v>
      </c>
      <c r="R3066">
        <f t="shared" si="733"/>
        <v>25.2</v>
      </c>
      <c r="S3066" s="14" t="s">
        <v>8316</v>
      </c>
      <c r="T3066" t="s">
        <v>8318</v>
      </c>
    </row>
    <row r="3067" spans="1:20" ht="45" x14ac:dyDescent="0.2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 s="18">
        <v>1429460386</v>
      </c>
      <c r="J3067" s="18">
        <f t="shared" si="731"/>
        <v>42113.680393518516</v>
      </c>
      <c r="K3067">
        <v>1424279985</v>
      </c>
      <c r="L3067" s="18">
        <f t="shared" si="729"/>
        <v>42053.722048611111</v>
      </c>
      <c r="M3067" t="b">
        <v>0</v>
      </c>
      <c r="N3067">
        <v>3</v>
      </c>
      <c r="O3067" t="b">
        <v>0</v>
      </c>
      <c r="P3067" t="s">
        <v>8269</v>
      </c>
      <c r="Q3067" s="12">
        <f t="shared" si="732"/>
        <v>6</v>
      </c>
      <c r="R3067">
        <f t="shared" ref="R3067" si="743">IFERROR(ROUND(E3067/N3067,2),0)</f>
        <v>42</v>
      </c>
      <c r="S3067" s="14" t="s">
        <v>8307</v>
      </c>
      <c r="T3067" t="s">
        <v>8308</v>
      </c>
    </row>
    <row r="3068" spans="1:20" ht="60" x14ac:dyDescent="0.25">
      <c r="A3068">
        <v>1138</v>
      </c>
      <c r="B3068" s="9" t="s">
        <v>1139</v>
      </c>
      <c r="C3068" s="3" t="s">
        <v>5248</v>
      </c>
      <c r="D3068" s="5">
        <v>35000</v>
      </c>
      <c r="E3068" s="7">
        <v>125</v>
      </c>
      <c r="F3068" t="s">
        <v>8220</v>
      </c>
      <c r="G3068" t="s">
        <v>8223</v>
      </c>
      <c r="H3068" t="s">
        <v>8245</v>
      </c>
      <c r="I3068">
        <v>1485035131</v>
      </c>
      <c r="J3068" s="18">
        <f t="shared" si="731"/>
        <v>42756.9066087963</v>
      </c>
      <c r="K3068">
        <v>1483307130</v>
      </c>
      <c r="L3068" s="18">
        <f t="shared" si="729"/>
        <v>42736.906597222223</v>
      </c>
      <c r="M3068" t="b">
        <v>0</v>
      </c>
      <c r="N3068">
        <v>4</v>
      </c>
      <c r="O3068" t="b">
        <v>0</v>
      </c>
      <c r="P3068" t="s">
        <v>8281</v>
      </c>
      <c r="Q3068" s="12">
        <f t="shared" si="732"/>
        <v>0</v>
      </c>
      <c r="R3068">
        <f t="shared" si="733"/>
        <v>31.25</v>
      </c>
      <c r="S3068" s="14" t="s">
        <v>8324</v>
      </c>
      <c r="T3068" t="s">
        <v>8350</v>
      </c>
    </row>
    <row r="3069" spans="1:20" ht="60" x14ac:dyDescent="0.25">
      <c r="A3069">
        <v>1866</v>
      </c>
      <c r="B3069" s="9" t="s">
        <v>1867</v>
      </c>
      <c r="C3069" s="3" t="s">
        <v>5976</v>
      </c>
      <c r="D3069" s="5">
        <v>25000</v>
      </c>
      <c r="E3069" s="7">
        <v>125</v>
      </c>
      <c r="F3069" t="s">
        <v>8220</v>
      </c>
      <c r="G3069" t="s">
        <v>8223</v>
      </c>
      <c r="H3069" t="s">
        <v>8245</v>
      </c>
      <c r="I3069">
        <v>1488340800</v>
      </c>
      <c r="J3069" s="18">
        <f t="shared" si="731"/>
        <v>42795.166666666672</v>
      </c>
      <c r="K3069">
        <v>1483768496</v>
      </c>
      <c r="L3069" s="18">
        <f t="shared" si="729"/>
        <v>42742.246481481481</v>
      </c>
      <c r="M3069" t="b">
        <v>0</v>
      </c>
      <c r="N3069">
        <v>2</v>
      </c>
      <c r="O3069" t="b">
        <v>0</v>
      </c>
      <c r="P3069" t="s">
        <v>8281</v>
      </c>
      <c r="Q3069" s="12">
        <f t="shared" si="732"/>
        <v>1</v>
      </c>
      <c r="R3069">
        <f t="shared" si="733"/>
        <v>62.5</v>
      </c>
      <c r="S3069" s="14" t="s">
        <v>8324</v>
      </c>
      <c r="T3069" t="s">
        <v>8350</v>
      </c>
    </row>
    <row r="3070" spans="1:20" ht="60" x14ac:dyDescent="0.25">
      <c r="A3070">
        <v>3087</v>
      </c>
      <c r="B3070" s="9" t="s">
        <v>3087</v>
      </c>
      <c r="C3070" s="3" t="s">
        <v>7197</v>
      </c>
      <c r="D3070" s="5">
        <v>20000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1482294990</v>
      </c>
      <c r="J3070" s="18">
        <f t="shared" si="731"/>
        <v>42725.192013888889</v>
      </c>
      <c r="K3070">
        <v>1477107389</v>
      </c>
      <c r="L3070" s="18">
        <f t="shared" si="729"/>
        <v>42665.150335648148</v>
      </c>
      <c r="M3070" t="b">
        <v>0</v>
      </c>
      <c r="N3070">
        <v>2</v>
      </c>
      <c r="O3070" t="b">
        <v>0</v>
      </c>
      <c r="P3070" t="s">
        <v>8301</v>
      </c>
      <c r="Q3070" s="12">
        <f t="shared" si="732"/>
        <v>1</v>
      </c>
      <c r="R3070">
        <f t="shared" si="733"/>
        <v>62.5</v>
      </c>
      <c r="S3070" s="14" t="s">
        <v>8307</v>
      </c>
      <c r="T3070" t="s">
        <v>8331</v>
      </c>
    </row>
    <row r="3071" spans="1:20" ht="45" x14ac:dyDescent="0.25">
      <c r="A3071">
        <v>4021</v>
      </c>
      <c r="B3071" s="9" t="s">
        <v>4017</v>
      </c>
      <c r="C3071" s="3" t="s">
        <v>8126</v>
      </c>
      <c r="D3071" s="5">
        <v>15000</v>
      </c>
      <c r="E3071" s="7">
        <v>125</v>
      </c>
      <c r="F3071" t="s">
        <v>8220</v>
      </c>
      <c r="G3071" t="s">
        <v>8223</v>
      </c>
      <c r="H3071" t="s">
        <v>8245</v>
      </c>
      <c r="I3071" s="18">
        <v>1414360358</v>
      </c>
      <c r="J3071" s="18">
        <f t="shared" si="731"/>
        <v>41938.911550925928</v>
      </c>
      <c r="K3071">
        <v>1409176357</v>
      </c>
      <c r="L3071" s="18">
        <f t="shared" si="729"/>
        <v>41878.911539351851</v>
      </c>
      <c r="M3071" t="b">
        <v>0</v>
      </c>
      <c r="N3071">
        <v>2</v>
      </c>
      <c r="O3071" t="b">
        <v>0</v>
      </c>
      <c r="P3071" t="s">
        <v>8269</v>
      </c>
      <c r="Q3071" s="12">
        <f t="shared" si="732"/>
        <v>1</v>
      </c>
      <c r="R3071">
        <f t="shared" ref="R3071:R3072" si="744">IFERROR(ROUND(E3071/N3071,2),0)</f>
        <v>62.5</v>
      </c>
      <c r="S3071" s="14" t="s">
        <v>8307</v>
      </c>
      <c r="T3071" t="s">
        <v>8308</v>
      </c>
    </row>
    <row r="3072" spans="1:20" ht="45" x14ac:dyDescent="0.25">
      <c r="A3072">
        <v>3899</v>
      </c>
      <c r="B3072" s="9" t="s">
        <v>3896</v>
      </c>
      <c r="C3072" s="3" t="s">
        <v>8007</v>
      </c>
      <c r="D3072" s="5">
        <v>10000</v>
      </c>
      <c r="E3072" s="7">
        <v>125</v>
      </c>
      <c r="F3072" t="s">
        <v>8220</v>
      </c>
      <c r="G3072" t="s">
        <v>8223</v>
      </c>
      <c r="H3072" t="s">
        <v>8245</v>
      </c>
      <c r="I3072" s="18">
        <v>1407868561</v>
      </c>
      <c r="J3072" s="18">
        <f t="shared" si="731"/>
        <v>41863.775011574078</v>
      </c>
      <c r="K3072">
        <v>1406140560</v>
      </c>
      <c r="L3072" s="18">
        <f t="shared" si="729"/>
        <v>41843.775000000001</v>
      </c>
      <c r="M3072" t="b">
        <v>0</v>
      </c>
      <c r="N3072">
        <v>2</v>
      </c>
      <c r="O3072" t="b">
        <v>0</v>
      </c>
      <c r="P3072" t="s">
        <v>8269</v>
      </c>
      <c r="Q3072" s="12">
        <f t="shared" si="732"/>
        <v>1</v>
      </c>
      <c r="R3072">
        <f t="shared" si="744"/>
        <v>62.5</v>
      </c>
      <c r="S3072" s="14" t="s">
        <v>8307</v>
      </c>
      <c r="T3072" t="s">
        <v>8308</v>
      </c>
    </row>
    <row r="3073" spans="1:20" ht="60" x14ac:dyDescent="0.25">
      <c r="A3073">
        <v>890</v>
      </c>
      <c r="B3073" s="9" t="s">
        <v>891</v>
      </c>
      <c r="C3073" s="3" t="s">
        <v>5000</v>
      </c>
      <c r="D3073" s="5">
        <v>3000</v>
      </c>
      <c r="E3073" s="7">
        <v>125</v>
      </c>
      <c r="F3073" t="s">
        <v>8220</v>
      </c>
      <c r="G3073" t="s">
        <v>8223</v>
      </c>
      <c r="H3073" t="s">
        <v>8245</v>
      </c>
      <c r="I3073">
        <v>1385055979</v>
      </c>
      <c r="J3073" s="18">
        <f t="shared" si="731"/>
        <v>41599.740497685183</v>
      </c>
      <c r="K3073">
        <v>1382460378</v>
      </c>
      <c r="L3073" s="18">
        <f t="shared" si="729"/>
        <v>41569.698819444442</v>
      </c>
      <c r="M3073" t="b">
        <v>0</v>
      </c>
      <c r="N3073">
        <v>4</v>
      </c>
      <c r="O3073" t="b">
        <v>0</v>
      </c>
      <c r="P3073" t="s">
        <v>8277</v>
      </c>
      <c r="Q3073" s="12">
        <f t="shared" si="732"/>
        <v>4</v>
      </c>
      <c r="R3073">
        <f t="shared" si="733"/>
        <v>31.25</v>
      </c>
      <c r="S3073" s="14" t="s">
        <v>8333</v>
      </c>
      <c r="T3073" t="s">
        <v>8334</v>
      </c>
    </row>
    <row r="3074" spans="1:20" ht="60" x14ac:dyDescent="0.25">
      <c r="A3074">
        <v>434</v>
      </c>
      <c r="B3074" s="9" t="s">
        <v>435</v>
      </c>
      <c r="C3074" s="3" t="s">
        <v>4544</v>
      </c>
      <c r="D3074" s="5">
        <v>2500</v>
      </c>
      <c r="E3074" s="7">
        <v>125</v>
      </c>
      <c r="F3074" t="s">
        <v>8220</v>
      </c>
      <c r="G3074" t="s">
        <v>8223</v>
      </c>
      <c r="H3074" t="s">
        <v>8245</v>
      </c>
      <c r="I3074">
        <v>1385931702</v>
      </c>
      <c r="J3074" s="18">
        <f t="shared" si="731"/>
        <v>41609.876180555555</v>
      </c>
      <c r="K3074">
        <v>1383076901</v>
      </c>
      <c r="L3074" s="18">
        <f t="shared" si="729"/>
        <v>41576.834502314814</v>
      </c>
      <c r="M3074" t="b">
        <v>0</v>
      </c>
      <c r="N3074">
        <v>2</v>
      </c>
      <c r="O3074" t="b">
        <v>0</v>
      </c>
      <c r="P3074" t="s">
        <v>8268</v>
      </c>
      <c r="Q3074" s="12">
        <f t="shared" si="732"/>
        <v>5</v>
      </c>
      <c r="R3074">
        <f t="shared" si="733"/>
        <v>62.5</v>
      </c>
      <c r="S3074" s="14" t="s">
        <v>8329</v>
      </c>
      <c r="T3074" t="s">
        <v>8345</v>
      </c>
    </row>
    <row r="3075" spans="1:20" ht="60" x14ac:dyDescent="0.25">
      <c r="A3075">
        <v>1572</v>
      </c>
      <c r="B3075" s="9" t="s">
        <v>1573</v>
      </c>
      <c r="C3075" s="3" t="s">
        <v>5682</v>
      </c>
      <c r="D3075" s="5">
        <v>2500</v>
      </c>
      <c r="E3075" s="7">
        <v>125</v>
      </c>
      <c r="F3075" t="s">
        <v>8219</v>
      </c>
      <c r="G3075" t="s">
        <v>8224</v>
      </c>
      <c r="H3075" t="s">
        <v>8246</v>
      </c>
      <c r="I3075">
        <v>1456703940</v>
      </c>
      <c r="J3075" s="18">
        <f t="shared" si="731"/>
        <v>42428.999305555553</v>
      </c>
      <c r="K3075">
        <v>1454546858</v>
      </c>
      <c r="L3075" s="18">
        <f t="shared" ref="L3075:L3138" si="745">(K3075/86400)+25569</f>
        <v>42404.033078703702</v>
      </c>
      <c r="M3075" t="b">
        <v>0</v>
      </c>
      <c r="N3075">
        <v>3</v>
      </c>
      <c r="O3075" t="b">
        <v>0</v>
      </c>
      <c r="P3075" t="s">
        <v>8288</v>
      </c>
      <c r="Q3075" s="12">
        <f t="shared" si="732"/>
        <v>5</v>
      </c>
      <c r="R3075">
        <f t="shared" ref="R3075:R3137" si="746">ROUND(E3075/N3075,2)</f>
        <v>41.67</v>
      </c>
      <c r="S3075" s="14" t="s">
        <v>8319</v>
      </c>
      <c r="T3075" t="s">
        <v>8355</v>
      </c>
    </row>
    <row r="3076" spans="1:20" ht="30" x14ac:dyDescent="0.2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 s="18">
        <f t="shared" ref="J3076:J3139" si="747">(I3076/86400)+25569</f>
        <v>42401.99700231482</v>
      </c>
      <c r="K3076">
        <v>1449186940</v>
      </c>
      <c r="L3076" s="18">
        <f t="shared" si="745"/>
        <v>42341.996990740736</v>
      </c>
      <c r="M3076" t="b">
        <v>0</v>
      </c>
      <c r="N3076">
        <v>3</v>
      </c>
      <c r="O3076" t="b">
        <v>0</v>
      </c>
      <c r="P3076" t="s">
        <v>8299</v>
      </c>
      <c r="Q3076" s="12">
        <f t="shared" ref="Q3076:Q3139" si="748">ROUND(E3076/D3076*100,0)</f>
        <v>0</v>
      </c>
      <c r="R3076">
        <f t="shared" si="746"/>
        <v>41.33</v>
      </c>
      <c r="S3076" s="14" t="s">
        <v>8316</v>
      </c>
      <c r="T3076" t="s">
        <v>8323</v>
      </c>
    </row>
    <row r="3077" spans="1:20" ht="60" x14ac:dyDescent="0.2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 s="18">
        <v>1427842740</v>
      </c>
      <c r="J3077" s="18">
        <f t="shared" si="747"/>
        <v>42094.957638888889</v>
      </c>
      <c r="K3077">
        <v>1425428205</v>
      </c>
      <c r="L3077" s="18">
        <f t="shared" si="745"/>
        <v>42067.01163194445</v>
      </c>
      <c r="M3077" t="b">
        <v>0</v>
      </c>
      <c r="N3077">
        <v>14</v>
      </c>
      <c r="O3077" t="b">
        <v>1</v>
      </c>
      <c r="P3077" t="s">
        <v>8269</v>
      </c>
      <c r="Q3077" s="12">
        <f t="shared" si="748"/>
        <v>124</v>
      </c>
      <c r="R3077">
        <f t="shared" ref="R3077" si="749">IFERROR(ROUND(E3077/N3077,2),0)</f>
        <v>8.86</v>
      </c>
      <c r="S3077" s="14" t="s">
        <v>8307</v>
      </c>
      <c r="T3077" t="s">
        <v>8308</v>
      </c>
    </row>
    <row r="3078" spans="1:20" ht="45" x14ac:dyDescent="0.2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 s="18">
        <f t="shared" si="747"/>
        <v>41957.761469907404</v>
      </c>
      <c r="K3078">
        <v>1413393390</v>
      </c>
      <c r="L3078" s="18">
        <f t="shared" si="745"/>
        <v>41927.719791666663</v>
      </c>
      <c r="M3078" t="b">
        <v>0</v>
      </c>
      <c r="N3078">
        <v>6</v>
      </c>
      <c r="O3078" t="b">
        <v>0</v>
      </c>
      <c r="P3078" t="s">
        <v>8270</v>
      </c>
      <c r="Q3078" s="12">
        <f t="shared" si="748"/>
        <v>0</v>
      </c>
      <c r="R3078">
        <f t="shared" si="746"/>
        <v>20.5</v>
      </c>
      <c r="S3078" s="14" t="s">
        <v>8316</v>
      </c>
      <c r="T3078" t="s">
        <v>8348</v>
      </c>
    </row>
    <row r="3079" spans="1:20" ht="45" x14ac:dyDescent="0.2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 s="18">
        <f t="shared" si="747"/>
        <v>42797.545358796298</v>
      </c>
      <c r="K3079">
        <v>1483362318</v>
      </c>
      <c r="L3079" s="18">
        <f t="shared" si="745"/>
        <v>42737.545347222222</v>
      </c>
      <c r="M3079" t="b">
        <v>0</v>
      </c>
      <c r="N3079">
        <v>5</v>
      </c>
      <c r="O3079" t="b">
        <v>0</v>
      </c>
      <c r="P3079" t="s">
        <v>8276</v>
      </c>
      <c r="Q3079" s="12">
        <f t="shared" si="748"/>
        <v>22</v>
      </c>
      <c r="R3079">
        <f t="shared" si="746"/>
        <v>24.6</v>
      </c>
      <c r="S3079" s="14" t="s">
        <v>8333</v>
      </c>
      <c r="T3079" t="s">
        <v>8356</v>
      </c>
    </row>
    <row r="3080" spans="1:20" ht="60" x14ac:dyDescent="0.25">
      <c r="A3080">
        <v>3918</v>
      </c>
      <c r="B3080" s="9" t="s">
        <v>3915</v>
      </c>
      <c r="C3080" s="3" t="s">
        <v>8026</v>
      </c>
      <c r="D3080" s="5">
        <v>60000</v>
      </c>
      <c r="E3080" s="7">
        <v>120</v>
      </c>
      <c r="F3080" t="s">
        <v>8220</v>
      </c>
      <c r="G3080" t="s">
        <v>8224</v>
      </c>
      <c r="H3080" t="s">
        <v>8246</v>
      </c>
      <c r="I3080" s="18">
        <v>1407168000</v>
      </c>
      <c r="J3080" s="18">
        <f t="shared" si="747"/>
        <v>41855.666666666664</v>
      </c>
      <c r="K3080">
        <v>1406131022</v>
      </c>
      <c r="L3080" s="18">
        <f t="shared" si="745"/>
        <v>41843.664606481485</v>
      </c>
      <c r="M3080" t="b">
        <v>0</v>
      </c>
      <c r="N3080">
        <v>3</v>
      </c>
      <c r="O3080" t="b">
        <v>0</v>
      </c>
      <c r="P3080" t="s">
        <v>8269</v>
      </c>
      <c r="Q3080" s="12">
        <f t="shared" si="748"/>
        <v>0</v>
      </c>
      <c r="R3080">
        <f t="shared" ref="R3080" si="750">IFERROR(ROUND(E3080/N3080,2),0)</f>
        <v>40</v>
      </c>
      <c r="S3080" s="14" t="s">
        <v>8307</v>
      </c>
      <c r="T3080" t="s">
        <v>8308</v>
      </c>
    </row>
    <row r="3081" spans="1:20" ht="45" x14ac:dyDescent="0.25">
      <c r="A3081">
        <v>2567</v>
      </c>
      <c r="B3081" s="9" t="s">
        <v>2567</v>
      </c>
      <c r="C3081" s="3" t="s">
        <v>6677</v>
      </c>
      <c r="D3081" s="5">
        <v>45000</v>
      </c>
      <c r="E3081" s="7">
        <v>120</v>
      </c>
      <c r="F3081" t="s">
        <v>8219</v>
      </c>
      <c r="G3081" t="s">
        <v>8223</v>
      </c>
      <c r="H3081" t="s">
        <v>8245</v>
      </c>
      <c r="I3081">
        <v>1429823138</v>
      </c>
      <c r="J3081" s="18">
        <f t="shared" si="747"/>
        <v>42117.878912037035</v>
      </c>
      <c r="K3081">
        <v>1427231137</v>
      </c>
      <c r="L3081" s="18">
        <f t="shared" si="745"/>
        <v>42087.878900462965</v>
      </c>
      <c r="M3081" t="b">
        <v>0</v>
      </c>
      <c r="N3081">
        <v>2</v>
      </c>
      <c r="O3081" t="b">
        <v>0</v>
      </c>
      <c r="P3081" t="s">
        <v>8282</v>
      </c>
      <c r="Q3081" s="12">
        <f t="shared" si="748"/>
        <v>0</v>
      </c>
      <c r="R3081">
        <f t="shared" si="746"/>
        <v>60</v>
      </c>
      <c r="S3081" s="14" t="s">
        <v>8327</v>
      </c>
      <c r="T3081" t="s">
        <v>8351</v>
      </c>
    </row>
    <row r="3082" spans="1:20" ht="60" x14ac:dyDescent="0.25">
      <c r="A3082">
        <v>933</v>
      </c>
      <c r="B3082" s="9" t="s">
        <v>934</v>
      </c>
      <c r="C3082" s="3" t="s">
        <v>5043</v>
      </c>
      <c r="D3082" s="5">
        <v>2000</v>
      </c>
      <c r="E3082" s="7">
        <v>120</v>
      </c>
      <c r="F3082" t="s">
        <v>8220</v>
      </c>
      <c r="G3082" t="s">
        <v>8223</v>
      </c>
      <c r="H3082" t="s">
        <v>8245</v>
      </c>
      <c r="I3082">
        <v>1399867409</v>
      </c>
      <c r="J3082" s="18">
        <f t="shared" si="747"/>
        <v>41771.169085648144</v>
      </c>
      <c r="K3082">
        <v>1394683408</v>
      </c>
      <c r="L3082" s="18">
        <f t="shared" si="745"/>
        <v>41711.169074074074</v>
      </c>
      <c r="M3082" t="b">
        <v>0</v>
      </c>
      <c r="N3082">
        <v>2</v>
      </c>
      <c r="O3082" t="b">
        <v>0</v>
      </c>
      <c r="P3082" t="s">
        <v>8276</v>
      </c>
      <c r="Q3082" s="12">
        <f t="shared" si="748"/>
        <v>6</v>
      </c>
      <c r="R3082">
        <f t="shared" si="746"/>
        <v>60</v>
      </c>
      <c r="S3082" s="14" t="s">
        <v>8333</v>
      </c>
      <c r="T3082" t="s">
        <v>8356</v>
      </c>
    </row>
    <row r="3083" spans="1:20" ht="45" x14ac:dyDescent="0.25">
      <c r="A3083">
        <v>2362</v>
      </c>
      <c r="B3083" s="9" t="s">
        <v>2363</v>
      </c>
      <c r="C3083" s="3" t="s">
        <v>6472</v>
      </c>
      <c r="D3083" s="5">
        <v>420</v>
      </c>
      <c r="E3083" s="7">
        <v>120</v>
      </c>
      <c r="F3083" t="s">
        <v>8219</v>
      </c>
      <c r="G3083" t="s">
        <v>8223</v>
      </c>
      <c r="H3083" t="s">
        <v>8245</v>
      </c>
      <c r="I3083">
        <v>1418315470</v>
      </c>
      <c r="J3083" s="18">
        <f t="shared" si="747"/>
        <v>41984.688310185185</v>
      </c>
      <c r="K3083">
        <v>1415723469</v>
      </c>
      <c r="L3083" s="18">
        <f t="shared" si="745"/>
        <v>41954.688298611116</v>
      </c>
      <c r="M3083" t="b">
        <v>0</v>
      </c>
      <c r="N3083">
        <v>2</v>
      </c>
      <c r="O3083" t="b">
        <v>0</v>
      </c>
      <c r="P3083" t="s">
        <v>8270</v>
      </c>
      <c r="Q3083" s="12">
        <f t="shared" si="748"/>
        <v>29</v>
      </c>
      <c r="R3083">
        <f t="shared" si="746"/>
        <v>60</v>
      </c>
      <c r="S3083" s="14" t="s">
        <v>8316</v>
      </c>
      <c r="T3083" t="s">
        <v>8348</v>
      </c>
    </row>
    <row r="3084" spans="1:20" ht="45" x14ac:dyDescent="0.25">
      <c r="A3084">
        <v>2323</v>
      </c>
      <c r="B3084" s="9" t="s">
        <v>2324</v>
      </c>
      <c r="C3084" s="3" t="s">
        <v>6433</v>
      </c>
      <c r="D3084" s="5">
        <v>250</v>
      </c>
      <c r="E3084" s="7">
        <v>120</v>
      </c>
      <c r="F3084" t="s">
        <v>8221</v>
      </c>
      <c r="G3084" t="s">
        <v>8223</v>
      </c>
      <c r="H3084" t="s">
        <v>8245</v>
      </c>
      <c r="I3084">
        <v>1490033247</v>
      </c>
      <c r="J3084" s="18">
        <f t="shared" si="747"/>
        <v>42814.755173611113</v>
      </c>
      <c r="K3084">
        <v>1489428446</v>
      </c>
      <c r="L3084" s="18">
        <f t="shared" si="745"/>
        <v>42807.755162037036</v>
      </c>
      <c r="M3084" t="b">
        <v>0</v>
      </c>
      <c r="N3084">
        <v>4</v>
      </c>
      <c r="O3084" t="b">
        <v>0</v>
      </c>
      <c r="P3084" t="s">
        <v>8296</v>
      </c>
      <c r="Q3084" s="12">
        <f t="shared" si="748"/>
        <v>48</v>
      </c>
      <c r="R3084">
        <f t="shared" si="746"/>
        <v>30</v>
      </c>
      <c r="S3084" s="14" t="s">
        <v>8327</v>
      </c>
      <c r="T3084" t="s">
        <v>8328</v>
      </c>
    </row>
    <row r="3085" spans="1:20" ht="45" x14ac:dyDescent="0.25">
      <c r="A3085">
        <v>2976</v>
      </c>
      <c r="B3085" s="9" t="s">
        <v>2976</v>
      </c>
      <c r="C3085" s="3" t="s">
        <v>7086</v>
      </c>
      <c r="D3085" s="5">
        <v>70</v>
      </c>
      <c r="E3085" s="7">
        <v>120</v>
      </c>
      <c r="F3085" t="s">
        <v>8218</v>
      </c>
      <c r="G3085" t="s">
        <v>8224</v>
      </c>
      <c r="H3085" t="s">
        <v>8246</v>
      </c>
      <c r="I3085" s="18">
        <v>1457870400</v>
      </c>
      <c r="J3085" s="18">
        <f t="shared" si="747"/>
        <v>42442.5</v>
      </c>
      <c r="K3085">
        <v>1456421529</v>
      </c>
      <c r="L3085" s="18">
        <f t="shared" si="745"/>
        <v>42425.73065972222</v>
      </c>
      <c r="M3085" t="b">
        <v>0</v>
      </c>
      <c r="N3085">
        <v>14</v>
      </c>
      <c r="O3085" t="b">
        <v>1</v>
      </c>
      <c r="P3085" t="s">
        <v>8269</v>
      </c>
      <c r="Q3085" s="12">
        <f t="shared" si="748"/>
        <v>171</v>
      </c>
      <c r="R3085">
        <f t="shared" ref="R3085" si="751">IFERROR(ROUND(E3085/N3085,2),0)</f>
        <v>8.57</v>
      </c>
      <c r="S3085" s="14" t="s">
        <v>8307</v>
      </c>
      <c r="T3085" t="s">
        <v>8308</v>
      </c>
    </row>
    <row r="3086" spans="1:20" ht="60" x14ac:dyDescent="0.2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 s="18">
        <f t="shared" si="747"/>
        <v>42550.847384259258</v>
      </c>
      <c r="K3086">
        <v>1464639613</v>
      </c>
      <c r="L3086" s="18">
        <f t="shared" si="745"/>
        <v>42520.847372685181</v>
      </c>
      <c r="M3086" t="b">
        <v>0</v>
      </c>
      <c r="N3086">
        <v>6</v>
      </c>
      <c r="O3086" t="b">
        <v>0</v>
      </c>
      <c r="P3086" t="s">
        <v>8280</v>
      </c>
      <c r="Q3086" s="12">
        <f t="shared" si="748"/>
        <v>0</v>
      </c>
      <c r="R3086">
        <f t="shared" si="746"/>
        <v>19.670000000000002</v>
      </c>
      <c r="S3086" s="14" t="s">
        <v>8324</v>
      </c>
      <c r="T3086" t="s">
        <v>8340</v>
      </c>
    </row>
    <row r="3087" spans="1:20" ht="45" x14ac:dyDescent="0.2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 s="18">
        <v>1420413960</v>
      </c>
      <c r="J3087" s="18">
        <f t="shared" si="747"/>
        <v>42008.976388888885</v>
      </c>
      <c r="K3087">
        <v>1417651629</v>
      </c>
      <c r="L3087" s="18">
        <f t="shared" si="745"/>
        <v>41977.004965277782</v>
      </c>
      <c r="M3087" t="b">
        <v>0</v>
      </c>
      <c r="N3087">
        <v>9</v>
      </c>
      <c r="O3087" t="b">
        <v>0</v>
      </c>
      <c r="P3087" t="s">
        <v>8269</v>
      </c>
      <c r="Q3087" s="12">
        <f t="shared" si="748"/>
        <v>1</v>
      </c>
      <c r="R3087">
        <f t="shared" ref="R3087" si="752">IFERROR(ROUND(E3087/N3087,2),0)</f>
        <v>13.11</v>
      </c>
      <c r="S3087" s="14" t="s">
        <v>8307</v>
      </c>
      <c r="T3087" t="s">
        <v>8308</v>
      </c>
    </row>
    <row r="3088" spans="1:20" ht="45" x14ac:dyDescent="0.25">
      <c r="A3088">
        <v>3789</v>
      </c>
      <c r="B3088" s="9" t="s">
        <v>3786</v>
      </c>
      <c r="C3088" s="3" t="s">
        <v>7899</v>
      </c>
      <c r="D3088" s="5">
        <v>3550</v>
      </c>
      <c r="E3088" s="7">
        <v>116</v>
      </c>
      <c r="F3088" t="s">
        <v>8220</v>
      </c>
      <c r="G3088" t="s">
        <v>8224</v>
      </c>
      <c r="H3088" t="s">
        <v>8246</v>
      </c>
      <c r="I3088">
        <v>1434395418</v>
      </c>
      <c r="J3088" s="18">
        <f t="shared" si="747"/>
        <v>42170.798819444448</v>
      </c>
      <c r="K3088">
        <v>1431630617</v>
      </c>
      <c r="L3088" s="18">
        <f t="shared" si="745"/>
        <v>42138.798807870371</v>
      </c>
      <c r="M3088" t="b">
        <v>0</v>
      </c>
      <c r="N3088">
        <v>4</v>
      </c>
      <c r="O3088" t="b">
        <v>0</v>
      </c>
      <c r="P3088" t="s">
        <v>8303</v>
      </c>
      <c r="Q3088" s="12">
        <f t="shared" si="748"/>
        <v>3</v>
      </c>
      <c r="R3088">
        <f t="shared" si="746"/>
        <v>29</v>
      </c>
      <c r="S3088" s="14" t="s">
        <v>8307</v>
      </c>
      <c r="T3088" t="s">
        <v>8341</v>
      </c>
    </row>
    <row r="3089" spans="1:20" ht="60" x14ac:dyDescent="0.25">
      <c r="A3089">
        <v>1233</v>
      </c>
      <c r="B3089" s="9" t="s">
        <v>1234</v>
      </c>
      <c r="C3089" s="3" t="s">
        <v>5343</v>
      </c>
      <c r="D3089" s="5">
        <v>1000</v>
      </c>
      <c r="E3089" s="7">
        <v>116</v>
      </c>
      <c r="F3089" t="s">
        <v>8219</v>
      </c>
      <c r="G3089" t="s">
        <v>8223</v>
      </c>
      <c r="H3089" t="s">
        <v>8245</v>
      </c>
      <c r="I3089">
        <v>1329864374</v>
      </c>
      <c r="J3089" s="18">
        <f t="shared" si="747"/>
        <v>40960.948773148149</v>
      </c>
      <c r="K3089">
        <v>1328049973</v>
      </c>
      <c r="L3089" s="18">
        <f t="shared" si="745"/>
        <v>40939.948761574073</v>
      </c>
      <c r="M3089" t="b">
        <v>0</v>
      </c>
      <c r="N3089">
        <v>6</v>
      </c>
      <c r="O3089" t="b">
        <v>0</v>
      </c>
      <c r="P3089" t="s">
        <v>8284</v>
      </c>
      <c r="Q3089" s="12">
        <f t="shared" si="748"/>
        <v>12</v>
      </c>
      <c r="R3089">
        <f t="shared" si="746"/>
        <v>19.329999999999998</v>
      </c>
      <c r="S3089" s="14" t="s">
        <v>8333</v>
      </c>
      <c r="T3089" t="s">
        <v>8360</v>
      </c>
    </row>
    <row r="3090" spans="1:20" x14ac:dyDescent="0.25">
      <c r="A3090">
        <v>3122</v>
      </c>
      <c r="B3090" s="9" t="s">
        <v>3122</v>
      </c>
      <c r="C3090" s="3" t="s">
        <v>7232</v>
      </c>
      <c r="D3090" s="5">
        <v>199</v>
      </c>
      <c r="E3090" s="7">
        <v>116</v>
      </c>
      <c r="F3090" t="s">
        <v>8219</v>
      </c>
      <c r="G3090" t="s">
        <v>8223</v>
      </c>
      <c r="H3090" t="s">
        <v>8245</v>
      </c>
      <c r="I3090">
        <v>1478733732</v>
      </c>
      <c r="J3090" s="18">
        <f t="shared" si="747"/>
        <v>42683.973750000005</v>
      </c>
      <c r="K3090">
        <v>1478298131</v>
      </c>
      <c r="L3090" s="18">
        <f t="shared" si="745"/>
        <v>42678.932071759264</v>
      </c>
      <c r="M3090" t="b">
        <v>0</v>
      </c>
      <c r="N3090">
        <v>2</v>
      </c>
      <c r="O3090" t="b">
        <v>0</v>
      </c>
      <c r="P3090" t="s">
        <v>8301</v>
      </c>
      <c r="Q3090" s="12">
        <f t="shared" si="748"/>
        <v>58</v>
      </c>
      <c r="R3090">
        <f t="shared" si="746"/>
        <v>58</v>
      </c>
      <c r="S3090" s="14" t="s">
        <v>8307</v>
      </c>
      <c r="T3090" t="s">
        <v>8331</v>
      </c>
    </row>
    <row r="3091" spans="1:20" ht="60" x14ac:dyDescent="0.2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 s="18">
        <f t="shared" si="747"/>
        <v>42753.016180555554</v>
      </c>
      <c r="K3091">
        <v>1479514997</v>
      </c>
      <c r="L3091" s="18">
        <f t="shared" si="745"/>
        <v>42693.016168981485</v>
      </c>
      <c r="M3091" t="b">
        <v>0</v>
      </c>
      <c r="N3091">
        <v>3</v>
      </c>
      <c r="O3091" t="b">
        <v>0</v>
      </c>
      <c r="P3091" t="s">
        <v>8265</v>
      </c>
      <c r="Q3091" s="12">
        <f t="shared" si="748"/>
        <v>1</v>
      </c>
      <c r="R3091">
        <f t="shared" si="746"/>
        <v>38.33</v>
      </c>
      <c r="S3091" s="14" t="s">
        <v>8329</v>
      </c>
      <c r="T3091" t="s">
        <v>8343</v>
      </c>
    </row>
    <row r="3092" spans="1:20" ht="45" x14ac:dyDescent="0.25">
      <c r="A3092">
        <v>2155</v>
      </c>
      <c r="B3092" s="9" t="s">
        <v>2156</v>
      </c>
      <c r="C3092" s="3" t="s">
        <v>6265</v>
      </c>
      <c r="D3092" s="5">
        <v>5000</v>
      </c>
      <c r="E3092" s="7">
        <v>115</v>
      </c>
      <c r="F3092" t="s">
        <v>8220</v>
      </c>
      <c r="G3092" t="s">
        <v>8224</v>
      </c>
      <c r="H3092" t="s">
        <v>8246</v>
      </c>
      <c r="I3092">
        <v>1459443385</v>
      </c>
      <c r="J3092" s="18">
        <f t="shared" si="747"/>
        <v>42460.70584490741</v>
      </c>
      <c r="K3092">
        <v>1456854984</v>
      </c>
      <c r="L3092" s="18">
        <f t="shared" si="745"/>
        <v>42430.747499999998</v>
      </c>
      <c r="M3092" t="b">
        <v>0</v>
      </c>
      <c r="N3092">
        <v>5</v>
      </c>
      <c r="O3092" t="b">
        <v>0</v>
      </c>
      <c r="P3092" t="s">
        <v>8280</v>
      </c>
      <c r="Q3092" s="12">
        <f t="shared" si="748"/>
        <v>2</v>
      </c>
      <c r="R3092">
        <f t="shared" si="746"/>
        <v>23</v>
      </c>
      <c r="S3092" s="14" t="s">
        <v>8324</v>
      </c>
      <c r="T3092" t="s">
        <v>8340</v>
      </c>
    </row>
    <row r="3093" spans="1:20" ht="60" x14ac:dyDescent="0.2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 s="18">
        <f t="shared" si="747"/>
        <v>40512.208333333336</v>
      </c>
      <c r="K3093">
        <v>1286930434</v>
      </c>
      <c r="L3093" s="18">
        <f t="shared" si="745"/>
        <v>40464.028171296297</v>
      </c>
      <c r="M3093" t="b">
        <v>0</v>
      </c>
      <c r="N3093">
        <v>5</v>
      </c>
      <c r="O3093" t="b">
        <v>0</v>
      </c>
      <c r="P3093" t="s">
        <v>8280</v>
      </c>
      <c r="Q3093" s="12">
        <f t="shared" si="748"/>
        <v>10</v>
      </c>
      <c r="R3093">
        <f t="shared" si="746"/>
        <v>23</v>
      </c>
      <c r="S3093" s="14" t="s">
        <v>8324</v>
      </c>
      <c r="T3093" t="s">
        <v>8340</v>
      </c>
    </row>
    <row r="3094" spans="1:20" ht="60" x14ac:dyDescent="0.25">
      <c r="A3094">
        <v>593</v>
      </c>
      <c r="B3094" s="9" t="s">
        <v>594</v>
      </c>
      <c r="C3094" s="3" t="s">
        <v>4703</v>
      </c>
      <c r="D3094" s="5">
        <v>500</v>
      </c>
      <c r="E3094" s="7">
        <v>115</v>
      </c>
      <c r="F3094" t="s">
        <v>8220</v>
      </c>
      <c r="G3094" t="s">
        <v>8224</v>
      </c>
      <c r="H3094" t="s">
        <v>8246</v>
      </c>
      <c r="I3094">
        <v>1428333345</v>
      </c>
      <c r="J3094" s="18">
        <f t="shared" si="747"/>
        <v>42100.635937500003</v>
      </c>
      <c r="K3094">
        <v>1425744944</v>
      </c>
      <c r="L3094" s="18">
        <f t="shared" si="745"/>
        <v>42070.67759259259</v>
      </c>
      <c r="M3094" t="b">
        <v>0</v>
      </c>
      <c r="N3094">
        <v>7</v>
      </c>
      <c r="O3094" t="b">
        <v>0</v>
      </c>
      <c r="P3094" t="s">
        <v>8270</v>
      </c>
      <c r="Q3094" s="12">
        <f t="shared" si="748"/>
        <v>23</v>
      </c>
      <c r="R3094">
        <f t="shared" si="746"/>
        <v>16.43</v>
      </c>
      <c r="S3094" s="14" t="s">
        <v>8316</v>
      </c>
      <c r="T3094" t="s">
        <v>8348</v>
      </c>
    </row>
    <row r="3095" spans="1:20" ht="60" x14ac:dyDescent="0.2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 s="18">
        <f t="shared" si="747"/>
        <v>42021.526655092588</v>
      </c>
      <c r="K3095">
        <v>1418906302</v>
      </c>
      <c r="L3095" s="18">
        <f t="shared" si="745"/>
        <v>41991.526643518519</v>
      </c>
      <c r="M3095" t="b">
        <v>0</v>
      </c>
      <c r="N3095">
        <v>9</v>
      </c>
      <c r="O3095" t="b">
        <v>0</v>
      </c>
      <c r="P3095" t="s">
        <v>8268</v>
      </c>
      <c r="Q3095" s="12">
        <f t="shared" si="748"/>
        <v>2</v>
      </c>
      <c r="R3095">
        <f t="shared" si="746"/>
        <v>12.67</v>
      </c>
      <c r="S3095" s="14" t="s">
        <v>8329</v>
      </c>
      <c r="T3095" t="s">
        <v>8345</v>
      </c>
    </row>
    <row r="3096" spans="1:20" ht="60" x14ac:dyDescent="0.2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 s="18">
        <f t="shared" si="747"/>
        <v>41212.32104166667</v>
      </c>
      <c r="K3096">
        <v>1348731737</v>
      </c>
      <c r="L3096" s="18">
        <f t="shared" si="745"/>
        <v>41179.321030092593</v>
      </c>
      <c r="M3096" t="b">
        <v>0</v>
      </c>
      <c r="N3096">
        <v>8</v>
      </c>
      <c r="O3096" t="b">
        <v>0</v>
      </c>
      <c r="P3096" t="s">
        <v>8277</v>
      </c>
      <c r="Q3096" s="12">
        <f t="shared" si="748"/>
        <v>3</v>
      </c>
      <c r="R3096">
        <f t="shared" si="746"/>
        <v>14.13</v>
      </c>
      <c r="S3096" s="14" t="s">
        <v>8333</v>
      </c>
      <c r="T3096" t="s">
        <v>8334</v>
      </c>
    </row>
    <row r="3097" spans="1:20" ht="60" x14ac:dyDescent="0.25">
      <c r="A3097">
        <v>3198</v>
      </c>
      <c r="B3097" s="9" t="s">
        <v>3198</v>
      </c>
      <c r="C3097" s="3" t="s">
        <v>7308</v>
      </c>
      <c r="D3097" s="5">
        <v>30000</v>
      </c>
      <c r="E3097" s="7">
        <v>110</v>
      </c>
      <c r="F3097" t="s">
        <v>8220</v>
      </c>
      <c r="G3097" t="s">
        <v>8231</v>
      </c>
      <c r="H3097" t="s">
        <v>8252</v>
      </c>
      <c r="I3097">
        <v>1424081477</v>
      </c>
      <c r="J3097" s="18">
        <f t="shared" si="747"/>
        <v>42051.424502314811</v>
      </c>
      <c r="K3097">
        <v>1420798276</v>
      </c>
      <c r="L3097" s="18">
        <f t="shared" si="745"/>
        <v>42013.424490740741</v>
      </c>
      <c r="M3097" t="b">
        <v>0</v>
      </c>
      <c r="N3097">
        <v>3</v>
      </c>
      <c r="O3097" t="b">
        <v>0</v>
      </c>
      <c r="P3097" t="s">
        <v>8303</v>
      </c>
      <c r="Q3097" s="12">
        <f t="shared" si="748"/>
        <v>0</v>
      </c>
      <c r="R3097">
        <f t="shared" si="746"/>
        <v>36.67</v>
      </c>
      <c r="S3097" s="14" t="s">
        <v>8307</v>
      </c>
      <c r="T3097" t="s">
        <v>8341</v>
      </c>
    </row>
    <row r="3098" spans="1:20" ht="30" x14ac:dyDescent="0.25">
      <c r="A3098">
        <v>2749</v>
      </c>
      <c r="B3098" s="9" t="s">
        <v>2749</v>
      </c>
      <c r="C3098" s="3" t="s">
        <v>6859</v>
      </c>
      <c r="D3098" s="5">
        <v>10000</v>
      </c>
      <c r="E3098" s="7">
        <v>110</v>
      </c>
      <c r="F3098" t="s">
        <v>8220</v>
      </c>
      <c r="G3098" t="s">
        <v>8223</v>
      </c>
      <c r="H3098" t="s">
        <v>8245</v>
      </c>
      <c r="I3098">
        <v>1428171037</v>
      </c>
      <c r="J3098" s="18">
        <f t="shared" si="747"/>
        <v>42098.757372685184</v>
      </c>
      <c r="K3098">
        <v>1425582636</v>
      </c>
      <c r="L3098" s="18">
        <f t="shared" si="745"/>
        <v>42068.799027777779</v>
      </c>
      <c r="M3098" t="b">
        <v>0</v>
      </c>
      <c r="N3098">
        <v>2</v>
      </c>
      <c r="O3098" t="b">
        <v>0</v>
      </c>
      <c r="P3098" t="s">
        <v>8302</v>
      </c>
      <c r="Q3098" s="12">
        <f t="shared" si="748"/>
        <v>1</v>
      </c>
      <c r="R3098">
        <f t="shared" si="746"/>
        <v>55</v>
      </c>
      <c r="S3098" s="14" t="s">
        <v>8319</v>
      </c>
      <c r="T3098" t="s">
        <v>8362</v>
      </c>
    </row>
    <row r="3099" spans="1:20" ht="60" x14ac:dyDescent="0.25">
      <c r="A3099">
        <v>3979</v>
      </c>
      <c r="B3099" s="9" t="s">
        <v>3976</v>
      </c>
      <c r="C3099" s="3" t="s">
        <v>8086</v>
      </c>
      <c r="D3099" s="5">
        <v>6000</v>
      </c>
      <c r="E3099" s="7">
        <v>110</v>
      </c>
      <c r="F3099" t="s">
        <v>8220</v>
      </c>
      <c r="G3099" t="s">
        <v>8224</v>
      </c>
      <c r="H3099" t="s">
        <v>8246</v>
      </c>
      <c r="I3099" s="18">
        <v>1427659200</v>
      </c>
      <c r="J3099" s="18">
        <f t="shared" si="747"/>
        <v>42092.833333333328</v>
      </c>
      <c r="K3099">
        <v>1425678056</v>
      </c>
      <c r="L3099" s="18">
        <f t="shared" si="745"/>
        <v>42069.903425925921</v>
      </c>
      <c r="M3099" t="b">
        <v>0</v>
      </c>
      <c r="N3099">
        <v>6</v>
      </c>
      <c r="O3099" t="b">
        <v>0</v>
      </c>
      <c r="P3099" t="s">
        <v>8269</v>
      </c>
      <c r="Q3099" s="12">
        <f t="shared" si="748"/>
        <v>2</v>
      </c>
      <c r="R3099">
        <f t="shared" ref="R3099:R3100" si="753">IFERROR(ROUND(E3099/N3099,2),0)</f>
        <v>18.329999999999998</v>
      </c>
      <c r="S3099" s="14" t="s">
        <v>8307</v>
      </c>
      <c r="T3099" t="s">
        <v>8308</v>
      </c>
    </row>
    <row r="3100" spans="1:20" ht="45" x14ac:dyDescent="0.25">
      <c r="A3100">
        <v>4047</v>
      </c>
      <c r="B3100" s="9" t="s">
        <v>4043</v>
      </c>
      <c r="C3100" s="3" t="s">
        <v>8151</v>
      </c>
      <c r="D3100" s="5">
        <v>5000</v>
      </c>
      <c r="E3100" s="7">
        <v>110</v>
      </c>
      <c r="F3100" t="s">
        <v>8220</v>
      </c>
      <c r="G3100" t="s">
        <v>8223</v>
      </c>
      <c r="H3100" t="s">
        <v>8245</v>
      </c>
      <c r="I3100" s="18">
        <v>1420938000</v>
      </c>
      <c r="J3100" s="18">
        <f t="shared" si="747"/>
        <v>42015.041666666672</v>
      </c>
      <c r="K3100">
        <v>1418862742</v>
      </c>
      <c r="L3100" s="18">
        <f t="shared" si="745"/>
        <v>41991.022476851853</v>
      </c>
      <c r="M3100" t="b">
        <v>0</v>
      </c>
      <c r="N3100">
        <v>4</v>
      </c>
      <c r="O3100" t="b">
        <v>0</v>
      </c>
      <c r="P3100" t="s">
        <v>8269</v>
      </c>
      <c r="Q3100" s="12">
        <f t="shared" si="748"/>
        <v>2</v>
      </c>
      <c r="R3100">
        <f t="shared" si="753"/>
        <v>27.5</v>
      </c>
      <c r="S3100" s="14" t="s">
        <v>8307</v>
      </c>
      <c r="T3100" t="s">
        <v>8308</v>
      </c>
    </row>
    <row r="3101" spans="1:20" ht="60" x14ac:dyDescent="0.25">
      <c r="A3101">
        <v>232</v>
      </c>
      <c r="B3101" s="9" t="s">
        <v>234</v>
      </c>
      <c r="C3101" s="3" t="s">
        <v>4342</v>
      </c>
      <c r="D3101" s="5">
        <v>4000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1425066546</v>
      </c>
      <c r="J3101" s="18">
        <f t="shared" si="747"/>
        <v>42062.82576388889</v>
      </c>
      <c r="K3101">
        <v>1422474545</v>
      </c>
      <c r="L3101" s="18">
        <f t="shared" si="745"/>
        <v>42032.825752314813</v>
      </c>
      <c r="M3101" t="b">
        <v>0</v>
      </c>
      <c r="N3101">
        <v>7</v>
      </c>
      <c r="O3101" t="b">
        <v>0</v>
      </c>
      <c r="P3101" t="s">
        <v>8266</v>
      </c>
      <c r="Q3101" s="12">
        <f t="shared" si="748"/>
        <v>3</v>
      </c>
      <c r="R3101">
        <f t="shared" si="746"/>
        <v>15.71</v>
      </c>
      <c r="S3101" s="14" t="s">
        <v>8329</v>
      </c>
      <c r="T3101" t="s">
        <v>8332</v>
      </c>
    </row>
    <row r="3102" spans="1:20" ht="45" x14ac:dyDescent="0.25">
      <c r="A3102">
        <v>1735</v>
      </c>
      <c r="B3102" s="9" t="s">
        <v>1736</v>
      </c>
      <c r="C3102" s="3" t="s">
        <v>5845</v>
      </c>
      <c r="D3102" s="5">
        <v>1000</v>
      </c>
      <c r="E3102" s="7">
        <v>110</v>
      </c>
      <c r="F3102" t="s">
        <v>8220</v>
      </c>
      <c r="G3102" t="s">
        <v>8223</v>
      </c>
      <c r="H3102" t="s">
        <v>8245</v>
      </c>
      <c r="I3102">
        <v>1470598345</v>
      </c>
      <c r="J3102" s="18">
        <f t="shared" si="747"/>
        <v>42589.81417824074</v>
      </c>
      <c r="K3102">
        <v>1468006344</v>
      </c>
      <c r="L3102" s="18">
        <f t="shared" si="745"/>
        <v>42559.814166666663</v>
      </c>
      <c r="M3102" t="b">
        <v>0</v>
      </c>
      <c r="N3102">
        <v>2</v>
      </c>
      <c r="O3102" t="b">
        <v>0</v>
      </c>
      <c r="P3102" t="s">
        <v>8291</v>
      </c>
      <c r="Q3102" s="12">
        <f t="shared" si="748"/>
        <v>11</v>
      </c>
      <c r="R3102">
        <f t="shared" si="746"/>
        <v>55</v>
      </c>
      <c r="S3102" s="14" t="s">
        <v>8333</v>
      </c>
      <c r="T3102" t="s">
        <v>8336</v>
      </c>
    </row>
    <row r="3103" spans="1:20" ht="60" x14ac:dyDescent="0.2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 s="18">
        <v>1416081600</v>
      </c>
      <c r="J3103" s="18">
        <f t="shared" si="747"/>
        <v>41958.833333333328</v>
      </c>
      <c r="K3103">
        <v>1413477227</v>
      </c>
      <c r="L3103" s="18">
        <f t="shared" si="745"/>
        <v>41928.690127314811</v>
      </c>
      <c r="M3103" t="b">
        <v>0</v>
      </c>
      <c r="N3103">
        <v>2</v>
      </c>
      <c r="O3103" t="b">
        <v>0</v>
      </c>
      <c r="P3103" t="s">
        <v>8269</v>
      </c>
      <c r="Q3103" s="12">
        <f t="shared" si="748"/>
        <v>22</v>
      </c>
      <c r="R3103">
        <f t="shared" ref="R3103" si="754">IFERROR(ROUND(E3103/N3103,2),0)</f>
        <v>55</v>
      </c>
      <c r="S3103" s="14" t="s">
        <v>8307</v>
      </c>
      <c r="T3103" t="s">
        <v>8308</v>
      </c>
    </row>
    <row r="3104" spans="1:20" ht="60" x14ac:dyDescent="0.2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 s="18">
        <f t="shared" si="747"/>
        <v>41734.124756944446</v>
      </c>
      <c r="K3104">
        <v>1394078378</v>
      </c>
      <c r="L3104" s="18">
        <f t="shared" si="745"/>
        <v>41704.166412037041</v>
      </c>
      <c r="M3104" t="b">
        <v>0</v>
      </c>
      <c r="N3104">
        <v>3</v>
      </c>
      <c r="O3104" t="b">
        <v>0</v>
      </c>
      <c r="P3104" t="s">
        <v>8280</v>
      </c>
      <c r="Q3104" s="12">
        <f t="shared" si="748"/>
        <v>2</v>
      </c>
      <c r="R3104">
        <f t="shared" si="746"/>
        <v>36.33</v>
      </c>
      <c r="S3104" s="14" t="s">
        <v>8324</v>
      </c>
      <c r="T3104" t="s">
        <v>8340</v>
      </c>
    </row>
    <row r="3105" spans="1:20" ht="30" x14ac:dyDescent="0.25">
      <c r="A3105">
        <v>2351</v>
      </c>
      <c r="B3105" s="9" t="s">
        <v>2352</v>
      </c>
      <c r="C3105" s="3" t="s">
        <v>6461</v>
      </c>
      <c r="D3105" s="5">
        <v>18900</v>
      </c>
      <c r="E3105" s="7">
        <v>108</v>
      </c>
      <c r="F3105" t="s">
        <v>8219</v>
      </c>
      <c r="G3105" t="s">
        <v>8227</v>
      </c>
      <c r="H3105" t="s">
        <v>8249</v>
      </c>
      <c r="I3105">
        <v>1430360739</v>
      </c>
      <c r="J3105" s="18">
        <f t="shared" si="747"/>
        <v>42124.101145833338</v>
      </c>
      <c r="K3105">
        <v>1427768738</v>
      </c>
      <c r="L3105" s="18">
        <f t="shared" si="745"/>
        <v>42094.101134259261</v>
      </c>
      <c r="M3105" t="b">
        <v>0</v>
      </c>
      <c r="N3105">
        <v>7</v>
      </c>
      <c r="O3105" t="b">
        <v>0</v>
      </c>
      <c r="P3105" t="s">
        <v>8270</v>
      </c>
      <c r="Q3105" s="12">
        <f t="shared" si="748"/>
        <v>1</v>
      </c>
      <c r="R3105">
        <f t="shared" si="746"/>
        <v>15.43</v>
      </c>
      <c r="S3105" s="14" t="s">
        <v>8316</v>
      </c>
      <c r="T3105" t="s">
        <v>8348</v>
      </c>
    </row>
    <row r="3106" spans="1:20" ht="60" x14ac:dyDescent="0.25">
      <c r="A3106">
        <v>2326</v>
      </c>
      <c r="B3106" s="9" t="s">
        <v>2327</v>
      </c>
      <c r="C3106" s="3" t="s">
        <v>6436</v>
      </c>
      <c r="D3106" s="5">
        <v>15000</v>
      </c>
      <c r="E3106" s="7">
        <v>108</v>
      </c>
      <c r="F3106" t="s">
        <v>8221</v>
      </c>
      <c r="G3106" t="s">
        <v>8223</v>
      </c>
      <c r="H3106" t="s">
        <v>8245</v>
      </c>
      <c r="I3106">
        <v>1493571600</v>
      </c>
      <c r="J3106" s="18">
        <f t="shared" si="747"/>
        <v>42855.708333333328</v>
      </c>
      <c r="K3106">
        <v>1489106947</v>
      </c>
      <c r="L3106" s="18">
        <f t="shared" si="745"/>
        <v>42804.034108796295</v>
      </c>
      <c r="M3106" t="b">
        <v>0</v>
      </c>
      <c r="N3106">
        <v>1</v>
      </c>
      <c r="O3106" t="b">
        <v>0</v>
      </c>
      <c r="P3106" t="s">
        <v>8296</v>
      </c>
      <c r="Q3106" s="12">
        <f t="shared" si="748"/>
        <v>1</v>
      </c>
      <c r="R3106">
        <f t="shared" si="746"/>
        <v>108</v>
      </c>
      <c r="S3106" s="14" t="s">
        <v>8327</v>
      </c>
      <c r="T3106" t="s">
        <v>8328</v>
      </c>
    </row>
    <row r="3107" spans="1:20" ht="45" x14ac:dyDescent="0.2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 s="18">
        <f t="shared" si="747"/>
        <v>42033.740335648152</v>
      </c>
      <c r="K3107">
        <v>1417369564</v>
      </c>
      <c r="L3107" s="18">
        <f t="shared" si="745"/>
        <v>41973.740324074075</v>
      </c>
      <c r="M3107" t="b">
        <v>1</v>
      </c>
      <c r="N3107">
        <v>4</v>
      </c>
      <c r="O3107" t="b">
        <v>0</v>
      </c>
      <c r="P3107" t="s">
        <v>8283</v>
      </c>
      <c r="Q3107" s="12">
        <f t="shared" si="748"/>
        <v>4</v>
      </c>
      <c r="R3107">
        <f t="shared" si="746"/>
        <v>26.75</v>
      </c>
      <c r="S3107" s="14" t="s">
        <v>8321</v>
      </c>
      <c r="T3107" t="s">
        <v>8322</v>
      </c>
    </row>
    <row r="3108" spans="1:20" ht="60" x14ac:dyDescent="0.25">
      <c r="A3108">
        <v>1322</v>
      </c>
      <c r="B3108" s="9" t="s">
        <v>1323</v>
      </c>
      <c r="C3108" s="3" t="s">
        <v>5432</v>
      </c>
      <c r="D3108" s="5">
        <v>35000</v>
      </c>
      <c r="E3108" s="7">
        <v>106</v>
      </c>
      <c r="F3108" t="s">
        <v>8219</v>
      </c>
      <c r="G3108" t="s">
        <v>8224</v>
      </c>
      <c r="H3108" t="s">
        <v>8246</v>
      </c>
      <c r="I3108">
        <v>1432223125</v>
      </c>
      <c r="J3108" s="18">
        <f t="shared" si="747"/>
        <v>42145.656539351854</v>
      </c>
      <c r="K3108">
        <v>1429631124</v>
      </c>
      <c r="L3108" s="18">
        <f t="shared" si="745"/>
        <v>42115.656527777777</v>
      </c>
      <c r="M3108" t="b">
        <v>0</v>
      </c>
      <c r="N3108">
        <v>4</v>
      </c>
      <c r="O3108" t="b">
        <v>0</v>
      </c>
      <c r="P3108" t="s">
        <v>8271</v>
      </c>
      <c r="Q3108" s="12">
        <f t="shared" si="748"/>
        <v>0</v>
      </c>
      <c r="R3108">
        <f t="shared" si="746"/>
        <v>26.5</v>
      </c>
      <c r="S3108" s="14" t="s">
        <v>8316</v>
      </c>
      <c r="T3108" t="s">
        <v>8318</v>
      </c>
    </row>
    <row r="3109" spans="1:20" ht="60" x14ac:dyDescent="0.25">
      <c r="A3109">
        <v>571</v>
      </c>
      <c r="B3109" s="9" t="s">
        <v>572</v>
      </c>
      <c r="C3109" s="3" t="s">
        <v>4681</v>
      </c>
      <c r="D3109" s="5">
        <v>25000</v>
      </c>
      <c r="E3109" s="7">
        <v>106</v>
      </c>
      <c r="F3109" t="s">
        <v>8220</v>
      </c>
      <c r="G3109" t="s">
        <v>8223</v>
      </c>
      <c r="H3109" t="s">
        <v>8245</v>
      </c>
      <c r="I3109">
        <v>1437969540</v>
      </c>
      <c r="J3109" s="18">
        <f t="shared" si="747"/>
        <v>42212.165972222225</v>
      </c>
      <c r="K3109">
        <v>1436297722</v>
      </c>
      <c r="L3109" s="18">
        <f t="shared" si="745"/>
        <v>42192.81622685185</v>
      </c>
      <c r="M3109" t="b">
        <v>0</v>
      </c>
      <c r="N3109">
        <v>2</v>
      </c>
      <c r="O3109" t="b">
        <v>0</v>
      </c>
      <c r="P3109" t="s">
        <v>8270</v>
      </c>
      <c r="Q3109" s="12">
        <f t="shared" si="748"/>
        <v>0</v>
      </c>
      <c r="R3109">
        <f t="shared" si="746"/>
        <v>53</v>
      </c>
      <c r="S3109" s="14" t="s">
        <v>8316</v>
      </c>
      <c r="T3109" t="s">
        <v>8348</v>
      </c>
    </row>
    <row r="3110" spans="1:20" ht="60" x14ac:dyDescent="0.25">
      <c r="A3110">
        <v>2648</v>
      </c>
      <c r="B3110" s="9" t="s">
        <v>2648</v>
      </c>
      <c r="C3110" s="3" t="s">
        <v>6758</v>
      </c>
      <c r="D3110" s="5">
        <v>12000</v>
      </c>
      <c r="E3110" s="7">
        <v>106</v>
      </c>
      <c r="F3110" t="s">
        <v>8219</v>
      </c>
      <c r="G3110" t="s">
        <v>8223</v>
      </c>
      <c r="H3110" t="s">
        <v>8245</v>
      </c>
      <c r="I3110">
        <v>1457543360</v>
      </c>
      <c r="J3110" s="18">
        <f t="shared" si="747"/>
        <v>42438.714814814812</v>
      </c>
      <c r="K3110">
        <v>1454951359</v>
      </c>
      <c r="L3110" s="18">
        <f t="shared" si="745"/>
        <v>42408.714803240742</v>
      </c>
      <c r="M3110" t="b">
        <v>0</v>
      </c>
      <c r="N3110">
        <v>6</v>
      </c>
      <c r="O3110" t="b">
        <v>0</v>
      </c>
      <c r="P3110" t="s">
        <v>8299</v>
      </c>
      <c r="Q3110" s="12">
        <f t="shared" si="748"/>
        <v>1</v>
      </c>
      <c r="R3110">
        <f t="shared" si="746"/>
        <v>17.670000000000002</v>
      </c>
      <c r="S3110" s="14" t="s">
        <v>8316</v>
      </c>
      <c r="T3110" t="s">
        <v>8323</v>
      </c>
    </row>
    <row r="3111" spans="1:20" ht="90" x14ac:dyDescent="0.25">
      <c r="A3111">
        <v>984</v>
      </c>
      <c r="B3111" s="9" t="s">
        <v>985</v>
      </c>
      <c r="C3111" s="3" t="s">
        <v>5094</v>
      </c>
      <c r="D3111" s="5">
        <v>10000</v>
      </c>
      <c r="E3111" s="7">
        <v>106</v>
      </c>
      <c r="F3111" t="s">
        <v>8220</v>
      </c>
      <c r="G3111" t="s">
        <v>8223</v>
      </c>
      <c r="H3111" t="s">
        <v>8245</v>
      </c>
      <c r="I3111">
        <v>1427507208</v>
      </c>
      <c r="J3111" s="18">
        <f t="shared" si="747"/>
        <v>42091.074166666665</v>
      </c>
      <c r="K3111">
        <v>1424918807</v>
      </c>
      <c r="L3111" s="18">
        <f t="shared" si="745"/>
        <v>42061.11582175926</v>
      </c>
      <c r="M3111" t="b">
        <v>0</v>
      </c>
      <c r="N3111">
        <v>3</v>
      </c>
      <c r="O3111" t="b">
        <v>0</v>
      </c>
      <c r="P3111" t="s">
        <v>8271</v>
      </c>
      <c r="Q3111" s="12">
        <f t="shared" si="748"/>
        <v>1</v>
      </c>
      <c r="R3111">
        <f t="shared" si="746"/>
        <v>35.33</v>
      </c>
      <c r="S3111" s="14" t="s">
        <v>8316</v>
      </c>
      <c r="T3111" t="s">
        <v>8318</v>
      </c>
    </row>
    <row r="3112" spans="1:20" ht="60" x14ac:dyDescent="0.25">
      <c r="A3112">
        <v>968</v>
      </c>
      <c r="B3112" s="9" t="s">
        <v>969</v>
      </c>
      <c r="C3112" s="3" t="s">
        <v>5078</v>
      </c>
      <c r="D3112" s="5">
        <v>8000</v>
      </c>
      <c r="E3112" s="7">
        <v>106</v>
      </c>
      <c r="F3112" t="s">
        <v>8220</v>
      </c>
      <c r="G3112" t="s">
        <v>8223</v>
      </c>
      <c r="H3112" t="s">
        <v>8245</v>
      </c>
      <c r="I3112">
        <v>1408134034</v>
      </c>
      <c r="J3112" s="18">
        <f t="shared" si="747"/>
        <v>41866.847615740742</v>
      </c>
      <c r="K3112">
        <v>1405542033</v>
      </c>
      <c r="L3112" s="18">
        <f t="shared" si="745"/>
        <v>41836.847604166665</v>
      </c>
      <c r="M3112" t="b">
        <v>0</v>
      </c>
      <c r="N3112">
        <v>4</v>
      </c>
      <c r="O3112" t="b">
        <v>0</v>
      </c>
      <c r="P3112" t="s">
        <v>8271</v>
      </c>
      <c r="Q3112" s="12">
        <f t="shared" si="748"/>
        <v>1</v>
      </c>
      <c r="R3112">
        <f t="shared" si="746"/>
        <v>26.5</v>
      </c>
      <c r="S3112" s="14" t="s">
        <v>8316</v>
      </c>
      <c r="T3112" t="s">
        <v>8318</v>
      </c>
    </row>
    <row r="3113" spans="1:20" ht="45" x14ac:dyDescent="0.25">
      <c r="A3113">
        <v>1380</v>
      </c>
      <c r="B3113" s="9" t="s">
        <v>1381</v>
      </c>
      <c r="C3113" s="3" t="s">
        <v>5490</v>
      </c>
      <c r="D3113" s="5">
        <v>25</v>
      </c>
      <c r="E3113" s="7">
        <v>106</v>
      </c>
      <c r="F3113" t="s">
        <v>8218</v>
      </c>
      <c r="G3113" t="s">
        <v>8223</v>
      </c>
      <c r="H3113" t="s">
        <v>8245</v>
      </c>
      <c r="I3113">
        <v>1433815200</v>
      </c>
      <c r="J3113" s="18">
        <f t="shared" si="747"/>
        <v>42164.083333333328</v>
      </c>
      <c r="K3113">
        <v>1431886705</v>
      </c>
      <c r="L3113" s="18">
        <f t="shared" si="745"/>
        <v>42141.762789351851</v>
      </c>
      <c r="M3113" t="b">
        <v>0</v>
      </c>
      <c r="N3113">
        <v>5</v>
      </c>
      <c r="O3113" t="b">
        <v>1</v>
      </c>
      <c r="P3113" t="s">
        <v>8274</v>
      </c>
      <c r="Q3113" s="12">
        <f t="shared" si="748"/>
        <v>424</v>
      </c>
      <c r="R3113">
        <f t="shared" si="746"/>
        <v>21.2</v>
      </c>
      <c r="S3113" s="14" t="s">
        <v>8333</v>
      </c>
      <c r="T3113" t="s">
        <v>8337</v>
      </c>
    </row>
    <row r="3114" spans="1:20" ht="60" x14ac:dyDescent="0.2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 s="18">
        <f t="shared" si="747"/>
        <v>42414.680925925924</v>
      </c>
      <c r="K3114">
        <v>1452874831</v>
      </c>
      <c r="L3114" s="18">
        <f t="shared" si="745"/>
        <v>42384.680914351848</v>
      </c>
      <c r="M3114" t="b">
        <v>0</v>
      </c>
      <c r="N3114">
        <v>4</v>
      </c>
      <c r="O3114" t="b">
        <v>0</v>
      </c>
      <c r="P3114" t="s">
        <v>8271</v>
      </c>
      <c r="Q3114" s="12">
        <f t="shared" si="748"/>
        <v>0</v>
      </c>
      <c r="R3114">
        <f t="shared" si="746"/>
        <v>26.25</v>
      </c>
      <c r="S3114" s="14" t="s">
        <v>8316</v>
      </c>
      <c r="T3114" t="s">
        <v>8318</v>
      </c>
    </row>
    <row r="3115" spans="1:20" ht="30" x14ac:dyDescent="0.2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 s="18">
        <f t="shared" si="747"/>
        <v>41971.722233796296</v>
      </c>
      <c r="K3115">
        <v>1414599600</v>
      </c>
      <c r="L3115" s="18">
        <f t="shared" si="745"/>
        <v>41941.680555555555</v>
      </c>
      <c r="M3115" t="b">
        <v>1</v>
      </c>
      <c r="N3115">
        <v>17</v>
      </c>
      <c r="O3115" t="b">
        <v>0</v>
      </c>
      <c r="P3115" t="s">
        <v>8285</v>
      </c>
      <c r="Q3115" s="12">
        <f t="shared" si="748"/>
        <v>0</v>
      </c>
      <c r="R3115">
        <f t="shared" si="746"/>
        <v>6.18</v>
      </c>
      <c r="S3115" s="14" t="s">
        <v>8319</v>
      </c>
      <c r="T3115" t="s">
        <v>8354</v>
      </c>
    </row>
    <row r="3116" spans="1:20" ht="60" x14ac:dyDescent="0.25">
      <c r="A3116">
        <v>3077</v>
      </c>
      <c r="B3116" s="9" t="s">
        <v>3077</v>
      </c>
      <c r="C3116" s="3" t="s">
        <v>7187</v>
      </c>
      <c r="D3116" s="5">
        <v>22000</v>
      </c>
      <c r="E3116" s="7">
        <v>105</v>
      </c>
      <c r="F3116" t="s">
        <v>8220</v>
      </c>
      <c r="G3116" t="s">
        <v>8228</v>
      </c>
      <c r="H3116" t="s">
        <v>8250</v>
      </c>
      <c r="I3116">
        <v>1488495478</v>
      </c>
      <c r="J3116" s="18">
        <f t="shared" si="747"/>
        <v>42796.956921296296</v>
      </c>
      <c r="K3116">
        <v>1485903477</v>
      </c>
      <c r="L3116" s="18">
        <f t="shared" si="745"/>
        <v>42766.956909722227</v>
      </c>
      <c r="M3116" t="b">
        <v>0</v>
      </c>
      <c r="N3116">
        <v>2</v>
      </c>
      <c r="O3116" t="b">
        <v>0</v>
      </c>
      <c r="P3116" t="s">
        <v>8301</v>
      </c>
      <c r="Q3116" s="12">
        <f t="shared" si="748"/>
        <v>0</v>
      </c>
      <c r="R3116">
        <f t="shared" si="746"/>
        <v>52.5</v>
      </c>
      <c r="S3116" s="14" t="s">
        <v>8307</v>
      </c>
      <c r="T3116" t="s">
        <v>8331</v>
      </c>
    </row>
    <row r="3117" spans="1:20" ht="60" x14ac:dyDescent="0.25">
      <c r="A3117">
        <v>4017</v>
      </c>
      <c r="B3117" s="9" t="s">
        <v>4013</v>
      </c>
      <c r="C3117" s="3" t="s">
        <v>8122</v>
      </c>
      <c r="D3117" s="5">
        <v>10000</v>
      </c>
      <c r="E3117" s="7">
        <v>105</v>
      </c>
      <c r="F3117" t="s">
        <v>8220</v>
      </c>
      <c r="G3117" t="s">
        <v>8223</v>
      </c>
      <c r="H3117" t="s">
        <v>8245</v>
      </c>
      <c r="I3117" s="18">
        <v>1409846874</v>
      </c>
      <c r="J3117" s="18">
        <f t="shared" si="747"/>
        <v>41886.672152777777</v>
      </c>
      <c r="K3117">
        <v>1407254873</v>
      </c>
      <c r="L3117" s="18">
        <f t="shared" si="745"/>
        <v>41856.6721412037</v>
      </c>
      <c r="M3117" t="b">
        <v>0</v>
      </c>
      <c r="N3117">
        <v>2</v>
      </c>
      <c r="O3117" t="b">
        <v>0</v>
      </c>
      <c r="P3117" t="s">
        <v>8269</v>
      </c>
      <c r="Q3117" s="12">
        <f t="shared" si="748"/>
        <v>1</v>
      </c>
      <c r="R3117">
        <f t="shared" ref="R3117" si="755">IFERROR(ROUND(E3117/N3117,2),0)</f>
        <v>52.5</v>
      </c>
      <c r="S3117" s="14" t="s">
        <v>8307</v>
      </c>
      <c r="T3117" t="s">
        <v>8308</v>
      </c>
    </row>
    <row r="3118" spans="1:20" ht="60" x14ac:dyDescent="0.25">
      <c r="A3118">
        <v>1481</v>
      </c>
      <c r="B3118" s="9" t="s">
        <v>1482</v>
      </c>
      <c r="C3118" s="3" t="s">
        <v>5591</v>
      </c>
      <c r="D3118" s="5">
        <v>5000</v>
      </c>
      <c r="E3118" s="7">
        <v>105</v>
      </c>
      <c r="F3118" t="s">
        <v>8220</v>
      </c>
      <c r="G3118" t="s">
        <v>8228</v>
      </c>
      <c r="H3118" t="s">
        <v>8250</v>
      </c>
      <c r="I3118">
        <v>1383430145</v>
      </c>
      <c r="J3118" s="18">
        <f t="shared" si="747"/>
        <v>41580.922974537039</v>
      </c>
      <c r="K3118">
        <v>1380838144</v>
      </c>
      <c r="L3118" s="18">
        <f t="shared" si="745"/>
        <v>41550.922962962963</v>
      </c>
      <c r="M3118" t="b">
        <v>0</v>
      </c>
      <c r="N3118">
        <v>6</v>
      </c>
      <c r="O3118" t="b">
        <v>0</v>
      </c>
      <c r="P3118" t="s">
        <v>8273</v>
      </c>
      <c r="Q3118" s="12">
        <f t="shared" si="748"/>
        <v>2</v>
      </c>
      <c r="R3118">
        <f t="shared" si="746"/>
        <v>17.5</v>
      </c>
      <c r="S3118" s="14" t="s">
        <v>8319</v>
      </c>
      <c r="T3118" t="s">
        <v>8358</v>
      </c>
    </row>
    <row r="3119" spans="1:20" ht="60" x14ac:dyDescent="0.25">
      <c r="A3119">
        <v>2759</v>
      </c>
      <c r="B3119" s="9" t="s">
        <v>2759</v>
      </c>
      <c r="C3119" s="3" t="s">
        <v>6869</v>
      </c>
      <c r="D3119" s="5">
        <v>1000</v>
      </c>
      <c r="E3119" s="7">
        <v>105</v>
      </c>
      <c r="F3119" t="s">
        <v>8220</v>
      </c>
      <c r="G3119" t="s">
        <v>8225</v>
      </c>
      <c r="H3119" t="s">
        <v>8247</v>
      </c>
      <c r="I3119">
        <v>1468658866</v>
      </c>
      <c r="J3119" s="18">
        <f t="shared" si="747"/>
        <v>42567.36650462963</v>
      </c>
      <c r="K3119">
        <v>1464943665</v>
      </c>
      <c r="L3119" s="18">
        <f t="shared" si="745"/>
        <v>42524.366493055553</v>
      </c>
      <c r="M3119" t="b">
        <v>0</v>
      </c>
      <c r="N3119">
        <v>2</v>
      </c>
      <c r="O3119" t="b">
        <v>0</v>
      </c>
      <c r="P3119" t="s">
        <v>8302</v>
      </c>
      <c r="Q3119" s="12">
        <f t="shared" si="748"/>
        <v>11</v>
      </c>
      <c r="R3119">
        <f t="shared" si="746"/>
        <v>52.5</v>
      </c>
      <c r="S3119" s="14" t="s">
        <v>8319</v>
      </c>
      <c r="T3119" t="s">
        <v>8362</v>
      </c>
    </row>
    <row r="3120" spans="1:20" ht="45" x14ac:dyDescent="0.2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 s="18">
        <f t="shared" si="747"/>
        <v>41391.886469907404</v>
      </c>
      <c r="K3120">
        <v>1364505390</v>
      </c>
      <c r="L3120" s="18">
        <f t="shared" si="745"/>
        <v>41361.886458333334</v>
      </c>
      <c r="M3120" t="b">
        <v>0</v>
      </c>
      <c r="N3120">
        <v>3</v>
      </c>
      <c r="O3120" t="b">
        <v>0</v>
      </c>
      <c r="P3120" t="s">
        <v>8280</v>
      </c>
      <c r="Q3120" s="12">
        <f t="shared" si="748"/>
        <v>2</v>
      </c>
      <c r="R3120">
        <f t="shared" si="746"/>
        <v>34.67</v>
      </c>
      <c r="S3120" s="14" t="s">
        <v>8324</v>
      </c>
      <c r="T3120" t="s">
        <v>8340</v>
      </c>
    </row>
    <row r="3121" spans="1:20" ht="30" x14ac:dyDescent="0.2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 s="18">
        <f t="shared" si="747"/>
        <v>42681.758969907409</v>
      </c>
      <c r="K3121">
        <v>1476378774</v>
      </c>
      <c r="L3121" s="18">
        <f t="shared" si="745"/>
        <v>42656.717291666668</v>
      </c>
      <c r="M3121" t="b">
        <v>0</v>
      </c>
      <c r="N3121">
        <v>6</v>
      </c>
      <c r="O3121" t="b">
        <v>0</v>
      </c>
      <c r="P3121" t="s">
        <v>8292</v>
      </c>
      <c r="Q3121" s="12">
        <f t="shared" si="748"/>
        <v>1</v>
      </c>
      <c r="R3121">
        <f t="shared" si="746"/>
        <v>17</v>
      </c>
      <c r="S3121" s="14" t="s">
        <v>8316</v>
      </c>
      <c r="T3121" t="s">
        <v>8326</v>
      </c>
    </row>
    <row r="3122" spans="1:20" ht="60" x14ac:dyDescent="0.2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 s="18">
        <f t="shared" si="747"/>
        <v>42063.916666666672</v>
      </c>
      <c r="K3122">
        <v>1421274858</v>
      </c>
      <c r="L3122" s="18">
        <f t="shared" si="745"/>
        <v>42018.940486111111</v>
      </c>
      <c r="M3122" t="b">
        <v>0</v>
      </c>
      <c r="N3122">
        <v>8</v>
      </c>
      <c r="O3122" t="b">
        <v>0</v>
      </c>
      <c r="P3122" t="s">
        <v>8303</v>
      </c>
      <c r="Q3122" s="12">
        <f t="shared" si="748"/>
        <v>1</v>
      </c>
      <c r="R3122">
        <f t="shared" si="746"/>
        <v>12.75</v>
      </c>
      <c r="S3122" s="14" t="s">
        <v>8307</v>
      </c>
      <c r="T3122" t="s">
        <v>8341</v>
      </c>
    </row>
    <row r="3123" spans="1:20" ht="45" x14ac:dyDescent="0.25">
      <c r="A3123">
        <v>861</v>
      </c>
      <c r="B3123" s="9" t="s">
        <v>862</v>
      </c>
      <c r="C3123" s="3" t="s">
        <v>4971</v>
      </c>
      <c r="D3123" s="5">
        <v>4500</v>
      </c>
      <c r="E3123" s="7">
        <v>101</v>
      </c>
      <c r="F3123" t="s">
        <v>8220</v>
      </c>
      <c r="G3123" t="s">
        <v>8223</v>
      </c>
      <c r="H3123" t="s">
        <v>8245</v>
      </c>
      <c r="I3123">
        <v>1474067404</v>
      </c>
      <c r="J3123" s="18">
        <f t="shared" si="747"/>
        <v>42629.965324074074</v>
      </c>
      <c r="K3123">
        <v>1471475403</v>
      </c>
      <c r="L3123" s="18">
        <f t="shared" si="745"/>
        <v>42599.965312500004</v>
      </c>
      <c r="M3123" t="b">
        <v>0</v>
      </c>
      <c r="N3123">
        <v>2</v>
      </c>
      <c r="O3123" t="b">
        <v>0</v>
      </c>
      <c r="P3123" t="s">
        <v>8276</v>
      </c>
      <c r="Q3123" s="12">
        <f t="shared" si="748"/>
        <v>2</v>
      </c>
      <c r="R3123">
        <f t="shared" si="746"/>
        <v>50.5</v>
      </c>
      <c r="S3123" s="14" t="s">
        <v>8333</v>
      </c>
      <c r="T3123" t="s">
        <v>8356</v>
      </c>
    </row>
    <row r="3124" spans="1:20" ht="60" x14ac:dyDescent="0.25">
      <c r="A3124">
        <v>3947</v>
      </c>
      <c r="B3124" s="9" t="s">
        <v>3944</v>
      </c>
      <c r="C3124" s="3" t="s">
        <v>8055</v>
      </c>
      <c r="D3124" s="5">
        <v>3000</v>
      </c>
      <c r="E3124" s="7">
        <v>101</v>
      </c>
      <c r="F3124" t="s">
        <v>8220</v>
      </c>
      <c r="G3124" t="s">
        <v>8223</v>
      </c>
      <c r="H3124" t="s">
        <v>8245</v>
      </c>
      <c r="I3124" s="18">
        <v>1475378744</v>
      </c>
      <c r="J3124" s="18">
        <f t="shared" si="747"/>
        <v>42645.142870370371</v>
      </c>
      <c r="K3124">
        <v>1472786743</v>
      </c>
      <c r="L3124" s="18">
        <f t="shared" si="745"/>
        <v>42615.142858796295</v>
      </c>
      <c r="M3124" t="b">
        <v>0</v>
      </c>
      <c r="N3124">
        <v>2</v>
      </c>
      <c r="O3124" t="b">
        <v>0</v>
      </c>
      <c r="P3124" t="s">
        <v>8269</v>
      </c>
      <c r="Q3124" s="12">
        <f t="shared" si="748"/>
        <v>3</v>
      </c>
      <c r="R3124">
        <f t="shared" ref="R3124" si="756">IFERROR(ROUND(E3124/N3124,2),0)</f>
        <v>50.5</v>
      </c>
      <c r="S3124" s="14" t="s">
        <v>8307</v>
      </c>
      <c r="T3124" t="s">
        <v>8308</v>
      </c>
    </row>
    <row r="3125" spans="1:20" ht="60" x14ac:dyDescent="0.2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 s="18">
        <f t="shared" si="747"/>
        <v>42502.449467592596</v>
      </c>
      <c r="K3125">
        <v>1460458033</v>
      </c>
      <c r="L3125" s="18">
        <f t="shared" si="745"/>
        <v>42472.449456018519</v>
      </c>
      <c r="M3125" t="b">
        <v>0</v>
      </c>
      <c r="N3125">
        <v>7</v>
      </c>
      <c r="O3125" t="b">
        <v>0</v>
      </c>
      <c r="P3125" t="s">
        <v>8287</v>
      </c>
      <c r="Q3125" s="12">
        <f t="shared" si="748"/>
        <v>13</v>
      </c>
      <c r="R3125">
        <f t="shared" si="746"/>
        <v>14.43</v>
      </c>
      <c r="S3125" s="14" t="s">
        <v>8321</v>
      </c>
      <c r="T3125" t="s">
        <v>8361</v>
      </c>
    </row>
    <row r="3126" spans="1:20" ht="60" x14ac:dyDescent="0.25">
      <c r="A3126">
        <v>640</v>
      </c>
      <c r="B3126" s="9" t="s">
        <v>641</v>
      </c>
      <c r="C3126" s="3" t="s">
        <v>4750</v>
      </c>
      <c r="D3126" s="5">
        <v>70</v>
      </c>
      <c r="E3126" s="7">
        <v>101</v>
      </c>
      <c r="F3126" t="s">
        <v>8218</v>
      </c>
      <c r="G3126" t="s">
        <v>8229</v>
      </c>
      <c r="H3126" t="s">
        <v>8248</v>
      </c>
      <c r="I3126">
        <v>1480028400</v>
      </c>
      <c r="J3126" s="18">
        <f t="shared" si="747"/>
        <v>42698.958333333328</v>
      </c>
      <c r="K3126">
        <v>1478685914</v>
      </c>
      <c r="L3126" s="18">
        <f t="shared" si="745"/>
        <v>42683.420300925922</v>
      </c>
      <c r="M3126" t="b">
        <v>0</v>
      </c>
      <c r="N3126">
        <v>2</v>
      </c>
      <c r="O3126" t="b">
        <v>1</v>
      </c>
      <c r="P3126" t="s">
        <v>8271</v>
      </c>
      <c r="Q3126" s="12">
        <f t="shared" si="748"/>
        <v>144</v>
      </c>
      <c r="R3126">
        <f t="shared" si="746"/>
        <v>50.5</v>
      </c>
      <c r="S3126" s="14" t="s">
        <v>8316</v>
      </c>
      <c r="T3126" t="s">
        <v>8318</v>
      </c>
    </row>
    <row r="3127" spans="1:20" ht="45" x14ac:dyDescent="0.25">
      <c r="A3127">
        <v>1145</v>
      </c>
      <c r="B3127" s="9" t="s">
        <v>1146</v>
      </c>
      <c r="C3127" s="3" t="s">
        <v>5255</v>
      </c>
      <c r="D3127" s="5">
        <v>80000</v>
      </c>
      <c r="E3127" s="7">
        <v>100</v>
      </c>
      <c r="F3127" t="s">
        <v>8220</v>
      </c>
      <c r="G3127" t="s">
        <v>8223</v>
      </c>
      <c r="H3127" t="s">
        <v>8245</v>
      </c>
      <c r="I3127">
        <v>1412272592</v>
      </c>
      <c r="J3127" s="18">
        <f t="shared" si="747"/>
        <v>41914.74759259259</v>
      </c>
      <c r="K3127">
        <v>1407088591</v>
      </c>
      <c r="L3127" s="18">
        <f t="shared" si="745"/>
        <v>41854.747581018521</v>
      </c>
      <c r="M3127" t="b">
        <v>0</v>
      </c>
      <c r="N3127">
        <v>1</v>
      </c>
      <c r="O3127" t="b">
        <v>0</v>
      </c>
      <c r="P3127" t="s">
        <v>8282</v>
      </c>
      <c r="Q3127" s="12">
        <f t="shared" si="748"/>
        <v>0</v>
      </c>
      <c r="R3127">
        <f t="shared" si="746"/>
        <v>100</v>
      </c>
      <c r="S3127" s="14" t="s">
        <v>8327</v>
      </c>
      <c r="T3127" t="s">
        <v>8351</v>
      </c>
    </row>
    <row r="3128" spans="1:20" ht="60" x14ac:dyDescent="0.25">
      <c r="A3128">
        <v>1342</v>
      </c>
      <c r="B3128" s="9" t="s">
        <v>1343</v>
      </c>
      <c r="C3128" s="3" t="s">
        <v>5452</v>
      </c>
      <c r="D3128" s="5">
        <v>50000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1437161739</v>
      </c>
      <c r="J3128" s="18">
        <f t="shared" si="747"/>
        <v>42202.816423611112</v>
      </c>
      <c r="K3128">
        <v>1434569738</v>
      </c>
      <c r="L3128" s="18">
        <f t="shared" si="745"/>
        <v>42172.816412037035</v>
      </c>
      <c r="M3128" t="b">
        <v>0</v>
      </c>
      <c r="N3128">
        <v>1</v>
      </c>
      <c r="O3128" t="b">
        <v>0</v>
      </c>
      <c r="P3128" t="s">
        <v>8271</v>
      </c>
      <c r="Q3128" s="12">
        <f t="shared" si="748"/>
        <v>0</v>
      </c>
      <c r="R3128">
        <f t="shared" si="746"/>
        <v>100</v>
      </c>
      <c r="S3128" s="14" t="s">
        <v>8316</v>
      </c>
      <c r="T3128" t="s">
        <v>8318</v>
      </c>
    </row>
    <row r="3129" spans="1:20" ht="60" x14ac:dyDescent="0.25">
      <c r="A3129">
        <v>2368</v>
      </c>
      <c r="B3129" s="9" t="s">
        <v>2369</v>
      </c>
      <c r="C3129" s="3" t="s">
        <v>6478</v>
      </c>
      <c r="D3129" s="5">
        <v>40000</v>
      </c>
      <c r="E3129" s="7">
        <v>100</v>
      </c>
      <c r="F3129" t="s">
        <v>8219</v>
      </c>
      <c r="G3129" t="s">
        <v>8223</v>
      </c>
      <c r="H3129" t="s">
        <v>8245</v>
      </c>
      <c r="I3129">
        <v>1429028365</v>
      </c>
      <c r="J3129" s="18">
        <f t="shared" si="747"/>
        <v>42108.680150462962</v>
      </c>
      <c r="K3129">
        <v>1425143964</v>
      </c>
      <c r="L3129" s="18">
        <f t="shared" si="745"/>
        <v>42063.721805555557</v>
      </c>
      <c r="M3129" t="b">
        <v>0</v>
      </c>
      <c r="N3129">
        <v>2</v>
      </c>
      <c r="O3129" t="b">
        <v>0</v>
      </c>
      <c r="P3129" t="s">
        <v>8270</v>
      </c>
      <c r="Q3129" s="12">
        <f t="shared" si="748"/>
        <v>0</v>
      </c>
      <c r="R3129">
        <f t="shared" si="746"/>
        <v>50</v>
      </c>
      <c r="S3129" s="14" t="s">
        <v>8316</v>
      </c>
      <c r="T3129" t="s">
        <v>8348</v>
      </c>
    </row>
    <row r="3130" spans="1:20" ht="60" x14ac:dyDescent="0.25">
      <c r="A3130">
        <v>1423</v>
      </c>
      <c r="B3130" s="9" t="s">
        <v>1424</v>
      </c>
      <c r="C3130" s="3" t="s">
        <v>5533</v>
      </c>
      <c r="D3130" s="5">
        <v>30000</v>
      </c>
      <c r="E3130" s="7">
        <v>100</v>
      </c>
      <c r="F3130" t="s">
        <v>8220</v>
      </c>
      <c r="G3130" t="s">
        <v>8225</v>
      </c>
      <c r="H3130" t="s">
        <v>8247</v>
      </c>
      <c r="I3130">
        <v>1451637531</v>
      </c>
      <c r="J3130" s="18">
        <f t="shared" si="747"/>
        <v>42370.360312500001</v>
      </c>
      <c r="K3130">
        <v>1449045530</v>
      </c>
      <c r="L3130" s="18">
        <f t="shared" si="745"/>
        <v>42340.360300925924</v>
      </c>
      <c r="M3130" t="b">
        <v>0</v>
      </c>
      <c r="N3130">
        <v>1</v>
      </c>
      <c r="O3130" t="b">
        <v>0</v>
      </c>
      <c r="P3130" t="s">
        <v>8285</v>
      </c>
      <c r="Q3130" s="12">
        <f t="shared" si="748"/>
        <v>0</v>
      </c>
      <c r="R3130">
        <f t="shared" si="746"/>
        <v>100</v>
      </c>
      <c r="S3130" s="14" t="s">
        <v>8319</v>
      </c>
      <c r="T3130" t="s">
        <v>8354</v>
      </c>
    </row>
    <row r="3131" spans="1:20" ht="45" x14ac:dyDescent="0.25">
      <c r="A3131">
        <v>1170</v>
      </c>
      <c r="B3131" s="9" t="s">
        <v>1171</v>
      </c>
      <c r="C3131" s="3" t="s">
        <v>5280</v>
      </c>
      <c r="D3131" s="5">
        <v>25000</v>
      </c>
      <c r="E3131" s="7">
        <v>100</v>
      </c>
      <c r="F3131" t="s">
        <v>8220</v>
      </c>
      <c r="G3131" t="s">
        <v>8224</v>
      </c>
      <c r="H3131" t="s">
        <v>8246</v>
      </c>
      <c r="I3131">
        <v>1433021171</v>
      </c>
      <c r="J3131" s="18">
        <f t="shared" si="747"/>
        <v>42154.893182870372</v>
      </c>
      <c r="K3131">
        <v>1430429170</v>
      </c>
      <c r="L3131" s="18">
        <f t="shared" si="745"/>
        <v>42124.893171296295</v>
      </c>
      <c r="M3131" t="b">
        <v>0</v>
      </c>
      <c r="N3131">
        <v>2</v>
      </c>
      <c r="O3131" t="b">
        <v>0</v>
      </c>
      <c r="P3131" t="s">
        <v>8282</v>
      </c>
      <c r="Q3131" s="12">
        <f t="shared" si="748"/>
        <v>0</v>
      </c>
      <c r="R3131">
        <f t="shared" si="746"/>
        <v>50</v>
      </c>
      <c r="S3131" s="14" t="s">
        <v>8327</v>
      </c>
      <c r="T3131" t="s">
        <v>8351</v>
      </c>
    </row>
    <row r="3132" spans="1:20" x14ac:dyDescent="0.25">
      <c r="A3132">
        <v>919</v>
      </c>
      <c r="B3132" s="9" t="s">
        <v>920</v>
      </c>
      <c r="C3132" s="3" t="s">
        <v>5029</v>
      </c>
      <c r="D3132" s="5">
        <v>20000</v>
      </c>
      <c r="E3132" s="7">
        <v>100</v>
      </c>
      <c r="F3132" t="s">
        <v>8220</v>
      </c>
      <c r="G3132" t="s">
        <v>8223</v>
      </c>
      <c r="H3132" t="s">
        <v>8245</v>
      </c>
      <c r="I3132">
        <v>1355930645</v>
      </c>
      <c r="J3132" s="18">
        <f t="shared" si="747"/>
        <v>41262.641724537039</v>
      </c>
      <c r="K3132">
        <v>1352906644</v>
      </c>
      <c r="L3132" s="18">
        <f t="shared" si="745"/>
        <v>41227.641712962963</v>
      </c>
      <c r="M3132" t="b">
        <v>0</v>
      </c>
      <c r="N3132">
        <v>1</v>
      </c>
      <c r="O3132" t="b">
        <v>0</v>
      </c>
      <c r="P3132" t="s">
        <v>8276</v>
      </c>
      <c r="Q3132" s="12">
        <f t="shared" si="748"/>
        <v>1</v>
      </c>
      <c r="R3132">
        <f t="shared" si="746"/>
        <v>100</v>
      </c>
      <c r="S3132" s="14" t="s">
        <v>8333</v>
      </c>
      <c r="T3132" t="s">
        <v>8356</v>
      </c>
    </row>
    <row r="3133" spans="1:20" ht="45" x14ac:dyDescent="0.25">
      <c r="A3133">
        <v>2565</v>
      </c>
      <c r="B3133" s="9" t="s">
        <v>2565</v>
      </c>
      <c r="C3133" s="3" t="s">
        <v>6675</v>
      </c>
      <c r="D3133" s="5">
        <v>10000</v>
      </c>
      <c r="E3133" s="7">
        <v>100</v>
      </c>
      <c r="F3133" t="s">
        <v>8219</v>
      </c>
      <c r="G3133" t="s">
        <v>8223</v>
      </c>
      <c r="H3133" t="s">
        <v>8245</v>
      </c>
      <c r="I3133">
        <v>1462827000</v>
      </c>
      <c r="J3133" s="18">
        <f t="shared" si="747"/>
        <v>42499.868055555555</v>
      </c>
      <c r="K3133">
        <v>1457710588</v>
      </c>
      <c r="L3133" s="18">
        <f t="shared" si="745"/>
        <v>42440.650324074071</v>
      </c>
      <c r="M3133" t="b">
        <v>0</v>
      </c>
      <c r="N3133">
        <v>1</v>
      </c>
      <c r="O3133" t="b">
        <v>0</v>
      </c>
      <c r="P3133" t="s">
        <v>8282</v>
      </c>
      <c r="Q3133" s="12">
        <f t="shared" si="748"/>
        <v>1</v>
      </c>
      <c r="R3133">
        <f t="shared" si="746"/>
        <v>100</v>
      </c>
      <c r="S3133" s="14" t="s">
        <v>8327</v>
      </c>
      <c r="T3133" t="s">
        <v>8351</v>
      </c>
    </row>
    <row r="3134" spans="1:20" ht="45" x14ac:dyDescent="0.25">
      <c r="A3134">
        <v>2944</v>
      </c>
      <c r="B3134" s="9" t="s">
        <v>2944</v>
      </c>
      <c r="C3134" s="3" t="s">
        <v>7054</v>
      </c>
      <c r="D3134" s="5">
        <v>10000</v>
      </c>
      <c r="E3134" s="7">
        <v>100</v>
      </c>
      <c r="F3134" t="s">
        <v>8220</v>
      </c>
      <c r="G3134" t="s">
        <v>8223</v>
      </c>
      <c r="H3134" t="s">
        <v>8245</v>
      </c>
      <c r="I3134">
        <v>1433714198</v>
      </c>
      <c r="J3134" s="18">
        <f t="shared" si="747"/>
        <v>42162.9143287037</v>
      </c>
      <c r="K3134">
        <v>1431122197</v>
      </c>
      <c r="L3134" s="18">
        <f t="shared" si="745"/>
        <v>42132.914317129631</v>
      </c>
      <c r="M3134" t="b">
        <v>0</v>
      </c>
      <c r="N3134">
        <v>1</v>
      </c>
      <c r="O3134" t="b">
        <v>0</v>
      </c>
      <c r="P3134" t="s">
        <v>8301</v>
      </c>
      <c r="Q3134" s="12">
        <f t="shared" si="748"/>
        <v>1</v>
      </c>
      <c r="R3134">
        <f t="shared" si="746"/>
        <v>100</v>
      </c>
      <c r="S3134" s="14" t="s">
        <v>8307</v>
      </c>
      <c r="T3134" t="s">
        <v>8331</v>
      </c>
    </row>
    <row r="3135" spans="1:20" ht="60" x14ac:dyDescent="0.25">
      <c r="A3135">
        <v>218</v>
      </c>
      <c r="B3135" s="9" t="s">
        <v>220</v>
      </c>
      <c r="C3135" s="3" t="s">
        <v>4328</v>
      </c>
      <c r="D3135" s="5">
        <v>5000</v>
      </c>
      <c r="E3135" s="7">
        <v>100</v>
      </c>
      <c r="F3135" t="s">
        <v>8220</v>
      </c>
      <c r="G3135" t="s">
        <v>8223</v>
      </c>
      <c r="H3135" t="s">
        <v>8245</v>
      </c>
      <c r="I3135">
        <v>1431702289</v>
      </c>
      <c r="J3135" s="18">
        <f t="shared" si="747"/>
        <v>42139.628344907411</v>
      </c>
      <c r="K3135">
        <v>1426518288</v>
      </c>
      <c r="L3135" s="18">
        <f t="shared" si="745"/>
        <v>42079.628333333334</v>
      </c>
      <c r="M3135" t="b">
        <v>0</v>
      </c>
      <c r="N3135">
        <v>1</v>
      </c>
      <c r="O3135" t="b">
        <v>0</v>
      </c>
      <c r="P3135" t="s">
        <v>8266</v>
      </c>
      <c r="Q3135" s="12">
        <f t="shared" si="748"/>
        <v>2</v>
      </c>
      <c r="R3135">
        <f t="shared" si="746"/>
        <v>100</v>
      </c>
      <c r="S3135" s="14" t="s">
        <v>8329</v>
      </c>
      <c r="T3135" t="s">
        <v>8332</v>
      </c>
    </row>
    <row r="3136" spans="1:20" ht="30" x14ac:dyDescent="0.25">
      <c r="A3136">
        <v>600</v>
      </c>
      <c r="B3136" s="9" t="s">
        <v>601</v>
      </c>
      <c r="C3136" s="3" t="s">
        <v>4710</v>
      </c>
      <c r="D3136" s="5">
        <v>5000</v>
      </c>
      <c r="E3136" s="7">
        <v>100</v>
      </c>
      <c r="F3136" t="s">
        <v>8219</v>
      </c>
      <c r="G3136" t="s">
        <v>8223</v>
      </c>
      <c r="H3136" t="s">
        <v>8245</v>
      </c>
      <c r="I3136">
        <v>1431198562</v>
      </c>
      <c r="J3136" s="18">
        <f t="shared" si="747"/>
        <v>42133.798171296294</v>
      </c>
      <c r="K3136">
        <v>1426014561</v>
      </c>
      <c r="L3136" s="18">
        <f t="shared" si="745"/>
        <v>42073.798159722224</v>
      </c>
      <c r="M3136" t="b">
        <v>0</v>
      </c>
      <c r="N3136">
        <v>1</v>
      </c>
      <c r="O3136" t="b">
        <v>0</v>
      </c>
      <c r="P3136" t="s">
        <v>8270</v>
      </c>
      <c r="Q3136" s="12">
        <f t="shared" si="748"/>
        <v>2</v>
      </c>
      <c r="R3136">
        <f t="shared" si="746"/>
        <v>100</v>
      </c>
      <c r="S3136" s="14" t="s">
        <v>8316</v>
      </c>
      <c r="T3136" t="s">
        <v>8348</v>
      </c>
    </row>
    <row r="3137" spans="1:20" ht="60" x14ac:dyDescent="0.25">
      <c r="A3137">
        <v>2766</v>
      </c>
      <c r="B3137" s="9" t="s">
        <v>2766</v>
      </c>
      <c r="C3137" s="3" t="s">
        <v>6876</v>
      </c>
      <c r="D3137" s="5">
        <v>5000</v>
      </c>
      <c r="E3137" s="7">
        <v>100</v>
      </c>
      <c r="F3137" t="s">
        <v>8220</v>
      </c>
      <c r="G3137" t="s">
        <v>8223</v>
      </c>
      <c r="H3137" t="s">
        <v>8245</v>
      </c>
      <c r="I3137">
        <v>1313078518</v>
      </c>
      <c r="J3137" s="18">
        <f t="shared" si="747"/>
        <v>40766.668032407411</v>
      </c>
      <c r="K3137">
        <v>1310486517</v>
      </c>
      <c r="L3137" s="18">
        <f t="shared" si="745"/>
        <v>40736.668020833335</v>
      </c>
      <c r="M3137" t="b">
        <v>0</v>
      </c>
      <c r="N3137">
        <v>4</v>
      </c>
      <c r="O3137" t="b">
        <v>0</v>
      </c>
      <c r="P3137" t="s">
        <v>8302</v>
      </c>
      <c r="Q3137" s="12">
        <f t="shared" si="748"/>
        <v>2</v>
      </c>
      <c r="R3137">
        <f t="shared" si="746"/>
        <v>25</v>
      </c>
      <c r="S3137" s="14" t="s">
        <v>8319</v>
      </c>
      <c r="T3137" t="s">
        <v>8362</v>
      </c>
    </row>
    <row r="3138" spans="1:20" ht="60" x14ac:dyDescent="0.25">
      <c r="A3138">
        <v>3742</v>
      </c>
      <c r="B3138" s="9" t="s">
        <v>3739</v>
      </c>
      <c r="C3138" s="3" t="s">
        <v>7852</v>
      </c>
      <c r="D3138" s="5">
        <v>5000</v>
      </c>
      <c r="E3138" s="7">
        <v>100</v>
      </c>
      <c r="F3138" t="s">
        <v>8220</v>
      </c>
      <c r="G3138" t="s">
        <v>8223</v>
      </c>
      <c r="H3138" t="s">
        <v>8245</v>
      </c>
      <c r="I3138" s="18">
        <v>1409980144</v>
      </c>
      <c r="J3138" s="18">
        <f t="shared" si="747"/>
        <v>41888.214629629627</v>
      </c>
      <c r="K3138">
        <v>1407388143</v>
      </c>
      <c r="L3138" s="18">
        <f t="shared" si="745"/>
        <v>41858.214618055557</v>
      </c>
      <c r="M3138" t="b">
        <v>0</v>
      </c>
      <c r="N3138">
        <v>4</v>
      </c>
      <c r="O3138" t="b">
        <v>0</v>
      </c>
      <c r="P3138" t="s">
        <v>8269</v>
      </c>
      <c r="Q3138" s="12">
        <f t="shared" si="748"/>
        <v>2</v>
      </c>
      <c r="R3138">
        <f t="shared" ref="R3138" si="757">IFERROR(ROUND(E3138/N3138,2),0)</f>
        <v>25</v>
      </c>
      <c r="S3138" s="14" t="s">
        <v>8307</v>
      </c>
      <c r="T3138" t="s">
        <v>8308</v>
      </c>
    </row>
    <row r="3139" spans="1:20" ht="45" x14ac:dyDescent="0.25">
      <c r="A3139">
        <v>1100</v>
      </c>
      <c r="B3139" s="9" t="s">
        <v>1101</v>
      </c>
      <c r="C3139" s="3" t="s">
        <v>5210</v>
      </c>
      <c r="D3139" s="5">
        <v>4000</v>
      </c>
      <c r="E3139" s="7">
        <v>100</v>
      </c>
      <c r="F3139" t="s">
        <v>8220</v>
      </c>
      <c r="G3139" t="s">
        <v>8235</v>
      </c>
      <c r="H3139" t="s">
        <v>8248</v>
      </c>
      <c r="I3139">
        <v>1455417571</v>
      </c>
      <c r="J3139" s="18">
        <f t="shared" si="747"/>
        <v>42414.110775462963</v>
      </c>
      <c r="K3139">
        <v>1452825570</v>
      </c>
      <c r="L3139" s="18">
        <f t="shared" ref="L3139:L3202" si="758">(K3139/86400)+25569</f>
        <v>42384.110763888893</v>
      </c>
      <c r="M3139" t="b">
        <v>0</v>
      </c>
      <c r="N3139">
        <v>10</v>
      </c>
      <c r="O3139" t="b">
        <v>0</v>
      </c>
      <c r="P3139" t="s">
        <v>8280</v>
      </c>
      <c r="Q3139" s="12">
        <f t="shared" si="748"/>
        <v>3</v>
      </c>
      <c r="R3139">
        <f t="shared" ref="R3139:R3201" si="759">ROUND(E3139/N3139,2)</f>
        <v>10</v>
      </c>
      <c r="S3139" s="14" t="s">
        <v>8324</v>
      </c>
      <c r="T3139" t="s">
        <v>8340</v>
      </c>
    </row>
    <row r="3140" spans="1:20" ht="60" x14ac:dyDescent="0.25">
      <c r="A3140">
        <v>1565</v>
      </c>
      <c r="B3140" s="9" t="s">
        <v>1566</v>
      </c>
      <c r="C3140" s="3" t="s">
        <v>5675</v>
      </c>
      <c r="D3140" s="5">
        <v>4000</v>
      </c>
      <c r="E3140" s="7">
        <v>100</v>
      </c>
      <c r="F3140" t="s">
        <v>8219</v>
      </c>
      <c r="G3140" t="s">
        <v>8223</v>
      </c>
      <c r="H3140" t="s">
        <v>8245</v>
      </c>
      <c r="I3140">
        <v>1307554261</v>
      </c>
      <c r="J3140" s="18">
        <f t="shared" ref="J3140:J3203" si="760">(I3140/86400)+25569</f>
        <v>40702.729872685188</v>
      </c>
      <c r="K3140">
        <v>1304962260</v>
      </c>
      <c r="L3140" s="18">
        <f t="shared" si="758"/>
        <v>40672.729861111111</v>
      </c>
      <c r="M3140" t="b">
        <v>0</v>
      </c>
      <c r="N3140">
        <v>1</v>
      </c>
      <c r="O3140" t="b">
        <v>0</v>
      </c>
      <c r="P3140" t="s">
        <v>8288</v>
      </c>
      <c r="Q3140" s="12">
        <f t="shared" ref="Q3140:Q3203" si="761">ROUND(E3140/D3140*100,0)</f>
        <v>3</v>
      </c>
      <c r="R3140">
        <f t="shared" si="759"/>
        <v>100</v>
      </c>
      <c r="S3140" s="14" t="s">
        <v>8319</v>
      </c>
      <c r="T3140" t="s">
        <v>8355</v>
      </c>
    </row>
    <row r="3141" spans="1:20" ht="60" x14ac:dyDescent="0.25">
      <c r="A3141">
        <v>1183</v>
      </c>
      <c r="B3141" s="9" t="s">
        <v>1184</v>
      </c>
      <c r="C3141" s="3" t="s">
        <v>5293</v>
      </c>
      <c r="D3141" s="5">
        <v>2500</v>
      </c>
      <c r="E3141" s="7">
        <v>100</v>
      </c>
      <c r="F3141" t="s">
        <v>8220</v>
      </c>
      <c r="G3141" t="s">
        <v>8223</v>
      </c>
      <c r="H3141" t="s">
        <v>8245</v>
      </c>
      <c r="I3141">
        <v>1478059140</v>
      </c>
      <c r="J3141" s="18">
        <f t="shared" si="760"/>
        <v>42676.165972222225</v>
      </c>
      <c r="K3141">
        <v>1476391222</v>
      </c>
      <c r="L3141" s="18">
        <f t="shared" si="758"/>
        <v>42656.86136574074</v>
      </c>
      <c r="M3141" t="b">
        <v>0</v>
      </c>
      <c r="N3141">
        <v>3</v>
      </c>
      <c r="O3141" t="b">
        <v>0</v>
      </c>
      <c r="P3141" t="s">
        <v>8282</v>
      </c>
      <c r="Q3141" s="12">
        <f t="shared" si="761"/>
        <v>4</v>
      </c>
      <c r="R3141">
        <f t="shared" si="759"/>
        <v>33.33</v>
      </c>
      <c r="S3141" s="14" t="s">
        <v>8327</v>
      </c>
      <c r="T3141" t="s">
        <v>8351</v>
      </c>
    </row>
    <row r="3142" spans="1:20" ht="45" x14ac:dyDescent="0.25">
      <c r="A3142">
        <v>1557</v>
      </c>
      <c r="B3142" s="9" t="s">
        <v>1558</v>
      </c>
      <c r="C3142" s="3" t="s">
        <v>5667</v>
      </c>
      <c r="D3142" s="5">
        <v>2500</v>
      </c>
      <c r="E3142" s="7">
        <v>100</v>
      </c>
      <c r="F3142" t="s">
        <v>8220</v>
      </c>
      <c r="G3142" t="s">
        <v>8223</v>
      </c>
      <c r="H3142" t="s">
        <v>8245</v>
      </c>
      <c r="I3142">
        <v>1411227633</v>
      </c>
      <c r="J3142" s="18">
        <f t="shared" si="760"/>
        <v>41902.65315972222</v>
      </c>
      <c r="K3142">
        <v>1408549232</v>
      </c>
      <c r="L3142" s="18">
        <f t="shared" si="758"/>
        <v>41871.653148148151</v>
      </c>
      <c r="M3142" t="b">
        <v>0</v>
      </c>
      <c r="N3142">
        <v>1</v>
      </c>
      <c r="O3142" t="b">
        <v>0</v>
      </c>
      <c r="P3142" t="s">
        <v>8287</v>
      </c>
      <c r="Q3142" s="12">
        <f t="shared" si="761"/>
        <v>4</v>
      </c>
      <c r="R3142">
        <f t="shared" si="759"/>
        <v>100</v>
      </c>
      <c r="S3142" s="14" t="s">
        <v>8321</v>
      </c>
      <c r="T3142" t="s">
        <v>8361</v>
      </c>
    </row>
    <row r="3143" spans="1:20" ht="60" x14ac:dyDescent="0.25">
      <c r="A3143">
        <v>1413</v>
      </c>
      <c r="B3143" s="9" t="s">
        <v>1414</v>
      </c>
      <c r="C3143" s="3" t="s">
        <v>5523</v>
      </c>
      <c r="D3143" s="5">
        <v>2000</v>
      </c>
      <c r="E3143" s="7">
        <v>100</v>
      </c>
      <c r="F3143" t="s">
        <v>8220</v>
      </c>
      <c r="G3143" t="s">
        <v>8236</v>
      </c>
      <c r="H3143" t="s">
        <v>8248</v>
      </c>
      <c r="I3143">
        <v>1455964170</v>
      </c>
      <c r="J3143" s="18">
        <f t="shared" si="760"/>
        <v>42420.437152777777</v>
      </c>
      <c r="K3143">
        <v>1450780169</v>
      </c>
      <c r="L3143" s="18">
        <f t="shared" si="758"/>
        <v>42360.4371412037</v>
      </c>
      <c r="M3143" t="b">
        <v>0</v>
      </c>
      <c r="N3143">
        <v>1</v>
      </c>
      <c r="O3143" t="b">
        <v>0</v>
      </c>
      <c r="P3143" t="s">
        <v>8285</v>
      </c>
      <c r="Q3143" s="12">
        <f t="shared" si="761"/>
        <v>5</v>
      </c>
      <c r="R3143">
        <f t="shared" si="759"/>
        <v>100</v>
      </c>
      <c r="S3143" s="14" t="s">
        <v>8319</v>
      </c>
      <c r="T3143" t="s">
        <v>8354</v>
      </c>
    </row>
    <row r="3144" spans="1:20" x14ac:dyDescent="0.25">
      <c r="A3144">
        <v>3861</v>
      </c>
      <c r="B3144" s="9" t="s">
        <v>3858</v>
      </c>
      <c r="C3144" s="3" t="s">
        <v>7970</v>
      </c>
      <c r="D3144" s="5">
        <v>2000</v>
      </c>
      <c r="E3144" s="7">
        <v>100</v>
      </c>
      <c r="F3144" t="s">
        <v>8220</v>
      </c>
      <c r="G3144" t="s">
        <v>8223</v>
      </c>
      <c r="H3144" t="s">
        <v>8245</v>
      </c>
      <c r="I3144" s="18">
        <v>1415828820</v>
      </c>
      <c r="J3144" s="18">
        <f t="shared" si="760"/>
        <v>41955.907638888893</v>
      </c>
      <c r="K3144">
        <v>1412258976</v>
      </c>
      <c r="L3144" s="18">
        <f t="shared" si="758"/>
        <v>41914.589999999997</v>
      </c>
      <c r="M3144" t="b">
        <v>0</v>
      </c>
      <c r="N3144">
        <v>1</v>
      </c>
      <c r="O3144" t="b">
        <v>0</v>
      </c>
      <c r="P3144" t="s">
        <v>8269</v>
      </c>
      <c r="Q3144" s="12">
        <f t="shared" si="761"/>
        <v>5</v>
      </c>
      <c r="R3144">
        <f t="shared" ref="R3144" si="762">IFERROR(ROUND(E3144/N3144,2),0)</f>
        <v>100</v>
      </c>
      <c r="S3144" s="14" t="s">
        <v>8307</v>
      </c>
      <c r="T3144" t="s">
        <v>8308</v>
      </c>
    </row>
    <row r="3145" spans="1:20" ht="45" x14ac:dyDescent="0.25">
      <c r="A3145">
        <v>1491</v>
      </c>
      <c r="B3145" s="9" t="s">
        <v>1492</v>
      </c>
      <c r="C3145" s="3" t="s">
        <v>5601</v>
      </c>
      <c r="D3145" s="5">
        <v>1200</v>
      </c>
      <c r="E3145" s="7">
        <v>100</v>
      </c>
      <c r="F3145" t="s">
        <v>8220</v>
      </c>
      <c r="G3145" t="s">
        <v>8223</v>
      </c>
      <c r="H3145" t="s">
        <v>8245</v>
      </c>
      <c r="I3145">
        <v>1424014680</v>
      </c>
      <c r="J3145" s="18">
        <f t="shared" si="760"/>
        <v>42050.651388888888</v>
      </c>
      <c r="K3145">
        <v>1418922442</v>
      </c>
      <c r="L3145" s="18">
        <f t="shared" si="758"/>
        <v>41991.713449074072</v>
      </c>
      <c r="M3145" t="b">
        <v>0</v>
      </c>
      <c r="N3145">
        <v>1</v>
      </c>
      <c r="O3145" t="b">
        <v>0</v>
      </c>
      <c r="P3145" t="s">
        <v>8273</v>
      </c>
      <c r="Q3145" s="12">
        <f t="shared" si="761"/>
        <v>8</v>
      </c>
      <c r="R3145">
        <f t="shared" si="759"/>
        <v>100</v>
      </c>
      <c r="S3145" s="14" t="s">
        <v>8319</v>
      </c>
      <c r="T3145" t="s">
        <v>8358</v>
      </c>
    </row>
    <row r="3146" spans="1:20" ht="45" x14ac:dyDescent="0.2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 s="18">
        <v>1439828159</v>
      </c>
      <c r="J3146" s="18">
        <f t="shared" si="760"/>
        <v>42233.677766203706</v>
      </c>
      <c r="K3146">
        <v>1437236158</v>
      </c>
      <c r="L3146" s="18">
        <f t="shared" si="758"/>
        <v>42203.677754629629</v>
      </c>
      <c r="M3146" t="b">
        <v>0</v>
      </c>
      <c r="N3146">
        <v>1</v>
      </c>
      <c r="O3146" t="b">
        <v>0</v>
      </c>
      <c r="P3146" t="s">
        <v>8269</v>
      </c>
      <c r="Q3146" s="12">
        <f t="shared" si="761"/>
        <v>10</v>
      </c>
      <c r="R3146">
        <f t="shared" ref="R3146:R3148" si="763">IFERROR(ROUND(E3146/N3146,2),0)</f>
        <v>100</v>
      </c>
      <c r="S3146" s="14" t="s">
        <v>8307</v>
      </c>
      <c r="T3146" t="s">
        <v>8308</v>
      </c>
    </row>
    <row r="3147" spans="1:20" ht="45" x14ac:dyDescent="0.25">
      <c r="A3147">
        <v>4103</v>
      </c>
      <c r="B3147" s="9" t="s">
        <v>4099</v>
      </c>
      <c r="C3147" s="3" t="s">
        <v>8206</v>
      </c>
      <c r="D3147" s="5">
        <v>1000</v>
      </c>
      <c r="E3147" s="7">
        <v>100</v>
      </c>
      <c r="F3147" t="s">
        <v>8220</v>
      </c>
      <c r="G3147" t="s">
        <v>8223</v>
      </c>
      <c r="H3147" t="s">
        <v>8245</v>
      </c>
      <c r="I3147" s="18">
        <v>1440613920</v>
      </c>
      <c r="J3147" s="18">
        <f t="shared" si="760"/>
        <v>42242.772222222222</v>
      </c>
      <c r="K3147">
        <v>1435953565</v>
      </c>
      <c r="L3147" s="18">
        <f t="shared" si="758"/>
        <v>42188.832928240736</v>
      </c>
      <c r="M3147" t="b">
        <v>0</v>
      </c>
      <c r="N3147">
        <v>6</v>
      </c>
      <c r="O3147" t="b">
        <v>0</v>
      </c>
      <c r="P3147" t="s">
        <v>8269</v>
      </c>
      <c r="Q3147" s="12">
        <f t="shared" si="761"/>
        <v>10</v>
      </c>
      <c r="R3147">
        <f t="shared" si="763"/>
        <v>16.670000000000002</v>
      </c>
      <c r="S3147" s="14" t="s">
        <v>8307</v>
      </c>
      <c r="T3147" t="s">
        <v>8308</v>
      </c>
    </row>
    <row r="3148" spans="1:20" ht="60" x14ac:dyDescent="0.25">
      <c r="A3148">
        <v>4020</v>
      </c>
      <c r="B3148" s="9" t="s">
        <v>4016</v>
      </c>
      <c r="C3148" s="3" t="s">
        <v>8125</v>
      </c>
      <c r="D3148" s="5">
        <v>600</v>
      </c>
      <c r="E3148" s="7">
        <v>100</v>
      </c>
      <c r="F3148" t="s">
        <v>8220</v>
      </c>
      <c r="G3148" t="s">
        <v>8223</v>
      </c>
      <c r="H3148" t="s">
        <v>8245</v>
      </c>
      <c r="I3148" s="18">
        <v>1427168099</v>
      </c>
      <c r="J3148" s="18">
        <f t="shared" si="760"/>
        <v>42087.149293981478</v>
      </c>
      <c r="K3148">
        <v>1424579698</v>
      </c>
      <c r="L3148" s="18">
        <f t="shared" si="758"/>
        <v>42057.190949074073</v>
      </c>
      <c r="M3148" t="b">
        <v>0</v>
      </c>
      <c r="N3148">
        <v>3</v>
      </c>
      <c r="O3148" t="b">
        <v>0</v>
      </c>
      <c r="P3148" t="s">
        <v>8269</v>
      </c>
      <c r="Q3148" s="12">
        <f t="shared" si="761"/>
        <v>17</v>
      </c>
      <c r="R3148">
        <f t="shared" si="763"/>
        <v>33.33</v>
      </c>
      <c r="S3148" s="14" t="s">
        <v>8307</v>
      </c>
      <c r="T3148" t="s">
        <v>8308</v>
      </c>
    </row>
    <row r="3149" spans="1:20" ht="60" x14ac:dyDescent="0.25">
      <c r="A3149">
        <v>3632</v>
      </c>
      <c r="B3149" s="9" t="s">
        <v>3630</v>
      </c>
      <c r="C3149" s="3" t="s">
        <v>7742</v>
      </c>
      <c r="D3149" s="5">
        <v>500</v>
      </c>
      <c r="E3149" s="7">
        <v>100</v>
      </c>
      <c r="F3149" t="s">
        <v>8220</v>
      </c>
      <c r="G3149" t="s">
        <v>8224</v>
      </c>
      <c r="H3149" t="s">
        <v>8246</v>
      </c>
      <c r="I3149">
        <v>1416781749</v>
      </c>
      <c r="J3149" s="18">
        <f t="shared" si="760"/>
        <v>41966.936909722222</v>
      </c>
      <c r="K3149">
        <v>1415053748</v>
      </c>
      <c r="L3149" s="18">
        <f t="shared" si="758"/>
        <v>41946.936898148146</v>
      </c>
      <c r="M3149" t="b">
        <v>0</v>
      </c>
      <c r="N3149">
        <v>1</v>
      </c>
      <c r="O3149" t="b">
        <v>0</v>
      </c>
      <c r="P3149" t="s">
        <v>8303</v>
      </c>
      <c r="Q3149" s="12">
        <f t="shared" si="761"/>
        <v>20</v>
      </c>
      <c r="R3149">
        <f t="shared" si="759"/>
        <v>100</v>
      </c>
      <c r="S3149" s="14" t="s">
        <v>8307</v>
      </c>
      <c r="T3149" t="s">
        <v>8341</v>
      </c>
    </row>
    <row r="3150" spans="1:20" ht="30" x14ac:dyDescent="0.25">
      <c r="A3150">
        <v>3991</v>
      </c>
      <c r="B3150" s="9" t="s">
        <v>3987</v>
      </c>
      <c r="C3150" s="3" t="s">
        <v>8097</v>
      </c>
      <c r="D3150" s="5">
        <v>500</v>
      </c>
      <c r="E3150" s="7">
        <v>100</v>
      </c>
      <c r="F3150" t="s">
        <v>8220</v>
      </c>
      <c r="G3150" t="s">
        <v>8223</v>
      </c>
      <c r="H3150" t="s">
        <v>8245</v>
      </c>
      <c r="I3150" s="18">
        <v>1433086082</v>
      </c>
      <c r="J3150" s="18">
        <f t="shared" si="760"/>
        <v>42155.644467592589</v>
      </c>
      <c r="K3150">
        <v>1430494081</v>
      </c>
      <c r="L3150" s="18">
        <f t="shared" si="758"/>
        <v>42125.644456018519</v>
      </c>
      <c r="M3150" t="b">
        <v>0</v>
      </c>
      <c r="N3150">
        <v>1</v>
      </c>
      <c r="O3150" t="b">
        <v>0</v>
      </c>
      <c r="P3150" t="s">
        <v>8269</v>
      </c>
      <c r="Q3150" s="12">
        <f t="shared" si="761"/>
        <v>20</v>
      </c>
      <c r="R3150">
        <f t="shared" ref="R3150:R3152" si="764">IFERROR(ROUND(E3150/N3150,2),0)</f>
        <v>100</v>
      </c>
      <c r="S3150" s="14" t="s">
        <v>8307</v>
      </c>
      <c r="T3150" t="s">
        <v>8308</v>
      </c>
    </row>
    <row r="3151" spans="1:20" ht="45" x14ac:dyDescent="0.25">
      <c r="A3151">
        <v>3576</v>
      </c>
      <c r="B3151" s="9" t="s">
        <v>3575</v>
      </c>
      <c r="C3151" s="3" t="s">
        <v>7686</v>
      </c>
      <c r="D3151" s="5">
        <v>100</v>
      </c>
      <c r="E3151" s="7">
        <v>100</v>
      </c>
      <c r="F3151" t="s">
        <v>8218</v>
      </c>
      <c r="G3151" t="s">
        <v>8223</v>
      </c>
      <c r="H3151" t="s">
        <v>8245</v>
      </c>
      <c r="I3151" s="18">
        <v>1480947054</v>
      </c>
      <c r="J3151" s="18">
        <f t="shared" si="760"/>
        <v>42709.590902777782</v>
      </c>
      <c r="K3151">
        <v>1475759453</v>
      </c>
      <c r="L3151" s="18">
        <f t="shared" si="758"/>
        <v>42649.549224537041</v>
      </c>
      <c r="M3151" t="b">
        <v>0</v>
      </c>
      <c r="N3151">
        <v>5</v>
      </c>
      <c r="O3151" t="b">
        <v>1</v>
      </c>
      <c r="P3151" t="s">
        <v>8269</v>
      </c>
      <c r="Q3151" s="12">
        <f t="shared" si="761"/>
        <v>100</v>
      </c>
      <c r="R3151">
        <f t="shared" si="764"/>
        <v>20</v>
      </c>
      <c r="S3151" s="14" t="s">
        <v>8307</v>
      </c>
      <c r="T3151" t="s">
        <v>8308</v>
      </c>
    </row>
    <row r="3152" spans="1:20" ht="60" x14ac:dyDescent="0.2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 s="18">
        <v>1491581703</v>
      </c>
      <c r="J3152" s="18">
        <f t="shared" si="760"/>
        <v>42832.677118055552</v>
      </c>
      <c r="K3152">
        <v>1488993302</v>
      </c>
      <c r="L3152" s="18">
        <f t="shared" si="758"/>
        <v>42802.718773148154</v>
      </c>
      <c r="M3152" t="b">
        <v>0</v>
      </c>
      <c r="N3152">
        <v>4</v>
      </c>
      <c r="O3152" t="b">
        <v>0</v>
      </c>
      <c r="P3152" t="s">
        <v>8269</v>
      </c>
      <c r="Q3152" s="12">
        <f t="shared" si="761"/>
        <v>1</v>
      </c>
      <c r="R3152">
        <f t="shared" si="764"/>
        <v>24</v>
      </c>
      <c r="S3152" s="14" t="s">
        <v>8307</v>
      </c>
      <c r="T3152" t="s">
        <v>8308</v>
      </c>
    </row>
    <row r="3153" spans="1:20" ht="45" x14ac:dyDescent="0.2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 s="18">
        <f t="shared" si="760"/>
        <v>42666.645358796297</v>
      </c>
      <c r="K3153">
        <v>1474644558</v>
      </c>
      <c r="L3153" s="18">
        <f t="shared" si="758"/>
        <v>42636.64534722222</v>
      </c>
      <c r="M3153" t="b">
        <v>0</v>
      </c>
      <c r="N3153">
        <v>9</v>
      </c>
      <c r="O3153" t="b">
        <v>0</v>
      </c>
      <c r="P3153" t="s">
        <v>8271</v>
      </c>
      <c r="Q3153" s="12">
        <f t="shared" si="761"/>
        <v>1</v>
      </c>
      <c r="R3153">
        <f t="shared" si="759"/>
        <v>10.56</v>
      </c>
      <c r="S3153" s="14" t="s">
        <v>8316</v>
      </c>
      <c r="T3153" t="s">
        <v>8318</v>
      </c>
    </row>
    <row r="3154" spans="1:20" ht="45" x14ac:dyDescent="0.2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 s="18">
        <v>1403312703</v>
      </c>
      <c r="J3154" s="18">
        <f t="shared" si="760"/>
        <v>41811.045173611114</v>
      </c>
      <c r="K3154">
        <v>1400720702</v>
      </c>
      <c r="L3154" s="18">
        <f t="shared" si="758"/>
        <v>41781.045162037037</v>
      </c>
      <c r="M3154" t="b">
        <v>0</v>
      </c>
      <c r="N3154">
        <v>6</v>
      </c>
      <c r="O3154" t="b">
        <v>0</v>
      </c>
      <c r="P3154" t="s">
        <v>8269</v>
      </c>
      <c r="Q3154" s="12">
        <f t="shared" si="761"/>
        <v>2</v>
      </c>
      <c r="R3154">
        <f t="shared" ref="R3154:R3157" si="765">IFERROR(ROUND(E3154/N3154,2),0)</f>
        <v>15.83</v>
      </c>
      <c r="S3154" s="14" t="s">
        <v>8307</v>
      </c>
      <c r="T3154" t="s">
        <v>8308</v>
      </c>
    </row>
    <row r="3155" spans="1:20" ht="45" x14ac:dyDescent="0.25">
      <c r="A3155">
        <v>4058</v>
      </c>
      <c r="B3155" s="9" t="s">
        <v>4054</v>
      </c>
      <c r="C3155" s="3" t="s">
        <v>8162</v>
      </c>
      <c r="D3155" s="5">
        <v>3750</v>
      </c>
      <c r="E3155" s="7">
        <v>95</v>
      </c>
      <c r="F3155" t="s">
        <v>8220</v>
      </c>
      <c r="G3155" t="s">
        <v>8223</v>
      </c>
      <c r="H3155" t="s">
        <v>8245</v>
      </c>
      <c r="I3155" s="18">
        <v>1459483140</v>
      </c>
      <c r="J3155" s="18">
        <f t="shared" si="760"/>
        <v>42461.165972222225</v>
      </c>
      <c r="K3155">
        <v>1458178043</v>
      </c>
      <c r="L3155" s="18">
        <f t="shared" si="758"/>
        <v>42446.060682870375</v>
      </c>
      <c r="M3155" t="b">
        <v>0</v>
      </c>
      <c r="N3155">
        <v>4</v>
      </c>
      <c r="O3155" t="b">
        <v>0</v>
      </c>
      <c r="P3155" t="s">
        <v>8269</v>
      </c>
      <c r="Q3155" s="12">
        <f t="shared" si="761"/>
        <v>3</v>
      </c>
      <c r="R3155">
        <f t="shared" si="765"/>
        <v>23.75</v>
      </c>
      <c r="S3155" s="14" t="s">
        <v>8307</v>
      </c>
      <c r="T3155" t="s">
        <v>8308</v>
      </c>
    </row>
    <row r="3156" spans="1:20" ht="60" x14ac:dyDescent="0.25">
      <c r="A3156">
        <v>3984</v>
      </c>
      <c r="B3156" s="9" t="s">
        <v>3980</v>
      </c>
      <c r="C3156" s="3" t="s">
        <v>8090</v>
      </c>
      <c r="D3156" s="5">
        <v>1500</v>
      </c>
      <c r="E3156" s="7">
        <v>95</v>
      </c>
      <c r="F3156" t="s">
        <v>8220</v>
      </c>
      <c r="G3156" t="s">
        <v>8224</v>
      </c>
      <c r="H3156" t="s">
        <v>8246</v>
      </c>
      <c r="I3156" s="18">
        <v>1415404800</v>
      </c>
      <c r="J3156" s="18">
        <f t="shared" si="760"/>
        <v>41951</v>
      </c>
      <c r="K3156">
        <v>1412809643</v>
      </c>
      <c r="L3156" s="18">
        <f t="shared" si="758"/>
        <v>41920.963460648149</v>
      </c>
      <c r="M3156" t="b">
        <v>0</v>
      </c>
      <c r="N3156">
        <v>10</v>
      </c>
      <c r="O3156" t="b">
        <v>0</v>
      </c>
      <c r="P3156" t="s">
        <v>8269</v>
      </c>
      <c r="Q3156" s="12">
        <f t="shared" si="761"/>
        <v>6</v>
      </c>
      <c r="R3156">
        <f t="shared" si="765"/>
        <v>9.5</v>
      </c>
      <c r="S3156" s="14" t="s">
        <v>8307</v>
      </c>
      <c r="T3156" t="s">
        <v>8308</v>
      </c>
    </row>
    <row r="3157" spans="1:20" ht="45" x14ac:dyDescent="0.25">
      <c r="A3157">
        <v>4111</v>
      </c>
      <c r="B3157" s="9" t="s">
        <v>4107</v>
      </c>
      <c r="C3157" s="3" t="s">
        <v>8214</v>
      </c>
      <c r="D3157" s="5">
        <v>3000</v>
      </c>
      <c r="E3157" s="7">
        <v>94</v>
      </c>
      <c r="F3157" t="s">
        <v>8220</v>
      </c>
      <c r="G3157" t="s">
        <v>8223</v>
      </c>
      <c r="H3157" t="s">
        <v>8245</v>
      </c>
      <c r="I3157" s="18">
        <v>1424747740</v>
      </c>
      <c r="J3157" s="18">
        <f t="shared" si="760"/>
        <v>42059.135879629626</v>
      </c>
      <c r="K3157">
        <v>1422155739</v>
      </c>
      <c r="L3157" s="18">
        <f t="shared" si="758"/>
        <v>42029.135868055557</v>
      </c>
      <c r="M3157" t="b">
        <v>0</v>
      </c>
      <c r="N3157">
        <v>6</v>
      </c>
      <c r="O3157" t="b">
        <v>0</v>
      </c>
      <c r="P3157" t="s">
        <v>8269</v>
      </c>
      <c r="Q3157" s="12">
        <f t="shared" si="761"/>
        <v>3</v>
      </c>
      <c r="R3157">
        <f t="shared" si="765"/>
        <v>15.67</v>
      </c>
      <c r="S3157" s="14" t="s">
        <v>8307</v>
      </c>
      <c r="T3157" t="s">
        <v>8308</v>
      </c>
    </row>
    <row r="3158" spans="1:20" ht="60" x14ac:dyDescent="0.25">
      <c r="A3158">
        <v>1560</v>
      </c>
      <c r="B3158" s="9" t="s">
        <v>1561</v>
      </c>
      <c r="C3158" s="3" t="s">
        <v>5670</v>
      </c>
      <c r="D3158" s="5">
        <v>2500</v>
      </c>
      <c r="E3158" s="7">
        <v>94</v>
      </c>
      <c r="F3158" t="s">
        <v>8220</v>
      </c>
      <c r="G3158" t="s">
        <v>8223</v>
      </c>
      <c r="H3158" t="s">
        <v>8245</v>
      </c>
      <c r="I3158">
        <v>1415842193</v>
      </c>
      <c r="J3158" s="18">
        <f t="shared" si="760"/>
        <v>41956.062418981484</v>
      </c>
      <c r="K3158">
        <v>1414110592</v>
      </c>
      <c r="L3158" s="18">
        <f t="shared" si="758"/>
        <v>41936.020740740743</v>
      </c>
      <c r="M3158" t="b">
        <v>0</v>
      </c>
      <c r="N3158">
        <v>4</v>
      </c>
      <c r="O3158" t="b">
        <v>0</v>
      </c>
      <c r="P3158" t="s">
        <v>8287</v>
      </c>
      <c r="Q3158" s="12">
        <f t="shared" si="761"/>
        <v>4</v>
      </c>
      <c r="R3158">
        <f t="shared" si="759"/>
        <v>23.5</v>
      </c>
      <c r="S3158" s="14" t="s">
        <v>8321</v>
      </c>
      <c r="T3158" t="s">
        <v>8361</v>
      </c>
    </row>
    <row r="3159" spans="1:20" ht="30" x14ac:dyDescent="0.2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 s="18">
        <f t="shared" si="760"/>
        <v>42303.888888888891</v>
      </c>
      <c r="K3159">
        <v>1440961052</v>
      </c>
      <c r="L3159" s="18">
        <f t="shared" si="758"/>
        <v>42246.789953703701</v>
      </c>
      <c r="M3159" t="b">
        <v>0</v>
      </c>
      <c r="N3159">
        <v>3</v>
      </c>
      <c r="O3159" t="b">
        <v>0</v>
      </c>
      <c r="P3159" t="s">
        <v>8289</v>
      </c>
      <c r="Q3159" s="12">
        <f t="shared" si="761"/>
        <v>9</v>
      </c>
      <c r="R3159">
        <f t="shared" si="759"/>
        <v>31</v>
      </c>
      <c r="S3159" s="14" t="s">
        <v>8321</v>
      </c>
      <c r="T3159" t="s">
        <v>8357</v>
      </c>
    </row>
    <row r="3160" spans="1:20" ht="60" x14ac:dyDescent="0.2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 s="18">
        <f t="shared" si="760"/>
        <v>41998.333333333328</v>
      </c>
      <c r="K3160">
        <v>1416888469</v>
      </c>
      <c r="L3160" s="18">
        <f t="shared" si="758"/>
        <v>41968.172094907408</v>
      </c>
      <c r="M3160" t="b">
        <v>0</v>
      </c>
      <c r="N3160">
        <v>6</v>
      </c>
      <c r="O3160" t="b">
        <v>0</v>
      </c>
      <c r="P3160" t="s">
        <v>8265</v>
      </c>
      <c r="Q3160" s="12">
        <f t="shared" si="761"/>
        <v>1</v>
      </c>
      <c r="R3160">
        <f t="shared" si="759"/>
        <v>15.33</v>
      </c>
      <c r="S3160" s="14" t="s">
        <v>8329</v>
      </c>
      <c r="T3160" t="s">
        <v>8343</v>
      </c>
    </row>
    <row r="3161" spans="1:20" ht="45" x14ac:dyDescent="0.2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 s="18">
        <f t="shared" si="760"/>
        <v>42581.884189814809</v>
      </c>
      <c r="K3161">
        <v>1467321193</v>
      </c>
      <c r="L3161" s="18">
        <f t="shared" si="758"/>
        <v>42551.88417824074</v>
      </c>
      <c r="M3161" t="b">
        <v>0</v>
      </c>
      <c r="N3161">
        <v>4</v>
      </c>
      <c r="O3161" t="b">
        <v>0</v>
      </c>
      <c r="P3161" t="s">
        <v>8299</v>
      </c>
      <c r="Q3161" s="12">
        <f t="shared" si="761"/>
        <v>0</v>
      </c>
      <c r="R3161">
        <f t="shared" si="759"/>
        <v>22.75</v>
      </c>
      <c r="S3161" s="14" t="s">
        <v>8316</v>
      </c>
      <c r="T3161" t="s">
        <v>8323</v>
      </c>
    </row>
    <row r="3162" spans="1:20" ht="60" x14ac:dyDescent="0.2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 s="18">
        <f t="shared" si="760"/>
        <v>42443.958333333328</v>
      </c>
      <c r="K3162">
        <v>1452842510</v>
      </c>
      <c r="L3162" s="18">
        <f t="shared" si="758"/>
        <v>42384.306828703702</v>
      </c>
      <c r="M3162" t="b">
        <v>0</v>
      </c>
      <c r="N3162">
        <v>1</v>
      </c>
      <c r="O3162" t="b">
        <v>0</v>
      </c>
      <c r="P3162" t="s">
        <v>8270</v>
      </c>
      <c r="Q3162" s="12">
        <f t="shared" si="761"/>
        <v>0</v>
      </c>
      <c r="R3162">
        <f t="shared" si="759"/>
        <v>90</v>
      </c>
      <c r="S3162" s="14" t="s">
        <v>8316</v>
      </c>
      <c r="T3162" t="s">
        <v>8348</v>
      </c>
    </row>
    <row r="3163" spans="1:20" ht="30" x14ac:dyDescent="0.25">
      <c r="A3163">
        <v>2763</v>
      </c>
      <c r="B3163" s="9" t="s">
        <v>2763</v>
      </c>
      <c r="C3163" s="3" t="s">
        <v>6873</v>
      </c>
      <c r="D3163" s="5">
        <v>39400</v>
      </c>
      <c r="E3163" s="7">
        <v>90</v>
      </c>
      <c r="F3163" t="s">
        <v>8220</v>
      </c>
      <c r="G3163" t="s">
        <v>8223</v>
      </c>
      <c r="H3163" t="s">
        <v>8245</v>
      </c>
      <c r="I3163">
        <v>1369403684</v>
      </c>
      <c r="J3163" s="18">
        <f t="shared" si="760"/>
        <v>41418.579675925925</v>
      </c>
      <c r="K3163">
        <v>1365515683</v>
      </c>
      <c r="L3163" s="18">
        <f t="shared" si="758"/>
        <v>41373.579664351855</v>
      </c>
      <c r="M3163" t="b">
        <v>0</v>
      </c>
      <c r="N3163">
        <v>3</v>
      </c>
      <c r="O3163" t="b">
        <v>0</v>
      </c>
      <c r="P3163" t="s">
        <v>8302</v>
      </c>
      <c r="Q3163" s="12">
        <f t="shared" si="761"/>
        <v>0</v>
      </c>
      <c r="R3163">
        <f t="shared" si="759"/>
        <v>30</v>
      </c>
      <c r="S3163" s="14" t="s">
        <v>8319</v>
      </c>
      <c r="T3163" t="s">
        <v>8362</v>
      </c>
    </row>
    <row r="3164" spans="1:20" ht="60" x14ac:dyDescent="0.25">
      <c r="A3164">
        <v>902</v>
      </c>
      <c r="B3164" s="9" t="s">
        <v>903</v>
      </c>
      <c r="C3164" s="3" t="s">
        <v>5012</v>
      </c>
      <c r="D3164" s="5">
        <v>30000</v>
      </c>
      <c r="E3164" s="7">
        <v>90</v>
      </c>
      <c r="F3164" t="s">
        <v>8220</v>
      </c>
      <c r="G3164" t="s">
        <v>8223</v>
      </c>
      <c r="H3164" t="s">
        <v>8245</v>
      </c>
      <c r="I3164">
        <v>1409412600</v>
      </c>
      <c r="J3164" s="18">
        <f t="shared" si="760"/>
        <v>41881.645833333336</v>
      </c>
      <c r="K3164">
        <v>1404947421</v>
      </c>
      <c r="L3164" s="18">
        <f t="shared" si="758"/>
        <v>41829.965520833335</v>
      </c>
      <c r="M3164" t="b">
        <v>0</v>
      </c>
      <c r="N3164">
        <v>3</v>
      </c>
      <c r="O3164" t="b">
        <v>0</v>
      </c>
      <c r="P3164" t="s">
        <v>8276</v>
      </c>
      <c r="Q3164" s="12">
        <f t="shared" si="761"/>
        <v>0</v>
      </c>
      <c r="R3164">
        <f t="shared" si="759"/>
        <v>30</v>
      </c>
      <c r="S3164" s="14" t="s">
        <v>8333</v>
      </c>
      <c r="T3164" t="s">
        <v>8356</v>
      </c>
    </row>
    <row r="3165" spans="1:20" ht="60" x14ac:dyDescent="0.25">
      <c r="A3165">
        <v>718</v>
      </c>
      <c r="B3165" s="9" t="s">
        <v>719</v>
      </c>
      <c r="C3165" s="3" t="s">
        <v>4828</v>
      </c>
      <c r="D3165" s="5">
        <v>12000</v>
      </c>
      <c r="E3165" s="7">
        <v>90</v>
      </c>
      <c r="F3165" t="s">
        <v>8220</v>
      </c>
      <c r="G3165" t="s">
        <v>8223</v>
      </c>
      <c r="H3165" t="s">
        <v>8245</v>
      </c>
      <c r="I3165">
        <v>1487397540</v>
      </c>
      <c r="J3165" s="18">
        <f t="shared" si="760"/>
        <v>42784.249305555553</v>
      </c>
      <c r="K3165">
        <v>1484684246</v>
      </c>
      <c r="L3165" s="18">
        <f t="shared" si="758"/>
        <v>42752.845439814817</v>
      </c>
      <c r="M3165" t="b">
        <v>0</v>
      </c>
      <c r="N3165">
        <v>4</v>
      </c>
      <c r="O3165" t="b">
        <v>0</v>
      </c>
      <c r="P3165" t="s">
        <v>8271</v>
      </c>
      <c r="Q3165" s="12">
        <f t="shared" si="761"/>
        <v>1</v>
      </c>
      <c r="R3165">
        <f t="shared" si="759"/>
        <v>22.5</v>
      </c>
      <c r="S3165" s="14" t="s">
        <v>8316</v>
      </c>
      <c r="T3165" t="s">
        <v>8318</v>
      </c>
    </row>
    <row r="3166" spans="1:20" ht="45" x14ac:dyDescent="0.2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 s="18">
        <f t="shared" si="760"/>
        <v>41854.754016203704</v>
      </c>
      <c r="K3166">
        <v>1403201146</v>
      </c>
      <c r="L3166" s="18">
        <f t="shared" si="758"/>
        <v>41809.754004629627</v>
      </c>
      <c r="M3166" t="b">
        <v>0</v>
      </c>
      <c r="N3166">
        <v>5</v>
      </c>
      <c r="O3166" t="b">
        <v>0</v>
      </c>
      <c r="P3166" t="s">
        <v>8282</v>
      </c>
      <c r="Q3166" s="12">
        <f t="shared" si="761"/>
        <v>1</v>
      </c>
      <c r="R3166">
        <f t="shared" si="759"/>
        <v>18</v>
      </c>
      <c r="S3166" s="14" t="s">
        <v>8327</v>
      </c>
      <c r="T3166" t="s">
        <v>8351</v>
      </c>
    </row>
    <row r="3167" spans="1:20" ht="45" x14ac:dyDescent="0.25">
      <c r="A3167">
        <v>3919</v>
      </c>
      <c r="B3167" s="9" t="s">
        <v>3916</v>
      </c>
      <c r="C3167" s="3" t="s">
        <v>8027</v>
      </c>
      <c r="D3167" s="5">
        <v>5000</v>
      </c>
      <c r="E3167" s="7">
        <v>90</v>
      </c>
      <c r="F3167" t="s">
        <v>8220</v>
      </c>
      <c r="G3167" t="s">
        <v>8224</v>
      </c>
      <c r="H3167" t="s">
        <v>8246</v>
      </c>
      <c r="I3167" s="18">
        <v>1453075200</v>
      </c>
      <c r="J3167" s="18">
        <f t="shared" si="760"/>
        <v>42387</v>
      </c>
      <c r="K3167">
        <v>1450628772</v>
      </c>
      <c r="L3167" s="18">
        <f t="shared" si="758"/>
        <v>42358.684861111113</v>
      </c>
      <c r="M3167" t="b">
        <v>0</v>
      </c>
      <c r="N3167">
        <v>3</v>
      </c>
      <c r="O3167" t="b">
        <v>0</v>
      </c>
      <c r="P3167" t="s">
        <v>8269</v>
      </c>
      <c r="Q3167" s="12">
        <f t="shared" si="761"/>
        <v>2</v>
      </c>
      <c r="R3167">
        <f t="shared" ref="R3167" si="766">IFERROR(ROUND(E3167/N3167,2),0)</f>
        <v>30</v>
      </c>
      <c r="S3167" s="14" t="s">
        <v>8307</v>
      </c>
      <c r="T3167" t="s">
        <v>8308</v>
      </c>
    </row>
    <row r="3168" spans="1:20" ht="45" x14ac:dyDescent="0.25">
      <c r="A3168">
        <v>863</v>
      </c>
      <c r="B3168" s="9" t="s">
        <v>864</v>
      </c>
      <c r="C3168" s="3" t="s">
        <v>4973</v>
      </c>
      <c r="D3168" s="5">
        <v>2000</v>
      </c>
      <c r="E3168" s="7">
        <v>90</v>
      </c>
      <c r="F3168" t="s">
        <v>8220</v>
      </c>
      <c r="G3168" t="s">
        <v>8223</v>
      </c>
      <c r="H3168" t="s">
        <v>8245</v>
      </c>
      <c r="I3168">
        <v>1329014966</v>
      </c>
      <c r="J3168" s="18">
        <f t="shared" si="760"/>
        <v>40951.117662037039</v>
      </c>
      <c r="K3168">
        <v>1326422965</v>
      </c>
      <c r="L3168" s="18">
        <f t="shared" si="758"/>
        <v>40921.117650462962</v>
      </c>
      <c r="M3168" t="b">
        <v>0</v>
      </c>
      <c r="N3168">
        <v>5</v>
      </c>
      <c r="O3168" t="b">
        <v>0</v>
      </c>
      <c r="P3168" t="s">
        <v>8276</v>
      </c>
      <c r="Q3168" s="12">
        <f t="shared" si="761"/>
        <v>5</v>
      </c>
      <c r="R3168">
        <f t="shared" si="759"/>
        <v>18</v>
      </c>
      <c r="S3168" s="14" t="s">
        <v>8333</v>
      </c>
      <c r="T3168" t="s">
        <v>8356</v>
      </c>
    </row>
    <row r="3169" spans="1:20" ht="60" x14ac:dyDescent="0.2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 s="18">
        <f t="shared" si="760"/>
        <v>41903.825439814813</v>
      </c>
      <c r="K3169">
        <v>1407440917</v>
      </c>
      <c r="L3169" s="18">
        <f t="shared" si="758"/>
        <v>41858.825428240743</v>
      </c>
      <c r="M3169" t="b">
        <v>0</v>
      </c>
      <c r="N3169">
        <v>5</v>
      </c>
      <c r="O3169" t="b">
        <v>0</v>
      </c>
      <c r="P3169" t="s">
        <v>8297</v>
      </c>
      <c r="Q3169" s="12">
        <f t="shared" si="761"/>
        <v>0</v>
      </c>
      <c r="R3169">
        <f t="shared" si="759"/>
        <v>17.2</v>
      </c>
      <c r="S3169" s="14" t="s">
        <v>8327</v>
      </c>
      <c r="T3169" t="s">
        <v>8363</v>
      </c>
    </row>
    <row r="3170" spans="1:20" ht="60" x14ac:dyDescent="0.2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 s="18">
        <v>1469113351</v>
      </c>
      <c r="J3170" s="18">
        <f t="shared" si="760"/>
        <v>42572.626747685186</v>
      </c>
      <c r="K3170">
        <v>1463929350</v>
      </c>
      <c r="L3170" s="18">
        <f t="shared" si="758"/>
        <v>42512.626736111109</v>
      </c>
      <c r="M3170" t="b">
        <v>0</v>
      </c>
      <c r="N3170">
        <v>6</v>
      </c>
      <c r="O3170" t="b">
        <v>0</v>
      </c>
      <c r="P3170" t="s">
        <v>8269</v>
      </c>
      <c r="Q3170" s="12">
        <f t="shared" si="761"/>
        <v>29</v>
      </c>
      <c r="R3170">
        <f t="shared" ref="R3170" si="767">IFERROR(ROUND(E3170/N3170,2),0)</f>
        <v>14.33</v>
      </c>
      <c r="S3170" s="14" t="s">
        <v>8307</v>
      </c>
      <c r="T3170" t="s">
        <v>8308</v>
      </c>
    </row>
    <row r="3171" spans="1:20" ht="30" x14ac:dyDescent="0.25">
      <c r="A3171">
        <v>2130</v>
      </c>
      <c r="B3171" s="9" t="s">
        <v>2131</v>
      </c>
      <c r="C3171" s="3" t="s">
        <v>6240</v>
      </c>
      <c r="D3171" s="5">
        <v>42000</v>
      </c>
      <c r="E3171" s="7">
        <v>85</v>
      </c>
      <c r="F3171" t="s">
        <v>8220</v>
      </c>
      <c r="G3171" t="s">
        <v>8223</v>
      </c>
      <c r="H3171" t="s">
        <v>8245</v>
      </c>
      <c r="I3171">
        <v>1408154663</v>
      </c>
      <c r="J3171" s="18">
        <f t="shared" si="760"/>
        <v>41867.086377314816</v>
      </c>
      <c r="K3171">
        <v>1405130662</v>
      </c>
      <c r="L3171" s="18">
        <f t="shared" si="758"/>
        <v>41832.086365740739</v>
      </c>
      <c r="M3171" t="b">
        <v>0</v>
      </c>
      <c r="N3171">
        <v>4</v>
      </c>
      <c r="O3171" t="b">
        <v>0</v>
      </c>
      <c r="P3171" t="s">
        <v>8280</v>
      </c>
      <c r="Q3171" s="12">
        <f t="shared" si="761"/>
        <v>0</v>
      </c>
      <c r="R3171">
        <f t="shared" si="759"/>
        <v>21.25</v>
      </c>
      <c r="S3171" s="14" t="s">
        <v>8324</v>
      </c>
      <c r="T3171" t="s">
        <v>8340</v>
      </c>
    </row>
    <row r="3172" spans="1:20" ht="45" x14ac:dyDescent="0.25">
      <c r="A3172">
        <v>1907</v>
      </c>
      <c r="B3172" s="9" t="s">
        <v>1908</v>
      </c>
      <c r="C3172" s="3" t="s">
        <v>6017</v>
      </c>
      <c r="D3172" s="5">
        <v>30000</v>
      </c>
      <c r="E3172" s="7">
        <v>85</v>
      </c>
      <c r="F3172" t="s">
        <v>8220</v>
      </c>
      <c r="G3172" t="s">
        <v>8223</v>
      </c>
      <c r="H3172" t="s">
        <v>8245</v>
      </c>
      <c r="I3172">
        <v>1400853925</v>
      </c>
      <c r="J3172" s="18">
        <f t="shared" si="760"/>
        <v>41782.587094907409</v>
      </c>
      <c r="K3172">
        <v>1399557924</v>
      </c>
      <c r="L3172" s="18">
        <f t="shared" si="758"/>
        <v>41767.587083333332</v>
      </c>
      <c r="M3172" t="b">
        <v>0</v>
      </c>
      <c r="N3172">
        <v>4</v>
      </c>
      <c r="O3172" t="b">
        <v>0</v>
      </c>
      <c r="P3172" t="s">
        <v>8292</v>
      </c>
      <c r="Q3172" s="12">
        <f t="shared" si="761"/>
        <v>0</v>
      </c>
      <c r="R3172">
        <f t="shared" si="759"/>
        <v>21.25</v>
      </c>
      <c r="S3172" s="14" t="s">
        <v>8316</v>
      </c>
      <c r="T3172" t="s">
        <v>8326</v>
      </c>
    </row>
    <row r="3173" spans="1:20" ht="45" x14ac:dyDescent="0.25">
      <c r="A3173">
        <v>2160</v>
      </c>
      <c r="B3173" s="9" t="s">
        <v>2161</v>
      </c>
      <c r="C3173" s="3" t="s">
        <v>6270</v>
      </c>
      <c r="D3173" s="5">
        <v>10000</v>
      </c>
      <c r="E3173" s="7">
        <v>85</v>
      </c>
      <c r="F3173" t="s">
        <v>8220</v>
      </c>
      <c r="G3173" t="s">
        <v>8223</v>
      </c>
      <c r="H3173" t="s">
        <v>8245</v>
      </c>
      <c r="I3173">
        <v>1337447105</v>
      </c>
      <c r="J3173" s="18">
        <f t="shared" si="760"/>
        <v>41048.711863425924</v>
      </c>
      <c r="K3173">
        <v>1334855104</v>
      </c>
      <c r="L3173" s="18">
        <f t="shared" si="758"/>
        <v>41018.711851851855</v>
      </c>
      <c r="M3173" t="b">
        <v>0</v>
      </c>
      <c r="N3173">
        <v>16</v>
      </c>
      <c r="O3173" t="b">
        <v>0</v>
      </c>
      <c r="P3173" t="s">
        <v>8280</v>
      </c>
      <c r="Q3173" s="12">
        <f t="shared" si="761"/>
        <v>1</v>
      </c>
      <c r="R3173">
        <f t="shared" si="759"/>
        <v>5.31</v>
      </c>
      <c r="S3173" s="14" t="s">
        <v>8324</v>
      </c>
      <c r="T3173" t="s">
        <v>8340</v>
      </c>
    </row>
    <row r="3174" spans="1:20" ht="45" x14ac:dyDescent="0.25">
      <c r="A3174">
        <v>1563</v>
      </c>
      <c r="B3174" s="9" t="s">
        <v>1564</v>
      </c>
      <c r="C3174" s="3" t="s">
        <v>5673</v>
      </c>
      <c r="D3174" s="5">
        <v>6000</v>
      </c>
      <c r="E3174" s="7">
        <v>85</v>
      </c>
      <c r="F3174" t="s">
        <v>8219</v>
      </c>
      <c r="G3174" t="s">
        <v>8224</v>
      </c>
      <c r="H3174" t="s">
        <v>8246</v>
      </c>
      <c r="I3174">
        <v>1394815751</v>
      </c>
      <c r="J3174" s="18">
        <f t="shared" si="760"/>
        <v>41712.700821759259</v>
      </c>
      <c r="K3174">
        <v>1389635350</v>
      </c>
      <c r="L3174" s="18">
        <f t="shared" si="758"/>
        <v>41652.742476851854</v>
      </c>
      <c r="M3174" t="b">
        <v>0</v>
      </c>
      <c r="N3174">
        <v>2</v>
      </c>
      <c r="O3174" t="b">
        <v>0</v>
      </c>
      <c r="P3174" t="s">
        <v>8288</v>
      </c>
      <c r="Q3174" s="12">
        <f t="shared" si="761"/>
        <v>1</v>
      </c>
      <c r="R3174">
        <f t="shared" si="759"/>
        <v>42.5</v>
      </c>
      <c r="S3174" s="14" t="s">
        <v>8319</v>
      </c>
      <c r="T3174" t="s">
        <v>8355</v>
      </c>
    </row>
    <row r="3175" spans="1:20" ht="45" x14ac:dyDescent="0.25">
      <c r="A3175">
        <v>2322</v>
      </c>
      <c r="B3175" s="9" t="s">
        <v>2323</v>
      </c>
      <c r="C3175" s="3" t="s">
        <v>6432</v>
      </c>
      <c r="D3175" s="5">
        <v>2700</v>
      </c>
      <c r="E3175" s="7">
        <v>85</v>
      </c>
      <c r="F3175" t="s">
        <v>8221</v>
      </c>
      <c r="G3175" t="s">
        <v>8223</v>
      </c>
      <c r="H3175" t="s">
        <v>8245</v>
      </c>
      <c r="I3175">
        <v>1491769769</v>
      </c>
      <c r="J3175" s="18">
        <f t="shared" si="760"/>
        <v>42834.853807870371</v>
      </c>
      <c r="K3175">
        <v>1489181368</v>
      </c>
      <c r="L3175" s="18">
        <f t="shared" si="758"/>
        <v>42804.895462962959</v>
      </c>
      <c r="M3175" t="b">
        <v>0</v>
      </c>
      <c r="N3175">
        <v>4</v>
      </c>
      <c r="O3175" t="b">
        <v>0</v>
      </c>
      <c r="P3175" t="s">
        <v>8296</v>
      </c>
      <c r="Q3175" s="12">
        <f t="shared" si="761"/>
        <v>3</v>
      </c>
      <c r="R3175">
        <f t="shared" si="759"/>
        <v>21.25</v>
      </c>
      <c r="S3175" s="14" t="s">
        <v>8327</v>
      </c>
      <c r="T3175" t="s">
        <v>8328</v>
      </c>
    </row>
    <row r="3176" spans="1:20" ht="45" x14ac:dyDescent="0.25">
      <c r="A3176">
        <v>1709</v>
      </c>
      <c r="B3176" s="9" t="s">
        <v>1710</v>
      </c>
      <c r="C3176" s="3" t="s">
        <v>5819</v>
      </c>
      <c r="D3176" s="5">
        <v>1750</v>
      </c>
      <c r="E3176" s="7">
        <v>85</v>
      </c>
      <c r="F3176" t="s">
        <v>8220</v>
      </c>
      <c r="G3176" t="s">
        <v>8223</v>
      </c>
      <c r="H3176" t="s">
        <v>8245</v>
      </c>
      <c r="I3176">
        <v>1409513940</v>
      </c>
      <c r="J3176" s="18">
        <f t="shared" si="760"/>
        <v>41882.818749999999</v>
      </c>
      <c r="K3176">
        <v>1405949513</v>
      </c>
      <c r="L3176" s="18">
        <f t="shared" si="758"/>
        <v>41841.563807870371</v>
      </c>
      <c r="M3176" t="b">
        <v>0</v>
      </c>
      <c r="N3176">
        <v>4</v>
      </c>
      <c r="O3176" t="b">
        <v>0</v>
      </c>
      <c r="P3176" t="s">
        <v>8291</v>
      </c>
      <c r="Q3176" s="12">
        <f t="shared" si="761"/>
        <v>5</v>
      </c>
      <c r="R3176">
        <f t="shared" si="759"/>
        <v>21.25</v>
      </c>
      <c r="S3176" s="14" t="s">
        <v>8333</v>
      </c>
      <c r="T3176" t="s">
        <v>8336</v>
      </c>
    </row>
    <row r="3177" spans="1:20" ht="45" x14ac:dyDescent="0.2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 s="18">
        <f t="shared" si="760"/>
        <v>42540.341631944444</v>
      </c>
      <c r="K3177">
        <v>1463731916</v>
      </c>
      <c r="L3177" s="18">
        <f t="shared" si="758"/>
        <v>42510.341620370367</v>
      </c>
      <c r="M3177" t="b">
        <v>0</v>
      </c>
      <c r="N3177">
        <v>7</v>
      </c>
      <c r="O3177" t="b">
        <v>0</v>
      </c>
      <c r="P3177" t="s">
        <v>8282</v>
      </c>
      <c r="Q3177" s="12">
        <f t="shared" si="761"/>
        <v>6</v>
      </c>
      <c r="R3177">
        <f t="shared" si="759"/>
        <v>12.14</v>
      </c>
      <c r="S3177" s="14" t="s">
        <v>8327</v>
      </c>
      <c r="T3177" t="s">
        <v>8351</v>
      </c>
    </row>
    <row r="3178" spans="1:20" ht="45" x14ac:dyDescent="0.2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 s="18">
        <f t="shared" si="760"/>
        <v>42363.598530092597</v>
      </c>
      <c r="K3178">
        <v>1448461312</v>
      </c>
      <c r="L3178" s="18">
        <f t="shared" si="758"/>
        <v>42333.59851851852</v>
      </c>
      <c r="M3178" t="b">
        <v>0</v>
      </c>
      <c r="N3178">
        <v>8</v>
      </c>
      <c r="O3178" t="b">
        <v>0</v>
      </c>
      <c r="P3178" t="s">
        <v>8280</v>
      </c>
      <c r="Q3178" s="12">
        <f t="shared" si="761"/>
        <v>8</v>
      </c>
      <c r="R3178">
        <f t="shared" si="759"/>
        <v>10.38</v>
      </c>
      <c r="S3178" s="14" t="s">
        <v>8324</v>
      </c>
      <c r="T3178" t="s">
        <v>8340</v>
      </c>
    </row>
    <row r="3179" spans="1:20" ht="60" x14ac:dyDescent="0.2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 s="18">
        <f t="shared" si="760"/>
        <v>41773.758043981477</v>
      </c>
      <c r="K3179">
        <v>1398363094</v>
      </c>
      <c r="L3179" s="18">
        <f t="shared" si="758"/>
        <v>41753.758032407408</v>
      </c>
      <c r="M3179" t="b">
        <v>0</v>
      </c>
      <c r="N3179">
        <v>4</v>
      </c>
      <c r="O3179" t="b">
        <v>0</v>
      </c>
      <c r="P3179" t="s">
        <v>8268</v>
      </c>
      <c r="Q3179" s="12">
        <f t="shared" si="761"/>
        <v>3</v>
      </c>
      <c r="R3179">
        <f t="shared" si="759"/>
        <v>20.5</v>
      </c>
      <c r="S3179" s="14" t="s">
        <v>8329</v>
      </c>
      <c r="T3179" t="s">
        <v>8345</v>
      </c>
    </row>
    <row r="3180" spans="1:20" ht="60" x14ac:dyDescent="0.25">
      <c r="A3180">
        <v>2370</v>
      </c>
      <c r="B3180" s="9" t="s">
        <v>2371</v>
      </c>
      <c r="C3180" s="3" t="s">
        <v>6480</v>
      </c>
      <c r="D3180" s="5">
        <v>25000</v>
      </c>
      <c r="E3180" s="7">
        <v>82</v>
      </c>
      <c r="F3180" t="s">
        <v>8219</v>
      </c>
      <c r="G3180" t="s">
        <v>8223</v>
      </c>
      <c r="H3180" t="s">
        <v>8245</v>
      </c>
      <c r="I3180">
        <v>1418877141</v>
      </c>
      <c r="J3180" s="18">
        <f t="shared" si="760"/>
        <v>41991.18913194444</v>
      </c>
      <c r="K3180">
        <v>1416285140</v>
      </c>
      <c r="L3180" s="18">
        <f t="shared" si="758"/>
        <v>41961.189120370371</v>
      </c>
      <c r="M3180" t="b">
        <v>0</v>
      </c>
      <c r="N3180">
        <v>4</v>
      </c>
      <c r="O3180" t="b">
        <v>0</v>
      </c>
      <c r="P3180" t="s">
        <v>8270</v>
      </c>
      <c r="Q3180" s="12">
        <f t="shared" si="761"/>
        <v>0</v>
      </c>
      <c r="R3180">
        <f t="shared" si="759"/>
        <v>20.5</v>
      </c>
      <c r="S3180" s="14" t="s">
        <v>8316</v>
      </c>
      <c r="T3180" t="s">
        <v>8348</v>
      </c>
    </row>
    <row r="3181" spans="1:20" ht="45" x14ac:dyDescent="0.25">
      <c r="A3181">
        <v>454</v>
      </c>
      <c r="B3181" s="9" t="s">
        <v>455</v>
      </c>
      <c r="C3181" s="3" t="s">
        <v>4564</v>
      </c>
      <c r="D3181" s="5">
        <v>10000</v>
      </c>
      <c r="E3181" s="7">
        <v>82</v>
      </c>
      <c r="F3181" t="s">
        <v>8220</v>
      </c>
      <c r="G3181" t="s">
        <v>8223</v>
      </c>
      <c r="H3181" t="s">
        <v>8245</v>
      </c>
      <c r="I3181">
        <v>1417007640</v>
      </c>
      <c r="J3181" s="18">
        <f t="shared" si="760"/>
        <v>41969.551388888889</v>
      </c>
      <c r="K3181">
        <v>1414343570</v>
      </c>
      <c r="L3181" s="18">
        <f t="shared" si="758"/>
        <v>41938.717245370368</v>
      </c>
      <c r="M3181" t="b">
        <v>0</v>
      </c>
      <c r="N3181">
        <v>5</v>
      </c>
      <c r="O3181" t="b">
        <v>0</v>
      </c>
      <c r="P3181" t="s">
        <v>8268</v>
      </c>
      <c r="Q3181" s="12">
        <f t="shared" si="761"/>
        <v>1</v>
      </c>
      <c r="R3181">
        <f t="shared" si="759"/>
        <v>16.399999999999999</v>
      </c>
      <c r="S3181" s="14" t="s">
        <v>8329</v>
      </c>
      <c r="T3181" t="s">
        <v>8345</v>
      </c>
    </row>
    <row r="3182" spans="1:20" ht="60" x14ac:dyDescent="0.2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 s="18">
        <f t="shared" si="760"/>
        <v>42208.559432870374</v>
      </c>
      <c r="K3182">
        <v>1434201934</v>
      </c>
      <c r="L3182" s="18">
        <f t="shared" si="758"/>
        <v>42168.559421296297</v>
      </c>
      <c r="M3182" t="b">
        <v>0</v>
      </c>
      <c r="N3182">
        <v>4</v>
      </c>
      <c r="O3182" t="b">
        <v>0</v>
      </c>
      <c r="P3182" t="s">
        <v>8265</v>
      </c>
      <c r="Q3182" s="12">
        <f t="shared" si="761"/>
        <v>0</v>
      </c>
      <c r="R3182">
        <f t="shared" si="759"/>
        <v>20.25</v>
      </c>
      <c r="S3182" s="14" t="s">
        <v>8329</v>
      </c>
      <c r="T3182" t="s">
        <v>8343</v>
      </c>
    </row>
    <row r="3183" spans="1:20" ht="60" x14ac:dyDescent="0.2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 s="18">
        <f t="shared" si="760"/>
        <v>41689.381041666667</v>
      </c>
      <c r="K3183">
        <v>1390381721</v>
      </c>
      <c r="L3183" s="18">
        <f t="shared" si="758"/>
        <v>41661.381030092591</v>
      </c>
      <c r="M3183" t="b">
        <v>0</v>
      </c>
      <c r="N3183">
        <v>5</v>
      </c>
      <c r="O3183" t="b">
        <v>0</v>
      </c>
      <c r="P3183" t="s">
        <v>8280</v>
      </c>
      <c r="Q3183" s="12">
        <f t="shared" si="761"/>
        <v>3</v>
      </c>
      <c r="R3183">
        <f t="shared" si="759"/>
        <v>16.2</v>
      </c>
      <c r="S3183" s="14" t="s">
        <v>8324</v>
      </c>
      <c r="T3183" t="s">
        <v>8340</v>
      </c>
    </row>
    <row r="3184" spans="1:20" ht="60" x14ac:dyDescent="0.25">
      <c r="A3184">
        <v>1571</v>
      </c>
      <c r="B3184" s="9" t="s">
        <v>1572</v>
      </c>
      <c r="C3184" s="3" t="s">
        <v>5681</v>
      </c>
      <c r="D3184" s="5">
        <v>12100</v>
      </c>
      <c r="E3184" s="7">
        <v>80</v>
      </c>
      <c r="F3184" t="s">
        <v>8219</v>
      </c>
      <c r="G3184" t="s">
        <v>8224</v>
      </c>
      <c r="H3184" t="s">
        <v>8246</v>
      </c>
      <c r="I3184">
        <v>1434738483</v>
      </c>
      <c r="J3184" s="18">
        <f t="shared" si="760"/>
        <v>42174.769479166665</v>
      </c>
      <c r="K3184">
        <v>1432146482</v>
      </c>
      <c r="L3184" s="18">
        <f t="shared" si="758"/>
        <v>42144.769467592589</v>
      </c>
      <c r="M3184" t="b">
        <v>0</v>
      </c>
      <c r="N3184">
        <v>4</v>
      </c>
      <c r="O3184" t="b">
        <v>0</v>
      </c>
      <c r="P3184" t="s">
        <v>8288</v>
      </c>
      <c r="Q3184" s="12">
        <f t="shared" si="761"/>
        <v>1</v>
      </c>
      <c r="R3184">
        <f t="shared" si="759"/>
        <v>20</v>
      </c>
      <c r="S3184" s="14" t="s">
        <v>8319</v>
      </c>
      <c r="T3184" t="s">
        <v>8355</v>
      </c>
    </row>
    <row r="3185" spans="1:20" ht="60" x14ac:dyDescent="0.25">
      <c r="A3185">
        <v>574</v>
      </c>
      <c r="B3185" s="9" t="s">
        <v>575</v>
      </c>
      <c r="C3185" s="3" t="s">
        <v>4684</v>
      </c>
      <c r="D3185" s="5">
        <v>11180</v>
      </c>
      <c r="E3185" s="7">
        <v>80</v>
      </c>
      <c r="F3185" t="s">
        <v>8220</v>
      </c>
      <c r="G3185" t="s">
        <v>8224</v>
      </c>
      <c r="H3185" t="s">
        <v>8246</v>
      </c>
      <c r="I3185">
        <v>1476873507</v>
      </c>
      <c r="J3185" s="18">
        <f t="shared" si="760"/>
        <v>42662.443368055552</v>
      </c>
      <c r="K3185">
        <v>1474281506</v>
      </c>
      <c r="L3185" s="18">
        <f t="shared" si="758"/>
        <v>42632.443356481483</v>
      </c>
      <c r="M3185" t="b">
        <v>0</v>
      </c>
      <c r="N3185">
        <v>4</v>
      </c>
      <c r="O3185" t="b">
        <v>0</v>
      </c>
      <c r="P3185" t="s">
        <v>8270</v>
      </c>
      <c r="Q3185" s="12">
        <f t="shared" si="761"/>
        <v>1</v>
      </c>
      <c r="R3185">
        <f t="shared" si="759"/>
        <v>20</v>
      </c>
      <c r="S3185" s="14" t="s">
        <v>8316</v>
      </c>
      <c r="T3185" t="s">
        <v>8348</v>
      </c>
    </row>
    <row r="3186" spans="1:20" ht="60" x14ac:dyDescent="0.2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 s="18">
        <f t="shared" si="760"/>
        <v>42823.980682870373</v>
      </c>
      <c r="K3186">
        <v>1488241930</v>
      </c>
      <c r="L3186" s="18">
        <f t="shared" si="758"/>
        <v>42794.022337962961</v>
      </c>
      <c r="M3186" t="b">
        <v>0</v>
      </c>
      <c r="N3186">
        <v>7</v>
      </c>
      <c r="O3186" t="b">
        <v>0</v>
      </c>
      <c r="P3186" t="s">
        <v>8296</v>
      </c>
      <c r="Q3186" s="12">
        <f t="shared" si="761"/>
        <v>8</v>
      </c>
      <c r="R3186">
        <f t="shared" si="759"/>
        <v>11.43</v>
      </c>
      <c r="S3186" s="14" t="s">
        <v>8327</v>
      </c>
      <c r="T3186" t="s">
        <v>8328</v>
      </c>
    </row>
    <row r="3187" spans="1:20" ht="60" x14ac:dyDescent="0.25">
      <c r="A3187">
        <v>4037</v>
      </c>
      <c r="B3187" s="9" t="s">
        <v>4033</v>
      </c>
      <c r="C3187" s="3" t="s">
        <v>8141</v>
      </c>
      <c r="D3187" s="5">
        <v>700</v>
      </c>
      <c r="E3187" s="7">
        <v>80</v>
      </c>
      <c r="F3187" t="s">
        <v>8220</v>
      </c>
      <c r="G3187" t="s">
        <v>8223</v>
      </c>
      <c r="H3187" t="s">
        <v>8245</v>
      </c>
      <c r="I3187" s="18">
        <v>1464099900</v>
      </c>
      <c r="J3187" s="18">
        <f t="shared" si="760"/>
        <v>42514.600694444445</v>
      </c>
      <c r="K3187">
        <v>1462585314</v>
      </c>
      <c r="L3187" s="18">
        <f t="shared" si="758"/>
        <v>42497.070763888885</v>
      </c>
      <c r="M3187" t="b">
        <v>0</v>
      </c>
      <c r="N3187">
        <v>2</v>
      </c>
      <c r="O3187" t="b">
        <v>0</v>
      </c>
      <c r="P3187" t="s">
        <v>8269</v>
      </c>
      <c r="Q3187" s="12">
        <f t="shared" si="761"/>
        <v>11</v>
      </c>
      <c r="R3187">
        <f t="shared" ref="R3187:R3188" si="768">IFERROR(ROUND(E3187/N3187,2),0)</f>
        <v>40</v>
      </c>
      <c r="S3187" s="14" t="s">
        <v>8307</v>
      </c>
      <c r="T3187" t="s">
        <v>8308</v>
      </c>
    </row>
    <row r="3188" spans="1:20" ht="60" x14ac:dyDescent="0.25">
      <c r="A3188">
        <v>2861</v>
      </c>
      <c r="B3188" s="9" t="s">
        <v>2861</v>
      </c>
      <c r="C3188" s="3" t="s">
        <v>6971</v>
      </c>
      <c r="D3188" s="5">
        <v>250</v>
      </c>
      <c r="E3188" s="7">
        <v>80</v>
      </c>
      <c r="F3188" t="s">
        <v>8220</v>
      </c>
      <c r="G3188" t="s">
        <v>8225</v>
      </c>
      <c r="H3188" t="s">
        <v>8247</v>
      </c>
      <c r="I3188" s="18">
        <v>1443103848</v>
      </c>
      <c r="J3188" s="18">
        <f t="shared" si="760"/>
        <v>42271.590833333335</v>
      </c>
      <c r="K3188">
        <v>1441894247</v>
      </c>
      <c r="L3188" s="18">
        <f t="shared" si="758"/>
        <v>42257.590821759259</v>
      </c>
      <c r="M3188" t="b">
        <v>0</v>
      </c>
      <c r="N3188">
        <v>3</v>
      </c>
      <c r="O3188" t="b">
        <v>0</v>
      </c>
      <c r="P3188" t="s">
        <v>8269</v>
      </c>
      <c r="Q3188" s="12">
        <f t="shared" si="761"/>
        <v>32</v>
      </c>
      <c r="R3188">
        <f t="shared" si="768"/>
        <v>26.67</v>
      </c>
      <c r="S3188" s="14" t="s">
        <v>8307</v>
      </c>
      <c r="T3188" t="s">
        <v>8308</v>
      </c>
    </row>
    <row r="3189" spans="1:20" ht="60" x14ac:dyDescent="0.2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 s="18">
        <f t="shared" si="760"/>
        <v>42201.902037037042</v>
      </c>
      <c r="K3189">
        <v>1435354735</v>
      </c>
      <c r="L3189" s="18">
        <f t="shared" si="758"/>
        <v>42181.902025462958</v>
      </c>
      <c r="M3189" t="b">
        <v>0</v>
      </c>
      <c r="N3189">
        <v>3</v>
      </c>
      <c r="O3189" t="b">
        <v>0</v>
      </c>
      <c r="P3189" t="s">
        <v>8294</v>
      </c>
      <c r="Q3189" s="12">
        <f t="shared" si="761"/>
        <v>8</v>
      </c>
      <c r="R3189">
        <f t="shared" si="759"/>
        <v>26</v>
      </c>
      <c r="S3189" s="14" t="s">
        <v>8321</v>
      </c>
      <c r="T3189" t="s">
        <v>8359</v>
      </c>
    </row>
    <row r="3190" spans="1:20" ht="60" x14ac:dyDescent="0.2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 s="18">
        <f t="shared" si="760"/>
        <v>42421.35019675926</v>
      </c>
      <c r="K3190">
        <v>1453451056</v>
      </c>
      <c r="L3190" s="18">
        <f t="shared" si="758"/>
        <v>42391.350185185191</v>
      </c>
      <c r="M3190" t="b">
        <v>0</v>
      </c>
      <c r="N3190">
        <v>2</v>
      </c>
      <c r="O3190" t="b">
        <v>0</v>
      </c>
      <c r="P3190" t="s">
        <v>8285</v>
      </c>
      <c r="Q3190" s="12">
        <f t="shared" si="761"/>
        <v>1</v>
      </c>
      <c r="R3190">
        <f t="shared" si="759"/>
        <v>38.5</v>
      </c>
      <c r="S3190" s="14" t="s">
        <v>8319</v>
      </c>
      <c r="T3190" t="s">
        <v>8354</v>
      </c>
    </row>
    <row r="3191" spans="1:20" ht="45" x14ac:dyDescent="0.2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 s="18">
        <f t="shared" si="760"/>
        <v>41159.942870370374</v>
      </c>
      <c r="K3191">
        <v>1344465463</v>
      </c>
      <c r="L3191" s="18">
        <f t="shared" si="758"/>
        <v>41129.942858796298</v>
      </c>
      <c r="M3191" t="b">
        <v>0</v>
      </c>
      <c r="N3191">
        <v>5</v>
      </c>
      <c r="O3191" t="b">
        <v>0</v>
      </c>
      <c r="P3191" t="s">
        <v>8268</v>
      </c>
      <c r="Q3191" s="12">
        <f t="shared" si="761"/>
        <v>1</v>
      </c>
      <c r="R3191">
        <f t="shared" si="759"/>
        <v>15.2</v>
      </c>
      <c r="S3191" s="14" t="s">
        <v>8329</v>
      </c>
      <c r="T3191" t="s">
        <v>8345</v>
      </c>
    </row>
    <row r="3192" spans="1:20" ht="45" x14ac:dyDescent="0.2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 s="18">
        <f t="shared" si="760"/>
        <v>41943.94840277778</v>
      </c>
      <c r="K3192">
        <v>1412203541</v>
      </c>
      <c r="L3192" s="18">
        <f t="shared" si="758"/>
        <v>41913.948391203703</v>
      </c>
      <c r="M3192" t="b">
        <v>1</v>
      </c>
      <c r="N3192">
        <v>4</v>
      </c>
      <c r="O3192" t="b">
        <v>0</v>
      </c>
      <c r="P3192" t="s">
        <v>8283</v>
      </c>
      <c r="Q3192" s="12">
        <f t="shared" si="761"/>
        <v>1</v>
      </c>
      <c r="R3192">
        <f t="shared" si="759"/>
        <v>19</v>
      </c>
      <c r="S3192" s="14" t="s">
        <v>8321</v>
      </c>
      <c r="T3192" t="s">
        <v>8322</v>
      </c>
    </row>
    <row r="3193" spans="1:20" ht="30" x14ac:dyDescent="0.25">
      <c r="A3193">
        <v>1447</v>
      </c>
      <c r="B3193" s="9" t="s">
        <v>1448</v>
      </c>
      <c r="C3193" s="3" t="s">
        <v>5557</v>
      </c>
      <c r="D3193" s="5">
        <v>500000</v>
      </c>
      <c r="E3193" s="7">
        <v>75</v>
      </c>
      <c r="F3193" t="s">
        <v>8220</v>
      </c>
      <c r="G3193" t="s">
        <v>8223</v>
      </c>
      <c r="H3193" t="s">
        <v>8245</v>
      </c>
      <c r="I3193">
        <v>1467999134</v>
      </c>
      <c r="J3193" s="18">
        <f t="shared" si="760"/>
        <v>42559.730717592596</v>
      </c>
      <c r="K3193">
        <v>1465407133</v>
      </c>
      <c r="L3193" s="18">
        <f t="shared" si="758"/>
        <v>42529.730706018519</v>
      </c>
      <c r="M3193" t="b">
        <v>0</v>
      </c>
      <c r="N3193">
        <v>3</v>
      </c>
      <c r="O3193" t="b">
        <v>0</v>
      </c>
      <c r="P3193" t="s">
        <v>8285</v>
      </c>
      <c r="Q3193" s="12">
        <f t="shared" si="761"/>
        <v>0</v>
      </c>
      <c r="R3193">
        <f t="shared" si="759"/>
        <v>25</v>
      </c>
      <c r="S3193" s="14" t="s">
        <v>8319</v>
      </c>
      <c r="T3193" t="s">
        <v>8354</v>
      </c>
    </row>
    <row r="3194" spans="1:20" ht="30" x14ac:dyDescent="0.2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 s="18">
        <f t="shared" si="760"/>
        <v>42537.71025462963</v>
      </c>
      <c r="K3194">
        <v>1463504565</v>
      </c>
      <c r="L3194" s="18">
        <f t="shared" si="758"/>
        <v>42507.710243055553</v>
      </c>
      <c r="M3194" t="b">
        <v>0</v>
      </c>
      <c r="N3194">
        <v>2</v>
      </c>
      <c r="O3194" t="b">
        <v>0</v>
      </c>
      <c r="P3194" t="s">
        <v>8282</v>
      </c>
      <c r="Q3194" s="12">
        <f t="shared" si="761"/>
        <v>0</v>
      </c>
      <c r="R3194">
        <f t="shared" si="759"/>
        <v>37.5</v>
      </c>
      <c r="S3194" s="14" t="s">
        <v>8327</v>
      </c>
      <c r="T3194" t="s">
        <v>8351</v>
      </c>
    </row>
    <row r="3195" spans="1:20" ht="60" x14ac:dyDescent="0.25">
      <c r="A3195">
        <v>2510</v>
      </c>
      <c r="B3195" s="9" t="s">
        <v>2510</v>
      </c>
      <c r="C3195" s="3" t="s">
        <v>6620</v>
      </c>
      <c r="D3195" s="5">
        <v>50000</v>
      </c>
      <c r="E3195" s="7">
        <v>75</v>
      </c>
      <c r="F3195" t="s">
        <v>8220</v>
      </c>
      <c r="G3195" t="s">
        <v>8223</v>
      </c>
      <c r="H3195" t="s">
        <v>8245</v>
      </c>
      <c r="I3195">
        <v>1431647772</v>
      </c>
      <c r="J3195" s="18">
        <f t="shared" si="760"/>
        <v>42138.997361111113</v>
      </c>
      <c r="K3195">
        <v>1426463771</v>
      </c>
      <c r="L3195" s="18">
        <f t="shared" si="758"/>
        <v>42078.997349537036</v>
      </c>
      <c r="M3195" t="b">
        <v>0</v>
      </c>
      <c r="N3195">
        <v>2</v>
      </c>
      <c r="O3195" t="b">
        <v>0</v>
      </c>
      <c r="P3195" t="s">
        <v>8297</v>
      </c>
      <c r="Q3195" s="12">
        <f t="shared" si="761"/>
        <v>0</v>
      </c>
      <c r="R3195">
        <f t="shared" si="759"/>
        <v>37.5</v>
      </c>
      <c r="S3195" s="14" t="s">
        <v>8327</v>
      </c>
      <c r="T3195" t="s">
        <v>8363</v>
      </c>
    </row>
    <row r="3196" spans="1:20" ht="45" x14ac:dyDescent="0.25">
      <c r="A3196">
        <v>3052</v>
      </c>
      <c r="B3196" s="9" t="s">
        <v>3052</v>
      </c>
      <c r="C3196" s="3" t="s">
        <v>7162</v>
      </c>
      <c r="D3196" s="5">
        <v>50000</v>
      </c>
      <c r="E3196" s="7">
        <v>75</v>
      </c>
      <c r="F3196" t="s">
        <v>8220</v>
      </c>
      <c r="G3196" t="s">
        <v>8223</v>
      </c>
      <c r="H3196" t="s">
        <v>8245</v>
      </c>
      <c r="I3196">
        <v>1432828740</v>
      </c>
      <c r="J3196" s="18">
        <f t="shared" si="760"/>
        <v>42152.665972222225</v>
      </c>
      <c r="K3196">
        <v>1430237093</v>
      </c>
      <c r="L3196" s="18">
        <f t="shared" si="758"/>
        <v>42122.670057870375</v>
      </c>
      <c r="M3196" t="b">
        <v>0</v>
      </c>
      <c r="N3196">
        <v>2</v>
      </c>
      <c r="O3196" t="b">
        <v>0</v>
      </c>
      <c r="P3196" t="s">
        <v>8301</v>
      </c>
      <c r="Q3196" s="12">
        <f t="shared" si="761"/>
        <v>0</v>
      </c>
      <c r="R3196">
        <f t="shared" si="759"/>
        <v>37.5</v>
      </c>
      <c r="S3196" s="14" t="s">
        <v>8307</v>
      </c>
      <c r="T3196" t="s">
        <v>8331</v>
      </c>
    </row>
    <row r="3197" spans="1:20" x14ac:dyDescent="0.2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 s="18">
        <f t="shared" si="760"/>
        <v>42504.207638888889</v>
      </c>
      <c r="K3197">
        <v>1459435148</v>
      </c>
      <c r="L3197" s="18">
        <f t="shared" si="758"/>
        <v>42460.610509259262</v>
      </c>
      <c r="M3197" t="b">
        <v>0</v>
      </c>
      <c r="N3197">
        <v>2</v>
      </c>
      <c r="O3197" t="b">
        <v>0</v>
      </c>
      <c r="P3197" t="s">
        <v>8291</v>
      </c>
      <c r="Q3197" s="12">
        <f t="shared" si="761"/>
        <v>0</v>
      </c>
      <c r="R3197">
        <f t="shared" si="759"/>
        <v>37.5</v>
      </c>
      <c r="S3197" s="14" t="s">
        <v>8333</v>
      </c>
      <c r="T3197" t="s">
        <v>8336</v>
      </c>
    </row>
    <row r="3198" spans="1:20" ht="45" x14ac:dyDescent="0.25">
      <c r="A3198">
        <v>1011</v>
      </c>
      <c r="B3198" s="9" t="s">
        <v>1012</v>
      </c>
      <c r="C3198" s="3" t="s">
        <v>5121</v>
      </c>
      <c r="D3198" s="5">
        <v>20000</v>
      </c>
      <c r="E3198" s="7">
        <v>75</v>
      </c>
      <c r="F3198" t="s">
        <v>8219</v>
      </c>
      <c r="G3198" t="s">
        <v>8223</v>
      </c>
      <c r="H3198" t="s">
        <v>8245</v>
      </c>
      <c r="I3198">
        <v>1418938395</v>
      </c>
      <c r="J3198" s="18">
        <f t="shared" si="760"/>
        <v>41991.898090277777</v>
      </c>
      <c r="K3198">
        <v>1415050394</v>
      </c>
      <c r="L3198" s="18">
        <f t="shared" si="758"/>
        <v>41946.8980787037</v>
      </c>
      <c r="M3198" t="b">
        <v>0</v>
      </c>
      <c r="N3198">
        <v>1</v>
      </c>
      <c r="O3198" t="b">
        <v>0</v>
      </c>
      <c r="P3198" t="s">
        <v>8271</v>
      </c>
      <c r="Q3198" s="12">
        <f t="shared" si="761"/>
        <v>0</v>
      </c>
      <c r="R3198">
        <f t="shared" si="759"/>
        <v>75</v>
      </c>
      <c r="S3198" s="14" t="s">
        <v>8316</v>
      </c>
      <c r="T3198" t="s">
        <v>8318</v>
      </c>
    </row>
    <row r="3199" spans="1:20" ht="60" x14ac:dyDescent="0.25">
      <c r="A3199">
        <v>2562</v>
      </c>
      <c r="B3199" s="9" t="s">
        <v>2562</v>
      </c>
      <c r="C3199" s="3" t="s">
        <v>6672</v>
      </c>
      <c r="D3199" s="5">
        <v>10000</v>
      </c>
      <c r="E3199" s="7">
        <v>75</v>
      </c>
      <c r="F3199" t="s">
        <v>8219</v>
      </c>
      <c r="G3199" t="s">
        <v>8235</v>
      </c>
      <c r="H3199" t="s">
        <v>8248</v>
      </c>
      <c r="I3199">
        <v>1476189339</v>
      </c>
      <c r="J3199" s="18">
        <f t="shared" si="760"/>
        <v>42654.524756944447</v>
      </c>
      <c r="K3199">
        <v>1471005338</v>
      </c>
      <c r="L3199" s="18">
        <f t="shared" si="758"/>
        <v>42594.524745370371</v>
      </c>
      <c r="M3199" t="b">
        <v>0</v>
      </c>
      <c r="N3199">
        <v>3</v>
      </c>
      <c r="O3199" t="b">
        <v>0</v>
      </c>
      <c r="P3199" t="s">
        <v>8282</v>
      </c>
      <c r="Q3199" s="12">
        <f t="shared" si="761"/>
        <v>1</v>
      </c>
      <c r="R3199">
        <f t="shared" si="759"/>
        <v>25</v>
      </c>
      <c r="S3199" s="14" t="s">
        <v>8327</v>
      </c>
      <c r="T3199" t="s">
        <v>8351</v>
      </c>
    </row>
    <row r="3200" spans="1:20" ht="45" x14ac:dyDescent="0.25">
      <c r="A3200">
        <v>1596</v>
      </c>
      <c r="B3200" s="9" t="s">
        <v>1597</v>
      </c>
      <c r="C3200" s="3" t="s">
        <v>5706</v>
      </c>
      <c r="D3200" s="5">
        <v>3250</v>
      </c>
      <c r="E3200" s="7">
        <v>75</v>
      </c>
      <c r="F3200" t="s">
        <v>8220</v>
      </c>
      <c r="G3200" t="s">
        <v>8224</v>
      </c>
      <c r="H3200" t="s">
        <v>8246</v>
      </c>
      <c r="I3200">
        <v>1418469569</v>
      </c>
      <c r="J3200" s="18">
        <f t="shared" si="760"/>
        <v>41986.471863425926</v>
      </c>
      <c r="K3200">
        <v>1414577968</v>
      </c>
      <c r="L3200" s="18">
        <f t="shared" si="758"/>
        <v>41941.430185185185</v>
      </c>
      <c r="M3200" t="b">
        <v>0</v>
      </c>
      <c r="N3200">
        <v>3</v>
      </c>
      <c r="O3200" t="b">
        <v>0</v>
      </c>
      <c r="P3200" t="s">
        <v>8289</v>
      </c>
      <c r="Q3200" s="12">
        <f t="shared" si="761"/>
        <v>2</v>
      </c>
      <c r="R3200">
        <f t="shared" si="759"/>
        <v>25</v>
      </c>
      <c r="S3200" s="14" t="s">
        <v>8321</v>
      </c>
      <c r="T3200" t="s">
        <v>8357</v>
      </c>
    </row>
    <row r="3201" spans="1:20" ht="60" x14ac:dyDescent="0.25">
      <c r="A3201">
        <v>2382</v>
      </c>
      <c r="B3201" s="9" t="s">
        <v>2383</v>
      </c>
      <c r="C3201" s="3" t="s">
        <v>6492</v>
      </c>
      <c r="D3201" s="5">
        <v>3000</v>
      </c>
      <c r="E3201" s="7">
        <v>75</v>
      </c>
      <c r="F3201" t="s">
        <v>8219</v>
      </c>
      <c r="G3201" t="s">
        <v>8223</v>
      </c>
      <c r="H3201" t="s">
        <v>8245</v>
      </c>
      <c r="I3201">
        <v>1438662603</v>
      </c>
      <c r="J3201" s="18">
        <f t="shared" si="760"/>
        <v>42220.187534722223</v>
      </c>
      <c r="K3201">
        <v>1436502602</v>
      </c>
      <c r="L3201" s="18">
        <f t="shared" si="758"/>
        <v>42195.187523148154</v>
      </c>
      <c r="M3201" t="b">
        <v>0</v>
      </c>
      <c r="N3201">
        <v>2</v>
      </c>
      <c r="O3201" t="b">
        <v>0</v>
      </c>
      <c r="P3201" t="s">
        <v>8270</v>
      </c>
      <c r="Q3201" s="12">
        <f t="shared" si="761"/>
        <v>3</v>
      </c>
      <c r="R3201">
        <f t="shared" si="759"/>
        <v>37.5</v>
      </c>
      <c r="S3201" s="14" t="s">
        <v>8316</v>
      </c>
      <c r="T3201" t="s">
        <v>8348</v>
      </c>
    </row>
    <row r="3202" spans="1:20" ht="45" x14ac:dyDescent="0.25">
      <c r="A3202">
        <v>4009</v>
      </c>
      <c r="B3202" s="9" t="s">
        <v>4005</v>
      </c>
      <c r="C3202" s="3" t="s">
        <v>8114</v>
      </c>
      <c r="D3202" s="5">
        <v>1930</v>
      </c>
      <c r="E3202" s="7">
        <v>75</v>
      </c>
      <c r="F3202" t="s">
        <v>8220</v>
      </c>
      <c r="G3202" t="s">
        <v>8224</v>
      </c>
      <c r="H3202" t="s">
        <v>8246</v>
      </c>
      <c r="I3202" s="18">
        <v>1410281360</v>
      </c>
      <c r="J3202" s="18">
        <f t="shared" si="760"/>
        <v>41891.700925925928</v>
      </c>
      <c r="K3202">
        <v>1406825359</v>
      </c>
      <c r="L3202" s="18">
        <f t="shared" si="758"/>
        <v>41851.700914351852</v>
      </c>
      <c r="M3202" t="b">
        <v>0</v>
      </c>
      <c r="N3202">
        <v>3</v>
      </c>
      <c r="O3202" t="b">
        <v>0</v>
      </c>
      <c r="P3202" t="s">
        <v>8269</v>
      </c>
      <c r="Q3202" s="12">
        <f t="shared" si="761"/>
        <v>4</v>
      </c>
      <c r="R3202">
        <f t="shared" ref="R3202:R3204" si="769">IFERROR(ROUND(E3202/N3202,2),0)</f>
        <v>25</v>
      </c>
      <c r="S3202" s="14" t="s">
        <v>8307</v>
      </c>
      <c r="T3202" t="s">
        <v>8308</v>
      </c>
    </row>
    <row r="3203" spans="1:20" ht="60" x14ac:dyDescent="0.25">
      <c r="A3203">
        <v>2904</v>
      </c>
      <c r="B3203" s="9" t="s">
        <v>2904</v>
      </c>
      <c r="C3203" s="3" t="s">
        <v>7014</v>
      </c>
      <c r="D3203" s="5">
        <v>1500</v>
      </c>
      <c r="E3203" s="7">
        <v>75</v>
      </c>
      <c r="F3203" t="s">
        <v>8220</v>
      </c>
      <c r="G3203" t="s">
        <v>8224</v>
      </c>
      <c r="H3203" t="s">
        <v>8246</v>
      </c>
      <c r="I3203" s="18">
        <v>1415534400</v>
      </c>
      <c r="J3203" s="18">
        <f t="shared" si="760"/>
        <v>41952.5</v>
      </c>
      <c r="K3203">
        <v>1414538030</v>
      </c>
      <c r="L3203" s="18">
        <f t="shared" ref="L3203:L3266" si="770">(K3203/86400)+25569</f>
        <v>41940.967939814815</v>
      </c>
      <c r="M3203" t="b">
        <v>0</v>
      </c>
      <c r="N3203">
        <v>4</v>
      </c>
      <c r="O3203" t="b">
        <v>0</v>
      </c>
      <c r="P3203" t="s">
        <v>8269</v>
      </c>
      <c r="Q3203" s="12">
        <f t="shared" si="761"/>
        <v>5</v>
      </c>
      <c r="R3203">
        <f t="shared" si="769"/>
        <v>18.75</v>
      </c>
      <c r="S3203" s="14" t="s">
        <v>8307</v>
      </c>
      <c r="T3203" t="s">
        <v>8308</v>
      </c>
    </row>
    <row r="3204" spans="1:20" ht="60" x14ac:dyDescent="0.25">
      <c r="A3204">
        <v>2794</v>
      </c>
      <c r="B3204" s="9" t="s">
        <v>2794</v>
      </c>
      <c r="C3204" s="3" t="s">
        <v>6904</v>
      </c>
      <c r="D3204" s="5">
        <v>50</v>
      </c>
      <c r="E3204" s="7">
        <v>75</v>
      </c>
      <c r="F3204" t="s">
        <v>8218</v>
      </c>
      <c r="G3204" t="s">
        <v>8224</v>
      </c>
      <c r="H3204" t="s">
        <v>8246</v>
      </c>
      <c r="I3204" s="18">
        <v>1457031600</v>
      </c>
      <c r="J3204" s="18">
        <f t="shared" ref="J3204:J3267" si="771">(I3204/86400)+25569</f>
        <v>42432.791666666672</v>
      </c>
      <c r="K3204">
        <v>1455640558</v>
      </c>
      <c r="L3204" s="18">
        <f t="shared" si="770"/>
        <v>42416.691643518519</v>
      </c>
      <c r="M3204" t="b">
        <v>0</v>
      </c>
      <c r="N3204">
        <v>3</v>
      </c>
      <c r="O3204" t="b">
        <v>1</v>
      </c>
      <c r="P3204" t="s">
        <v>8269</v>
      </c>
      <c r="Q3204" s="12">
        <f t="shared" ref="Q3204:Q3267" si="772">ROUND(E3204/D3204*100,0)</f>
        <v>150</v>
      </c>
      <c r="R3204">
        <f t="shared" si="769"/>
        <v>25</v>
      </c>
      <c r="S3204" s="14" t="s">
        <v>8307</v>
      </c>
      <c r="T3204" t="s">
        <v>8308</v>
      </c>
    </row>
    <row r="3205" spans="1:20" ht="30" x14ac:dyDescent="0.2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 s="18">
        <f t="shared" si="771"/>
        <v>42059.125</v>
      </c>
      <c r="K3205">
        <v>1422067869</v>
      </c>
      <c r="L3205" s="18">
        <f t="shared" si="770"/>
        <v>42028.118854166663</v>
      </c>
      <c r="M3205" t="b">
        <v>0</v>
      </c>
      <c r="N3205">
        <v>14</v>
      </c>
      <c r="O3205" t="b">
        <v>0</v>
      </c>
      <c r="P3205" t="s">
        <v>8282</v>
      </c>
      <c r="Q3205" s="12">
        <f t="shared" si="772"/>
        <v>0</v>
      </c>
      <c r="R3205">
        <f t="shared" ref="R3205:R3266" si="773">ROUND(E3205/N3205,2)</f>
        <v>5.29</v>
      </c>
      <c r="S3205" s="14" t="s">
        <v>8327</v>
      </c>
      <c r="T3205" t="s">
        <v>8351</v>
      </c>
    </row>
    <row r="3206" spans="1:20" ht="30" x14ac:dyDescent="0.2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 s="18">
        <f t="shared" si="771"/>
        <v>42705.212743055556</v>
      </c>
      <c r="K3206">
        <v>1477973180</v>
      </c>
      <c r="L3206" s="18">
        <f t="shared" si="770"/>
        <v>42675.171064814815</v>
      </c>
      <c r="M3206" t="b">
        <v>0</v>
      </c>
      <c r="N3206">
        <v>3</v>
      </c>
      <c r="O3206" t="b">
        <v>0</v>
      </c>
      <c r="P3206" t="s">
        <v>8282</v>
      </c>
      <c r="Q3206" s="12">
        <f t="shared" si="772"/>
        <v>0</v>
      </c>
      <c r="R3206">
        <f t="shared" si="773"/>
        <v>24.33</v>
      </c>
      <c r="S3206" s="14" t="s">
        <v>8327</v>
      </c>
      <c r="T3206" t="s">
        <v>8351</v>
      </c>
    </row>
    <row r="3207" spans="1:20" ht="60" x14ac:dyDescent="0.2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 s="18">
        <f t="shared" si="771"/>
        <v>40787.25</v>
      </c>
      <c r="K3207">
        <v>1311789884</v>
      </c>
      <c r="L3207" s="18">
        <f t="shared" si="770"/>
        <v>40751.753287037034</v>
      </c>
      <c r="M3207" t="b">
        <v>0</v>
      </c>
      <c r="N3207">
        <v>4</v>
      </c>
      <c r="O3207" t="b">
        <v>0</v>
      </c>
      <c r="P3207" t="s">
        <v>8277</v>
      </c>
      <c r="Q3207" s="12">
        <f t="shared" si="772"/>
        <v>7</v>
      </c>
      <c r="R3207">
        <f t="shared" si="773"/>
        <v>18</v>
      </c>
      <c r="S3207" s="14" t="s">
        <v>8333</v>
      </c>
      <c r="T3207" t="s">
        <v>8334</v>
      </c>
    </row>
    <row r="3208" spans="1:20" ht="60" x14ac:dyDescent="0.2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 s="18">
        <f t="shared" si="771"/>
        <v>42321.913842592592</v>
      </c>
      <c r="K3208">
        <v>1444856155</v>
      </c>
      <c r="L3208" s="18">
        <f t="shared" si="770"/>
        <v>42291.872164351851</v>
      </c>
      <c r="M3208" t="b">
        <v>0</v>
      </c>
      <c r="N3208">
        <v>6</v>
      </c>
      <c r="O3208" t="b">
        <v>0</v>
      </c>
      <c r="P3208" t="s">
        <v>8285</v>
      </c>
      <c r="Q3208" s="12">
        <f t="shared" si="772"/>
        <v>7</v>
      </c>
      <c r="R3208">
        <f t="shared" si="773"/>
        <v>12</v>
      </c>
      <c r="S3208" s="14" t="s">
        <v>8319</v>
      </c>
      <c r="T3208" t="s">
        <v>8354</v>
      </c>
    </row>
    <row r="3209" spans="1:20" ht="60" x14ac:dyDescent="0.25">
      <c r="A3209">
        <v>3078</v>
      </c>
      <c r="B3209" s="9" t="s">
        <v>3078</v>
      </c>
      <c r="C3209" s="3" t="s">
        <v>7188</v>
      </c>
      <c r="D3209" s="5">
        <v>60000</v>
      </c>
      <c r="E3209" s="7">
        <v>71</v>
      </c>
      <c r="F3209" t="s">
        <v>8220</v>
      </c>
      <c r="G3209" t="s">
        <v>8223</v>
      </c>
      <c r="H3209" t="s">
        <v>8245</v>
      </c>
      <c r="I3209">
        <v>1424920795</v>
      </c>
      <c r="J3209" s="18">
        <f t="shared" si="771"/>
        <v>42061.138831018514</v>
      </c>
      <c r="K3209">
        <v>1422328794</v>
      </c>
      <c r="L3209" s="18">
        <f t="shared" si="770"/>
        <v>42031.138819444444</v>
      </c>
      <c r="M3209" t="b">
        <v>0</v>
      </c>
      <c r="N3209">
        <v>3</v>
      </c>
      <c r="O3209" t="b">
        <v>0</v>
      </c>
      <c r="P3209" t="s">
        <v>8301</v>
      </c>
      <c r="Q3209" s="12">
        <f t="shared" si="772"/>
        <v>0</v>
      </c>
      <c r="R3209">
        <f t="shared" si="773"/>
        <v>23.67</v>
      </c>
      <c r="S3209" s="14" t="s">
        <v>8307</v>
      </c>
      <c r="T3209" t="s">
        <v>8331</v>
      </c>
    </row>
    <row r="3210" spans="1:20" ht="45" x14ac:dyDescent="0.25">
      <c r="A3210">
        <v>2695</v>
      </c>
      <c r="B3210" s="9" t="s">
        <v>2695</v>
      </c>
      <c r="C3210" s="3" t="s">
        <v>6805</v>
      </c>
      <c r="D3210" s="5">
        <v>15000</v>
      </c>
      <c r="E3210" s="7">
        <v>71</v>
      </c>
      <c r="F3210" t="s">
        <v>8220</v>
      </c>
      <c r="G3210" t="s">
        <v>8223</v>
      </c>
      <c r="H3210" t="s">
        <v>8245</v>
      </c>
      <c r="I3210">
        <v>1428981718</v>
      </c>
      <c r="J3210" s="18">
        <f t="shared" si="771"/>
        <v>42108.14025462963</v>
      </c>
      <c r="K3210">
        <v>1423801317</v>
      </c>
      <c r="L3210" s="18">
        <f t="shared" si="770"/>
        <v>42048.181909722218</v>
      </c>
      <c r="M3210" t="b">
        <v>0</v>
      </c>
      <c r="N3210">
        <v>3</v>
      </c>
      <c r="O3210" t="b">
        <v>0</v>
      </c>
      <c r="P3210" t="s">
        <v>8282</v>
      </c>
      <c r="Q3210" s="12">
        <f t="shared" si="772"/>
        <v>0</v>
      </c>
      <c r="R3210">
        <f t="shared" si="773"/>
        <v>23.67</v>
      </c>
      <c r="S3210" s="14" t="s">
        <v>8327</v>
      </c>
      <c r="T3210" t="s">
        <v>8351</v>
      </c>
    </row>
    <row r="3211" spans="1:20" ht="60" x14ac:dyDescent="0.25">
      <c r="A3211">
        <v>2848</v>
      </c>
      <c r="B3211" s="9" t="s">
        <v>2848</v>
      </c>
      <c r="C3211" s="3" t="s">
        <v>6958</v>
      </c>
      <c r="D3211" s="5">
        <v>35000</v>
      </c>
      <c r="E3211" s="7">
        <v>70</v>
      </c>
      <c r="F3211" t="s">
        <v>8220</v>
      </c>
      <c r="G3211" t="s">
        <v>8223</v>
      </c>
      <c r="H3211" t="s">
        <v>8245</v>
      </c>
      <c r="I3211" s="18">
        <v>1432913659</v>
      </c>
      <c r="J3211" s="18">
        <f t="shared" si="771"/>
        <v>42153.648831018523</v>
      </c>
      <c r="K3211">
        <v>1430321658</v>
      </c>
      <c r="L3211" s="18">
        <f t="shared" si="770"/>
        <v>42123.648819444439</v>
      </c>
      <c r="M3211" t="b">
        <v>0</v>
      </c>
      <c r="N3211">
        <v>3</v>
      </c>
      <c r="O3211" t="b">
        <v>0</v>
      </c>
      <c r="P3211" t="s">
        <v>8269</v>
      </c>
      <c r="Q3211" s="12">
        <f t="shared" si="772"/>
        <v>0</v>
      </c>
      <c r="R3211">
        <f t="shared" ref="R3211" si="774">IFERROR(ROUND(E3211/N3211,2),0)</f>
        <v>23.33</v>
      </c>
      <c r="S3211" s="14" t="s">
        <v>8307</v>
      </c>
      <c r="T3211" t="s">
        <v>8308</v>
      </c>
    </row>
    <row r="3212" spans="1:20" ht="60" x14ac:dyDescent="0.2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 s="18">
        <f t="shared" si="771"/>
        <v>41944.092152777775</v>
      </c>
      <c r="K3212">
        <v>1412215961</v>
      </c>
      <c r="L3212" s="18">
        <f t="shared" si="770"/>
        <v>41914.092141203706</v>
      </c>
      <c r="M3212" t="b">
        <v>0</v>
      </c>
      <c r="N3212">
        <v>2</v>
      </c>
      <c r="O3212" t="b">
        <v>0</v>
      </c>
      <c r="P3212" t="s">
        <v>8270</v>
      </c>
      <c r="Q3212" s="12">
        <f t="shared" si="772"/>
        <v>0</v>
      </c>
      <c r="R3212">
        <f t="shared" si="773"/>
        <v>35</v>
      </c>
      <c r="S3212" s="14" t="s">
        <v>8316</v>
      </c>
      <c r="T3212" t="s">
        <v>8348</v>
      </c>
    </row>
    <row r="3213" spans="1:20" ht="45" x14ac:dyDescent="0.25">
      <c r="A3213">
        <v>1070</v>
      </c>
      <c r="B3213" s="9" t="s">
        <v>1071</v>
      </c>
      <c r="C3213" s="3" t="s">
        <v>5180</v>
      </c>
      <c r="D3213" s="5">
        <v>10000</v>
      </c>
      <c r="E3213" s="7">
        <v>70</v>
      </c>
      <c r="F3213" t="s">
        <v>8220</v>
      </c>
      <c r="G3213" t="s">
        <v>8223</v>
      </c>
      <c r="H3213" t="s">
        <v>8245</v>
      </c>
      <c r="I3213">
        <v>1349050622</v>
      </c>
      <c r="J3213" s="18">
        <f t="shared" si="771"/>
        <v>41183.011828703704</v>
      </c>
      <c r="K3213">
        <v>1347322621</v>
      </c>
      <c r="L3213" s="18">
        <f t="shared" si="770"/>
        <v>41163.011817129627</v>
      </c>
      <c r="M3213" t="b">
        <v>0</v>
      </c>
      <c r="N3213">
        <v>2</v>
      </c>
      <c r="O3213" t="b">
        <v>0</v>
      </c>
      <c r="P3213" t="s">
        <v>8280</v>
      </c>
      <c r="Q3213" s="12">
        <f t="shared" si="772"/>
        <v>1</v>
      </c>
      <c r="R3213">
        <f t="shared" si="773"/>
        <v>35</v>
      </c>
      <c r="S3213" s="14" t="s">
        <v>8324</v>
      </c>
      <c r="T3213" t="s">
        <v>8340</v>
      </c>
    </row>
    <row r="3214" spans="1:20" ht="45" x14ac:dyDescent="0.25">
      <c r="A3214">
        <v>2700</v>
      </c>
      <c r="B3214" s="9" t="s">
        <v>2700</v>
      </c>
      <c r="C3214" s="3" t="s">
        <v>6810</v>
      </c>
      <c r="D3214" s="5">
        <v>9999</v>
      </c>
      <c r="E3214" s="7">
        <v>70</v>
      </c>
      <c r="F3214" t="s">
        <v>8220</v>
      </c>
      <c r="G3214" t="s">
        <v>8223</v>
      </c>
      <c r="H3214" t="s">
        <v>8245</v>
      </c>
      <c r="I3214">
        <v>1411073972</v>
      </c>
      <c r="J3214" s="18">
        <f t="shared" si="771"/>
        <v>41900.874675925923</v>
      </c>
      <c r="K3214">
        <v>1408481971</v>
      </c>
      <c r="L3214" s="18">
        <f t="shared" si="770"/>
        <v>41870.874664351853</v>
      </c>
      <c r="M3214" t="b">
        <v>0</v>
      </c>
      <c r="N3214">
        <v>4</v>
      </c>
      <c r="O3214" t="b">
        <v>0</v>
      </c>
      <c r="P3214" t="s">
        <v>8282</v>
      </c>
      <c r="Q3214" s="12">
        <f t="shared" si="772"/>
        <v>1</v>
      </c>
      <c r="R3214">
        <f t="shared" si="773"/>
        <v>17.5</v>
      </c>
      <c r="S3214" s="14" t="s">
        <v>8327</v>
      </c>
      <c r="T3214" t="s">
        <v>8351</v>
      </c>
    </row>
    <row r="3215" spans="1:20" ht="60" x14ac:dyDescent="0.25">
      <c r="A3215">
        <v>898</v>
      </c>
      <c r="B3215" s="9" t="s">
        <v>899</v>
      </c>
      <c r="C3215" s="3" t="s">
        <v>5008</v>
      </c>
      <c r="D3215" s="5">
        <v>2500</v>
      </c>
      <c r="E3215" s="7">
        <v>70</v>
      </c>
      <c r="F3215" t="s">
        <v>8220</v>
      </c>
      <c r="G3215" t="s">
        <v>8223</v>
      </c>
      <c r="H3215" t="s">
        <v>8245</v>
      </c>
      <c r="I3215">
        <v>1326651110</v>
      </c>
      <c r="J3215" s="18">
        <f t="shared" si="771"/>
        <v>40923.758217592593</v>
      </c>
      <c r="K3215">
        <v>1322763109</v>
      </c>
      <c r="L3215" s="18">
        <f t="shared" si="770"/>
        <v>40878.758206018516</v>
      </c>
      <c r="M3215" t="b">
        <v>0</v>
      </c>
      <c r="N3215">
        <v>2</v>
      </c>
      <c r="O3215" t="b">
        <v>0</v>
      </c>
      <c r="P3215" t="s">
        <v>8277</v>
      </c>
      <c r="Q3215" s="12">
        <f t="shared" si="772"/>
        <v>3</v>
      </c>
      <c r="R3215">
        <f t="shared" si="773"/>
        <v>35</v>
      </c>
      <c r="S3215" s="14" t="s">
        <v>8333</v>
      </c>
      <c r="T3215" t="s">
        <v>8334</v>
      </c>
    </row>
    <row r="3216" spans="1:20" ht="60" x14ac:dyDescent="0.25">
      <c r="A3216">
        <v>125</v>
      </c>
      <c r="B3216" s="9" t="s">
        <v>127</v>
      </c>
      <c r="C3216" s="3" t="s">
        <v>4236</v>
      </c>
      <c r="D3216" s="5">
        <v>500</v>
      </c>
      <c r="E3216" s="7">
        <v>70</v>
      </c>
      <c r="F3216" t="s">
        <v>8219</v>
      </c>
      <c r="G3216" t="s">
        <v>8228</v>
      </c>
      <c r="H3216" t="s">
        <v>8250</v>
      </c>
      <c r="I3216">
        <v>1486165880</v>
      </c>
      <c r="J3216" s="18">
        <f t="shared" si="771"/>
        <v>42769.993981481486</v>
      </c>
      <c r="K3216">
        <v>1480981879</v>
      </c>
      <c r="L3216" s="18">
        <f t="shared" si="770"/>
        <v>42709.993969907402</v>
      </c>
      <c r="M3216" t="b">
        <v>0</v>
      </c>
      <c r="N3216">
        <v>6</v>
      </c>
      <c r="O3216" t="b">
        <v>0</v>
      </c>
      <c r="P3216" t="s">
        <v>8265</v>
      </c>
      <c r="Q3216" s="12">
        <f t="shared" si="772"/>
        <v>14</v>
      </c>
      <c r="R3216">
        <f t="shared" si="773"/>
        <v>11.67</v>
      </c>
      <c r="S3216" s="14" t="s">
        <v>8329</v>
      </c>
      <c r="T3216" t="s">
        <v>8343</v>
      </c>
    </row>
    <row r="3217" spans="1:20" ht="60" x14ac:dyDescent="0.25">
      <c r="A3217">
        <v>4016</v>
      </c>
      <c r="B3217" s="9" t="s">
        <v>4012</v>
      </c>
      <c r="C3217" s="3" t="s">
        <v>8121</v>
      </c>
      <c r="D3217" s="5">
        <v>500</v>
      </c>
      <c r="E3217" s="7">
        <v>70</v>
      </c>
      <c r="F3217" t="s">
        <v>8220</v>
      </c>
      <c r="G3217" t="s">
        <v>8224</v>
      </c>
      <c r="H3217" t="s">
        <v>8246</v>
      </c>
      <c r="I3217" s="18">
        <v>1410987400</v>
      </c>
      <c r="J3217" s="18">
        <f t="shared" si="771"/>
        <v>41899.872685185182</v>
      </c>
      <c r="K3217">
        <v>1408395399</v>
      </c>
      <c r="L3217" s="18">
        <f t="shared" si="770"/>
        <v>41869.872673611113</v>
      </c>
      <c r="M3217" t="b">
        <v>0</v>
      </c>
      <c r="N3217">
        <v>7</v>
      </c>
      <c r="O3217" t="b">
        <v>0</v>
      </c>
      <c r="P3217" t="s">
        <v>8269</v>
      </c>
      <c r="Q3217" s="12">
        <f t="shared" si="772"/>
        <v>14</v>
      </c>
      <c r="R3217">
        <f t="shared" ref="R3217:R3219" si="775">IFERROR(ROUND(E3217/N3217,2),0)</f>
        <v>10</v>
      </c>
      <c r="S3217" s="14" t="s">
        <v>8307</v>
      </c>
      <c r="T3217" t="s">
        <v>8308</v>
      </c>
    </row>
    <row r="3218" spans="1:20" ht="60" x14ac:dyDescent="0.2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 s="18">
        <v>1423913220</v>
      </c>
      <c r="J3218" s="18">
        <f t="shared" si="771"/>
        <v>42049.477083333331</v>
      </c>
      <c r="K3218">
        <v>1421339076</v>
      </c>
      <c r="L3218" s="18">
        <f t="shared" si="770"/>
        <v>42019.683749999997</v>
      </c>
      <c r="M3218" t="b">
        <v>0</v>
      </c>
      <c r="N3218">
        <v>4</v>
      </c>
      <c r="O3218" t="b">
        <v>0</v>
      </c>
      <c r="P3218" t="s">
        <v>8269</v>
      </c>
      <c r="Q3218" s="12">
        <f t="shared" si="772"/>
        <v>35</v>
      </c>
      <c r="R3218">
        <f t="shared" si="775"/>
        <v>17.5</v>
      </c>
      <c r="S3218" s="14" t="s">
        <v>8307</v>
      </c>
      <c r="T3218" t="s">
        <v>8308</v>
      </c>
    </row>
    <row r="3219" spans="1:20" ht="60" x14ac:dyDescent="0.25">
      <c r="A3219">
        <v>3675</v>
      </c>
      <c r="B3219" s="9" t="s">
        <v>3672</v>
      </c>
      <c r="C3219" s="3" t="s">
        <v>7785</v>
      </c>
      <c r="D3219" s="5">
        <v>50</v>
      </c>
      <c r="E3219" s="7">
        <v>70</v>
      </c>
      <c r="F3219" t="s">
        <v>8218</v>
      </c>
      <c r="G3219" t="s">
        <v>8224</v>
      </c>
      <c r="H3219" t="s">
        <v>8246</v>
      </c>
      <c r="I3219" s="18">
        <v>1463353200</v>
      </c>
      <c r="J3219" s="18">
        <f t="shared" si="771"/>
        <v>42505.958333333328</v>
      </c>
      <c r="K3219">
        <v>1462285181</v>
      </c>
      <c r="L3219" s="18">
        <f t="shared" si="770"/>
        <v>42493.597002314811</v>
      </c>
      <c r="M3219" t="b">
        <v>0</v>
      </c>
      <c r="N3219">
        <v>3</v>
      </c>
      <c r="O3219" t="b">
        <v>1</v>
      </c>
      <c r="P3219" t="s">
        <v>8269</v>
      </c>
      <c r="Q3219" s="12">
        <f t="shared" si="772"/>
        <v>140</v>
      </c>
      <c r="R3219">
        <f t="shared" si="775"/>
        <v>23.33</v>
      </c>
      <c r="S3219" s="14" t="s">
        <v>8307</v>
      </c>
      <c r="T3219" t="s">
        <v>8308</v>
      </c>
    </row>
    <row r="3220" spans="1:20" ht="30" x14ac:dyDescent="0.2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 s="18">
        <f t="shared" si="771"/>
        <v>41954.884351851855</v>
      </c>
      <c r="K3220">
        <v>1414008807</v>
      </c>
      <c r="L3220" s="18">
        <f t="shared" si="770"/>
        <v>41934.842673611114</v>
      </c>
      <c r="M3220" t="b">
        <v>1</v>
      </c>
      <c r="N3220">
        <v>6</v>
      </c>
      <c r="O3220" t="b">
        <v>0</v>
      </c>
      <c r="P3220" t="s">
        <v>8283</v>
      </c>
      <c r="Q3220" s="12">
        <f t="shared" si="772"/>
        <v>2</v>
      </c>
      <c r="R3220">
        <f t="shared" si="773"/>
        <v>11.64</v>
      </c>
      <c r="S3220" s="14" t="s">
        <v>8321</v>
      </c>
      <c r="T3220" t="s">
        <v>8322</v>
      </c>
    </row>
    <row r="3221" spans="1:20" ht="45" x14ac:dyDescent="0.2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 s="18">
        <v>1456934893</v>
      </c>
      <c r="J3221" s="18">
        <f t="shared" si="771"/>
        <v>42431.672372685185</v>
      </c>
      <c r="K3221">
        <v>1454342892</v>
      </c>
      <c r="L3221" s="18">
        <f t="shared" si="770"/>
        <v>42401.672361111108</v>
      </c>
      <c r="M3221" t="b">
        <v>0</v>
      </c>
      <c r="N3221">
        <v>3</v>
      </c>
      <c r="O3221" t="b">
        <v>0</v>
      </c>
      <c r="P3221" t="s">
        <v>8269</v>
      </c>
      <c r="Q3221" s="12">
        <f t="shared" si="772"/>
        <v>4</v>
      </c>
      <c r="R3221">
        <f t="shared" ref="R3221" si="776">IFERROR(ROUND(E3221/N3221,2),0)</f>
        <v>23</v>
      </c>
      <c r="S3221" s="14" t="s">
        <v>8307</v>
      </c>
      <c r="T3221" t="s">
        <v>8308</v>
      </c>
    </row>
    <row r="3222" spans="1:20" ht="60" x14ac:dyDescent="0.25">
      <c r="A3222">
        <v>563</v>
      </c>
      <c r="B3222" s="9" t="s">
        <v>564</v>
      </c>
      <c r="C3222" s="3" t="s">
        <v>4673</v>
      </c>
      <c r="D3222" s="5">
        <v>75000</v>
      </c>
      <c r="E3222" s="7">
        <v>68</v>
      </c>
      <c r="F3222" t="s">
        <v>8220</v>
      </c>
      <c r="G3222" t="s">
        <v>8225</v>
      </c>
      <c r="H3222" t="s">
        <v>8247</v>
      </c>
      <c r="I3222">
        <v>1424137247</v>
      </c>
      <c r="J3222" s="18">
        <f t="shared" si="771"/>
        <v>42052.069988425923</v>
      </c>
      <c r="K3222">
        <v>1421545246</v>
      </c>
      <c r="L3222" s="18">
        <f t="shared" si="770"/>
        <v>42022.069976851853</v>
      </c>
      <c r="M3222" t="b">
        <v>0</v>
      </c>
      <c r="N3222">
        <v>2</v>
      </c>
      <c r="O3222" t="b">
        <v>0</v>
      </c>
      <c r="P3222" t="s">
        <v>8270</v>
      </c>
      <c r="Q3222" s="12">
        <f t="shared" si="772"/>
        <v>0</v>
      </c>
      <c r="R3222">
        <f t="shared" si="773"/>
        <v>34</v>
      </c>
      <c r="S3222" s="14" t="s">
        <v>8316</v>
      </c>
      <c r="T3222" t="s">
        <v>8348</v>
      </c>
    </row>
    <row r="3223" spans="1:20" ht="60" x14ac:dyDescent="0.25">
      <c r="A3223">
        <v>549</v>
      </c>
      <c r="B3223" s="9" t="s">
        <v>550</v>
      </c>
      <c r="C3223" s="3" t="s">
        <v>4659</v>
      </c>
      <c r="D3223" s="5">
        <v>2500</v>
      </c>
      <c r="E3223" s="7">
        <v>68</v>
      </c>
      <c r="F3223" t="s">
        <v>8220</v>
      </c>
      <c r="G3223" t="s">
        <v>8224</v>
      </c>
      <c r="H3223" t="s">
        <v>8246</v>
      </c>
      <c r="I3223">
        <v>1436368622</v>
      </c>
      <c r="J3223" s="18">
        <f t="shared" si="771"/>
        <v>42193.636828703704</v>
      </c>
      <c r="K3223">
        <v>1433776621</v>
      </c>
      <c r="L3223" s="18">
        <f t="shared" si="770"/>
        <v>42163.636817129634</v>
      </c>
      <c r="M3223" t="b">
        <v>0</v>
      </c>
      <c r="N3223">
        <v>8</v>
      </c>
      <c r="O3223" t="b">
        <v>0</v>
      </c>
      <c r="P3223" t="s">
        <v>8270</v>
      </c>
      <c r="Q3223" s="12">
        <f t="shared" si="772"/>
        <v>3</v>
      </c>
      <c r="R3223">
        <f t="shared" si="773"/>
        <v>8.5</v>
      </c>
      <c r="S3223" s="14" t="s">
        <v>8316</v>
      </c>
      <c r="T3223" t="s">
        <v>8348</v>
      </c>
    </row>
    <row r="3224" spans="1:20" ht="60" x14ac:dyDescent="0.2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 s="18">
        <f t="shared" si="771"/>
        <v>41585.083368055552</v>
      </c>
      <c r="K3224">
        <v>1381194002</v>
      </c>
      <c r="L3224" s="18">
        <f t="shared" si="770"/>
        <v>41555.041689814811</v>
      </c>
      <c r="M3224" t="b">
        <v>0</v>
      </c>
      <c r="N3224">
        <v>1</v>
      </c>
      <c r="O3224" t="b">
        <v>0</v>
      </c>
      <c r="P3224" t="s">
        <v>8288</v>
      </c>
      <c r="Q3224" s="12">
        <f t="shared" si="772"/>
        <v>1</v>
      </c>
      <c r="R3224">
        <f t="shared" si="773"/>
        <v>67</v>
      </c>
      <c r="S3224" s="14" t="s">
        <v>8319</v>
      </c>
      <c r="T3224" t="s">
        <v>8355</v>
      </c>
    </row>
    <row r="3225" spans="1:20" ht="45" x14ac:dyDescent="0.25">
      <c r="A3225">
        <v>2519</v>
      </c>
      <c r="B3225" s="9" t="s">
        <v>2519</v>
      </c>
      <c r="C3225" s="3" t="s">
        <v>6629</v>
      </c>
      <c r="D3225" s="5">
        <v>150000</v>
      </c>
      <c r="E3225" s="7">
        <v>65</v>
      </c>
      <c r="F3225" t="s">
        <v>8220</v>
      </c>
      <c r="G3225" t="s">
        <v>8223</v>
      </c>
      <c r="H3225" t="s">
        <v>8245</v>
      </c>
      <c r="I3225">
        <v>1405741404</v>
      </c>
      <c r="J3225" s="18">
        <f t="shared" si="771"/>
        <v>41839.155138888891</v>
      </c>
      <c r="K3225">
        <v>1403149403</v>
      </c>
      <c r="L3225" s="18">
        <f t="shared" si="770"/>
        <v>41809.155127314814</v>
      </c>
      <c r="M3225" t="b">
        <v>0</v>
      </c>
      <c r="N3225">
        <v>4</v>
      </c>
      <c r="O3225" t="b">
        <v>0</v>
      </c>
      <c r="P3225" t="s">
        <v>8297</v>
      </c>
      <c r="Q3225" s="12">
        <f t="shared" si="772"/>
        <v>0</v>
      </c>
      <c r="R3225">
        <f t="shared" si="773"/>
        <v>16.25</v>
      </c>
      <c r="S3225" s="14" t="s">
        <v>8327</v>
      </c>
      <c r="T3225" t="s">
        <v>8363</v>
      </c>
    </row>
    <row r="3226" spans="1:20" ht="45" x14ac:dyDescent="0.25">
      <c r="A3226">
        <v>872</v>
      </c>
      <c r="B3226" s="9" t="s">
        <v>873</v>
      </c>
      <c r="C3226" s="3" t="s">
        <v>4982</v>
      </c>
      <c r="D3226" s="5">
        <v>8000</v>
      </c>
      <c r="E3226" s="7">
        <v>65</v>
      </c>
      <c r="F3226" t="s">
        <v>8220</v>
      </c>
      <c r="G3226" t="s">
        <v>8223</v>
      </c>
      <c r="H3226" t="s">
        <v>8245</v>
      </c>
      <c r="I3226">
        <v>1299786527</v>
      </c>
      <c r="J3226" s="18">
        <f t="shared" si="771"/>
        <v>40612.825543981482</v>
      </c>
      <c r="K3226">
        <v>1295898526</v>
      </c>
      <c r="L3226" s="18">
        <f t="shared" si="770"/>
        <v>40567.825532407405</v>
      </c>
      <c r="M3226" t="b">
        <v>0</v>
      </c>
      <c r="N3226">
        <v>2</v>
      </c>
      <c r="O3226" t="b">
        <v>0</v>
      </c>
      <c r="P3226" t="s">
        <v>8276</v>
      </c>
      <c r="Q3226" s="12">
        <f t="shared" si="772"/>
        <v>1</v>
      </c>
      <c r="R3226">
        <f t="shared" si="773"/>
        <v>32.5</v>
      </c>
      <c r="S3226" s="14" t="s">
        <v>8333</v>
      </c>
      <c r="T3226" t="s">
        <v>8356</v>
      </c>
    </row>
    <row r="3227" spans="1:20" ht="60" x14ac:dyDescent="0.25">
      <c r="A3227">
        <v>878</v>
      </c>
      <c r="B3227" s="9" t="s">
        <v>879</v>
      </c>
      <c r="C3227" s="3" t="s">
        <v>4988</v>
      </c>
      <c r="D3227" s="5">
        <v>5000</v>
      </c>
      <c r="E3227" s="7">
        <v>65</v>
      </c>
      <c r="F3227" t="s">
        <v>8220</v>
      </c>
      <c r="G3227" t="s">
        <v>8223</v>
      </c>
      <c r="H3227" t="s">
        <v>8245</v>
      </c>
      <c r="I3227">
        <v>1293082524</v>
      </c>
      <c r="J3227" s="18">
        <f t="shared" si="771"/>
        <v>40535.232916666668</v>
      </c>
      <c r="K3227">
        <v>1290490523</v>
      </c>
      <c r="L3227" s="18">
        <f t="shared" si="770"/>
        <v>40505.232905092591</v>
      </c>
      <c r="M3227" t="b">
        <v>0</v>
      </c>
      <c r="N3227">
        <v>2</v>
      </c>
      <c r="O3227" t="b">
        <v>0</v>
      </c>
      <c r="P3227" t="s">
        <v>8276</v>
      </c>
      <c r="Q3227" s="12">
        <f t="shared" si="772"/>
        <v>1</v>
      </c>
      <c r="R3227">
        <f t="shared" si="773"/>
        <v>32.5</v>
      </c>
      <c r="S3227" s="14" t="s">
        <v>8333</v>
      </c>
      <c r="T3227" t="s">
        <v>8356</v>
      </c>
    </row>
    <row r="3228" spans="1:20" ht="30" x14ac:dyDescent="0.2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 s="18">
        <f t="shared" si="771"/>
        <v>41971.144641203704</v>
      </c>
      <c r="K3228">
        <v>1414549696</v>
      </c>
      <c r="L3228" s="18">
        <f t="shared" si="770"/>
        <v>41941.102962962963</v>
      </c>
      <c r="M3228" t="b">
        <v>0</v>
      </c>
      <c r="N3228">
        <v>8</v>
      </c>
      <c r="O3228" t="b">
        <v>0</v>
      </c>
      <c r="P3228" t="s">
        <v>8271</v>
      </c>
      <c r="Q3228" s="12">
        <f t="shared" si="772"/>
        <v>1</v>
      </c>
      <c r="R3228">
        <f t="shared" si="773"/>
        <v>8.1300000000000008</v>
      </c>
      <c r="S3228" s="14" t="s">
        <v>8316</v>
      </c>
      <c r="T3228" t="s">
        <v>8318</v>
      </c>
    </row>
    <row r="3229" spans="1:20" ht="45" x14ac:dyDescent="0.25">
      <c r="A3229">
        <v>996</v>
      </c>
      <c r="B3229" s="9" t="s">
        <v>997</v>
      </c>
      <c r="C3229" s="3" t="s">
        <v>5106</v>
      </c>
      <c r="D3229" s="5">
        <v>4000</v>
      </c>
      <c r="E3229" s="7">
        <v>65</v>
      </c>
      <c r="F3229" t="s">
        <v>8220</v>
      </c>
      <c r="G3229" t="s">
        <v>8223</v>
      </c>
      <c r="H3229" t="s">
        <v>8245</v>
      </c>
      <c r="I3229">
        <v>1406474820</v>
      </c>
      <c r="J3229" s="18">
        <f t="shared" si="771"/>
        <v>41847.643750000003</v>
      </c>
      <c r="K3229">
        <v>1403902059</v>
      </c>
      <c r="L3229" s="18">
        <f t="shared" si="770"/>
        <v>41817.866423611107</v>
      </c>
      <c r="M3229" t="b">
        <v>0</v>
      </c>
      <c r="N3229">
        <v>5</v>
      </c>
      <c r="O3229" t="b">
        <v>0</v>
      </c>
      <c r="P3229" t="s">
        <v>8271</v>
      </c>
      <c r="Q3229" s="12">
        <f t="shared" si="772"/>
        <v>2</v>
      </c>
      <c r="R3229">
        <f t="shared" si="773"/>
        <v>13</v>
      </c>
      <c r="S3229" s="14" t="s">
        <v>8316</v>
      </c>
      <c r="T3229" t="s">
        <v>8318</v>
      </c>
    </row>
    <row r="3230" spans="1:20" ht="60" x14ac:dyDescent="0.25">
      <c r="A3230">
        <v>3908</v>
      </c>
      <c r="B3230" s="9" t="s">
        <v>3905</v>
      </c>
      <c r="C3230" s="3" t="s">
        <v>8016</v>
      </c>
      <c r="D3230" s="5">
        <v>750</v>
      </c>
      <c r="E3230" s="7">
        <v>65</v>
      </c>
      <c r="F3230" t="s">
        <v>8220</v>
      </c>
      <c r="G3230" t="s">
        <v>8223</v>
      </c>
      <c r="H3230" t="s">
        <v>8245</v>
      </c>
      <c r="I3230" s="18">
        <v>1406603696</v>
      </c>
      <c r="J3230" s="18">
        <f t="shared" si="771"/>
        <v>41849.135370370372</v>
      </c>
      <c r="K3230">
        <v>1405307695</v>
      </c>
      <c r="L3230" s="18">
        <f t="shared" si="770"/>
        <v>41834.135358796295</v>
      </c>
      <c r="M3230" t="b">
        <v>0</v>
      </c>
      <c r="N3230">
        <v>4</v>
      </c>
      <c r="O3230" t="b">
        <v>0</v>
      </c>
      <c r="P3230" t="s">
        <v>8269</v>
      </c>
      <c r="Q3230" s="12">
        <f t="shared" si="772"/>
        <v>9</v>
      </c>
      <c r="R3230">
        <f t="shared" ref="R3230:R3231" si="777">IFERROR(ROUND(E3230/N3230,2),0)</f>
        <v>16.25</v>
      </c>
      <c r="S3230" s="14" t="s">
        <v>8307</v>
      </c>
      <c r="T3230" t="s">
        <v>8308</v>
      </c>
    </row>
    <row r="3231" spans="1:20" ht="45" x14ac:dyDescent="0.25">
      <c r="A3231">
        <v>3840</v>
      </c>
      <c r="B3231" s="9" t="s">
        <v>3837</v>
      </c>
      <c r="C3231" s="3" t="s">
        <v>7949</v>
      </c>
      <c r="D3231" s="5">
        <v>1</v>
      </c>
      <c r="E3231" s="7">
        <v>65</v>
      </c>
      <c r="F3231" t="s">
        <v>8218</v>
      </c>
      <c r="G3231" t="s">
        <v>8224</v>
      </c>
      <c r="H3231" t="s">
        <v>8246</v>
      </c>
      <c r="I3231" s="18">
        <v>1459180229</v>
      </c>
      <c r="J3231" s="18">
        <f t="shared" si="771"/>
        <v>42457.660057870366</v>
      </c>
      <c r="K3231">
        <v>1457023828</v>
      </c>
      <c r="L3231" s="18">
        <f t="shared" si="770"/>
        <v>42432.701712962968</v>
      </c>
      <c r="M3231" t="b">
        <v>0</v>
      </c>
      <c r="N3231">
        <v>3</v>
      </c>
      <c r="O3231" t="b">
        <v>1</v>
      </c>
      <c r="P3231" t="s">
        <v>8269</v>
      </c>
      <c r="Q3231" s="12">
        <f t="shared" si="772"/>
        <v>6500</v>
      </c>
      <c r="R3231">
        <f t="shared" si="777"/>
        <v>21.67</v>
      </c>
      <c r="S3231" s="14" t="s">
        <v>8307</v>
      </c>
      <c r="T3231" t="s">
        <v>8308</v>
      </c>
    </row>
    <row r="3232" spans="1:20" ht="60" x14ac:dyDescent="0.2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 s="18">
        <f t="shared" si="771"/>
        <v>41546.424317129626</v>
      </c>
      <c r="K3232">
        <v>1375265460</v>
      </c>
      <c r="L3232" s="18">
        <f t="shared" si="770"/>
        <v>41486.424305555556</v>
      </c>
      <c r="M3232" t="b">
        <v>0</v>
      </c>
      <c r="N3232">
        <v>13</v>
      </c>
      <c r="O3232" t="b">
        <v>1</v>
      </c>
      <c r="P3232" t="s">
        <v>8272</v>
      </c>
      <c r="Q3232" s="12">
        <f t="shared" si="772"/>
        <v>160</v>
      </c>
      <c r="R3232">
        <f t="shared" si="773"/>
        <v>4.92</v>
      </c>
      <c r="S3232" s="14" t="s">
        <v>8319</v>
      </c>
      <c r="T3232" t="s">
        <v>8339</v>
      </c>
    </row>
    <row r="3233" spans="1:20" ht="45" x14ac:dyDescent="0.2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 s="18">
        <v>1435934795</v>
      </c>
      <c r="J3233" s="18">
        <f t="shared" si="771"/>
        <v>42188.615682870368</v>
      </c>
      <c r="K3233">
        <v>1430750794</v>
      </c>
      <c r="L3233" s="18">
        <f t="shared" si="770"/>
        <v>42128.615671296298</v>
      </c>
      <c r="M3233" t="b">
        <v>0</v>
      </c>
      <c r="N3233">
        <v>4</v>
      </c>
      <c r="O3233" t="b">
        <v>0</v>
      </c>
      <c r="P3233" t="s">
        <v>8269</v>
      </c>
      <c r="Q3233" s="12">
        <f t="shared" si="772"/>
        <v>2</v>
      </c>
      <c r="R3233">
        <f t="shared" ref="R3233" si="778">IFERROR(ROUND(E3233/N3233,2),0)</f>
        <v>15.75</v>
      </c>
      <c r="S3233" s="14" t="s">
        <v>8307</v>
      </c>
      <c r="T3233" t="s">
        <v>8308</v>
      </c>
    </row>
    <row r="3234" spans="1:20" ht="60" x14ac:dyDescent="0.2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 s="18">
        <f t="shared" si="771"/>
        <v>41518.022256944445</v>
      </c>
      <c r="K3234">
        <v>1375403522</v>
      </c>
      <c r="L3234" s="18">
        <f t="shared" si="770"/>
        <v>41488.022245370368</v>
      </c>
      <c r="M3234" t="b">
        <v>0</v>
      </c>
      <c r="N3234">
        <v>5</v>
      </c>
      <c r="O3234" t="b">
        <v>0</v>
      </c>
      <c r="P3234" t="s">
        <v>8276</v>
      </c>
      <c r="Q3234" s="12">
        <f t="shared" si="772"/>
        <v>0</v>
      </c>
      <c r="R3234">
        <f t="shared" si="773"/>
        <v>12.4</v>
      </c>
      <c r="S3234" s="14" t="s">
        <v>8333</v>
      </c>
      <c r="T3234" t="s">
        <v>8356</v>
      </c>
    </row>
    <row r="3235" spans="1:20" ht="45" x14ac:dyDescent="0.25">
      <c r="A3235">
        <v>591</v>
      </c>
      <c r="B3235" s="9" t="s">
        <v>592</v>
      </c>
      <c r="C3235" s="3" t="s">
        <v>4701</v>
      </c>
      <c r="D3235" s="5">
        <v>100000</v>
      </c>
      <c r="E3235" s="7">
        <v>61</v>
      </c>
      <c r="F3235" t="s">
        <v>8220</v>
      </c>
      <c r="G3235" t="s">
        <v>8223</v>
      </c>
      <c r="H3235" t="s">
        <v>8245</v>
      </c>
      <c r="I3235">
        <v>1437570130</v>
      </c>
      <c r="J3235" s="18">
        <f t="shared" si="771"/>
        <v>42207.543171296296</v>
      </c>
      <c r="K3235">
        <v>1434978129</v>
      </c>
      <c r="L3235" s="18">
        <f t="shared" si="770"/>
        <v>42177.54315972222</v>
      </c>
      <c r="M3235" t="b">
        <v>0</v>
      </c>
      <c r="N3235">
        <v>2</v>
      </c>
      <c r="O3235" t="b">
        <v>0</v>
      </c>
      <c r="P3235" t="s">
        <v>8270</v>
      </c>
      <c r="Q3235" s="12">
        <f t="shared" si="772"/>
        <v>0</v>
      </c>
      <c r="R3235">
        <f t="shared" si="773"/>
        <v>30.5</v>
      </c>
      <c r="S3235" s="14" t="s">
        <v>8316</v>
      </c>
      <c r="T3235" t="s">
        <v>8348</v>
      </c>
    </row>
    <row r="3236" spans="1:20" ht="30" x14ac:dyDescent="0.25">
      <c r="A3236">
        <v>709</v>
      </c>
      <c r="B3236" s="9" t="s">
        <v>710</v>
      </c>
      <c r="C3236" s="3" t="s">
        <v>4819</v>
      </c>
      <c r="D3236" s="5">
        <v>15000</v>
      </c>
      <c r="E3236" s="7">
        <v>61</v>
      </c>
      <c r="F3236" t="s">
        <v>8220</v>
      </c>
      <c r="G3236" t="s">
        <v>8223</v>
      </c>
      <c r="H3236" t="s">
        <v>8245</v>
      </c>
      <c r="I3236">
        <v>1417741159</v>
      </c>
      <c r="J3236" s="18">
        <f t="shared" si="771"/>
        <v>41978.041192129633</v>
      </c>
      <c r="K3236">
        <v>1415149158</v>
      </c>
      <c r="L3236" s="18">
        <f t="shared" si="770"/>
        <v>41948.041180555556</v>
      </c>
      <c r="M3236" t="b">
        <v>0</v>
      </c>
      <c r="N3236">
        <v>2</v>
      </c>
      <c r="O3236" t="b">
        <v>0</v>
      </c>
      <c r="P3236" t="s">
        <v>8271</v>
      </c>
      <c r="Q3236" s="12">
        <f t="shared" si="772"/>
        <v>0</v>
      </c>
      <c r="R3236">
        <f t="shared" si="773"/>
        <v>30.5</v>
      </c>
      <c r="S3236" s="14" t="s">
        <v>8316</v>
      </c>
      <c r="T3236" t="s">
        <v>8318</v>
      </c>
    </row>
    <row r="3237" spans="1:20" ht="60" x14ac:dyDescent="0.25">
      <c r="A3237">
        <v>456</v>
      </c>
      <c r="B3237" s="9" t="s">
        <v>457</v>
      </c>
      <c r="C3237" s="3" t="s">
        <v>4566</v>
      </c>
      <c r="D3237" s="5">
        <v>8888</v>
      </c>
      <c r="E3237" s="7">
        <v>61</v>
      </c>
      <c r="F3237" t="s">
        <v>8220</v>
      </c>
      <c r="G3237" t="s">
        <v>8223</v>
      </c>
      <c r="H3237" t="s">
        <v>8245</v>
      </c>
      <c r="I3237">
        <v>1382414340</v>
      </c>
      <c r="J3237" s="18">
        <f t="shared" si="771"/>
        <v>41569.165972222225</v>
      </c>
      <c r="K3237">
        <v>1380559200</v>
      </c>
      <c r="L3237" s="18">
        <f t="shared" si="770"/>
        <v>41547.694444444445</v>
      </c>
      <c r="M3237" t="b">
        <v>0</v>
      </c>
      <c r="N3237">
        <v>3</v>
      </c>
      <c r="O3237" t="b">
        <v>0</v>
      </c>
      <c r="P3237" t="s">
        <v>8268</v>
      </c>
      <c r="Q3237" s="12">
        <f t="shared" si="772"/>
        <v>1</v>
      </c>
      <c r="R3237">
        <f t="shared" si="773"/>
        <v>20.329999999999998</v>
      </c>
      <c r="S3237" s="14" t="s">
        <v>8329</v>
      </c>
      <c r="T3237" t="s">
        <v>8345</v>
      </c>
    </row>
    <row r="3238" spans="1:20" ht="60" x14ac:dyDescent="0.2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 s="18">
        <v>1425337200</v>
      </c>
      <c r="J3238" s="18">
        <f t="shared" si="771"/>
        <v>42065.958333333328</v>
      </c>
      <c r="K3238">
        <v>1421432809</v>
      </c>
      <c r="L3238" s="18">
        <f t="shared" si="770"/>
        <v>42020.76862268518</v>
      </c>
      <c r="M3238" t="b">
        <v>0</v>
      </c>
      <c r="N3238">
        <v>6</v>
      </c>
      <c r="O3238" t="b">
        <v>0</v>
      </c>
      <c r="P3238" t="s">
        <v>8269</v>
      </c>
      <c r="Q3238" s="12">
        <f t="shared" si="772"/>
        <v>8</v>
      </c>
      <c r="R3238">
        <f t="shared" ref="R3238" si="779">IFERROR(ROUND(E3238/N3238,2),0)</f>
        <v>10.17</v>
      </c>
      <c r="S3238" s="14" t="s">
        <v>8307</v>
      </c>
      <c r="T3238" t="s">
        <v>8308</v>
      </c>
    </row>
    <row r="3239" spans="1:20" ht="60" x14ac:dyDescent="0.2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 s="18">
        <f t="shared" si="771"/>
        <v>42159.77721064815</v>
      </c>
      <c r="K3239">
        <v>1430851150</v>
      </c>
      <c r="L3239" s="18">
        <f t="shared" si="770"/>
        <v>42129.777199074073</v>
      </c>
      <c r="M3239" t="b">
        <v>0</v>
      </c>
      <c r="N3239">
        <v>2</v>
      </c>
      <c r="O3239" t="b">
        <v>0</v>
      </c>
      <c r="P3239" t="s">
        <v>8266</v>
      </c>
      <c r="Q3239" s="12">
        <f t="shared" si="772"/>
        <v>0</v>
      </c>
      <c r="R3239">
        <f t="shared" si="773"/>
        <v>30</v>
      </c>
      <c r="S3239" s="14" t="s">
        <v>8329</v>
      </c>
      <c r="T3239" t="s">
        <v>8332</v>
      </c>
    </row>
    <row r="3240" spans="1:20" ht="60" x14ac:dyDescent="0.25">
      <c r="A3240">
        <v>3864</v>
      </c>
      <c r="B3240" s="9" t="s">
        <v>3861</v>
      </c>
      <c r="C3240" s="3" t="s">
        <v>7973</v>
      </c>
      <c r="D3240" s="5">
        <v>5000</v>
      </c>
      <c r="E3240" s="7">
        <v>60</v>
      </c>
      <c r="F3240" t="s">
        <v>8220</v>
      </c>
      <c r="G3240" t="s">
        <v>8223</v>
      </c>
      <c r="H3240" t="s">
        <v>8245</v>
      </c>
      <c r="I3240" s="18">
        <v>1447799054</v>
      </c>
      <c r="J3240" s="18">
        <f t="shared" si="771"/>
        <v>42325.933495370366</v>
      </c>
      <c r="K3240">
        <v>1445203453</v>
      </c>
      <c r="L3240" s="18">
        <f t="shared" si="770"/>
        <v>42295.891817129625</v>
      </c>
      <c r="M3240" t="b">
        <v>0</v>
      </c>
      <c r="N3240">
        <v>3</v>
      </c>
      <c r="O3240" t="b">
        <v>0</v>
      </c>
      <c r="P3240" t="s">
        <v>8269</v>
      </c>
      <c r="Q3240" s="12">
        <f t="shared" si="772"/>
        <v>1</v>
      </c>
      <c r="R3240">
        <f t="shared" ref="R3240:R3241" si="780">IFERROR(ROUND(E3240/N3240,2),0)</f>
        <v>20</v>
      </c>
      <c r="S3240" s="14" t="s">
        <v>8307</v>
      </c>
      <c r="T3240" t="s">
        <v>8308</v>
      </c>
    </row>
    <row r="3241" spans="1:20" ht="60" x14ac:dyDescent="0.25">
      <c r="A3241">
        <v>4093</v>
      </c>
      <c r="B3241" s="9" t="s">
        <v>4089</v>
      </c>
      <c r="C3241" s="3" t="s">
        <v>8196</v>
      </c>
      <c r="D3241" s="5">
        <v>2500</v>
      </c>
      <c r="E3241" s="7">
        <v>60</v>
      </c>
      <c r="F3241" t="s">
        <v>8220</v>
      </c>
      <c r="G3241" t="s">
        <v>8224</v>
      </c>
      <c r="H3241" t="s">
        <v>8246</v>
      </c>
      <c r="I3241" s="18">
        <v>1440272093</v>
      </c>
      <c r="J3241" s="18">
        <f t="shared" si="771"/>
        <v>42238.815891203703</v>
      </c>
      <c r="K3241">
        <v>1435088092</v>
      </c>
      <c r="L3241" s="18">
        <f t="shared" si="770"/>
        <v>42178.815879629634</v>
      </c>
      <c r="M3241" t="b">
        <v>0</v>
      </c>
      <c r="N3241">
        <v>4</v>
      </c>
      <c r="O3241" t="b">
        <v>0</v>
      </c>
      <c r="P3241" t="s">
        <v>8269</v>
      </c>
      <c r="Q3241" s="12">
        <f t="shared" si="772"/>
        <v>2</v>
      </c>
      <c r="R3241">
        <f t="shared" si="780"/>
        <v>15</v>
      </c>
      <c r="S3241" s="14" t="s">
        <v>8307</v>
      </c>
      <c r="T3241" t="s">
        <v>8308</v>
      </c>
    </row>
    <row r="3242" spans="1:20" ht="60" x14ac:dyDescent="0.25">
      <c r="A3242">
        <v>617</v>
      </c>
      <c r="B3242" s="9" t="s">
        <v>618</v>
      </c>
      <c r="C3242" s="3" t="s">
        <v>4727</v>
      </c>
      <c r="D3242" s="5">
        <v>2000</v>
      </c>
      <c r="E3242" s="7">
        <v>60</v>
      </c>
      <c r="F3242" t="s">
        <v>8219</v>
      </c>
      <c r="G3242" t="s">
        <v>8224</v>
      </c>
      <c r="H3242" t="s">
        <v>8246</v>
      </c>
      <c r="I3242">
        <v>1431072843</v>
      </c>
      <c r="J3242" s="18">
        <f t="shared" si="771"/>
        <v>42132.343090277776</v>
      </c>
      <c r="K3242">
        <v>1427184842</v>
      </c>
      <c r="L3242" s="18">
        <f t="shared" si="770"/>
        <v>42087.343078703707</v>
      </c>
      <c r="M3242" t="b">
        <v>0</v>
      </c>
      <c r="N3242">
        <v>3</v>
      </c>
      <c r="O3242" t="b">
        <v>0</v>
      </c>
      <c r="P3242" t="s">
        <v>8270</v>
      </c>
      <c r="Q3242" s="12">
        <f t="shared" si="772"/>
        <v>3</v>
      </c>
      <c r="R3242">
        <f t="shared" si="773"/>
        <v>20</v>
      </c>
      <c r="S3242" s="14" t="s">
        <v>8316</v>
      </c>
      <c r="T3242" t="s">
        <v>8348</v>
      </c>
    </row>
    <row r="3243" spans="1:20" ht="60" x14ac:dyDescent="0.25">
      <c r="A3243">
        <v>4008</v>
      </c>
      <c r="B3243" s="9" t="s">
        <v>4004</v>
      </c>
      <c r="C3243" s="3" t="s">
        <v>8113</v>
      </c>
      <c r="D3243" s="5">
        <v>1000</v>
      </c>
      <c r="E3243" s="7">
        <v>60</v>
      </c>
      <c r="F3243" t="s">
        <v>8220</v>
      </c>
      <c r="G3243" t="s">
        <v>8224</v>
      </c>
      <c r="H3243" t="s">
        <v>8246</v>
      </c>
      <c r="I3243" s="18">
        <v>1437606507</v>
      </c>
      <c r="J3243" s="18">
        <f t="shared" si="771"/>
        <v>42207.964201388888</v>
      </c>
      <c r="K3243">
        <v>1435014506</v>
      </c>
      <c r="L3243" s="18">
        <f t="shared" si="770"/>
        <v>42177.964189814811</v>
      </c>
      <c r="M3243" t="b">
        <v>0</v>
      </c>
      <c r="N3243">
        <v>4</v>
      </c>
      <c r="O3243" t="b">
        <v>0</v>
      </c>
      <c r="P3243" t="s">
        <v>8269</v>
      </c>
      <c r="Q3243" s="12">
        <f t="shared" si="772"/>
        <v>6</v>
      </c>
      <c r="R3243">
        <f t="shared" ref="R3243" si="781">IFERROR(ROUND(E3243/N3243,2),0)</f>
        <v>15</v>
      </c>
      <c r="S3243" s="14" t="s">
        <v>8307</v>
      </c>
      <c r="T3243" t="s">
        <v>8308</v>
      </c>
    </row>
    <row r="3244" spans="1:20" ht="30" x14ac:dyDescent="0.25">
      <c r="A3244">
        <v>1548</v>
      </c>
      <c r="B3244" s="9" t="s">
        <v>1549</v>
      </c>
      <c r="C3244" s="3" t="s">
        <v>5658</v>
      </c>
      <c r="D3244" s="5">
        <v>700</v>
      </c>
      <c r="E3244" s="7">
        <v>60</v>
      </c>
      <c r="F3244" t="s">
        <v>8220</v>
      </c>
      <c r="G3244" t="s">
        <v>8223</v>
      </c>
      <c r="H3244" t="s">
        <v>8245</v>
      </c>
      <c r="I3244">
        <v>1447020620</v>
      </c>
      <c r="J3244" s="18">
        <f t="shared" si="771"/>
        <v>42316.923842592594</v>
      </c>
      <c r="K3244">
        <v>1444425019</v>
      </c>
      <c r="L3244" s="18">
        <f t="shared" si="770"/>
        <v>42286.882164351853</v>
      </c>
      <c r="M3244" t="b">
        <v>0</v>
      </c>
      <c r="N3244">
        <v>1</v>
      </c>
      <c r="O3244" t="b">
        <v>0</v>
      </c>
      <c r="P3244" t="s">
        <v>8287</v>
      </c>
      <c r="Q3244" s="12">
        <f t="shared" si="772"/>
        <v>9</v>
      </c>
      <c r="R3244">
        <f t="shared" si="773"/>
        <v>60</v>
      </c>
      <c r="S3244" s="14" t="s">
        <v>8321</v>
      </c>
      <c r="T3244" t="s">
        <v>8361</v>
      </c>
    </row>
    <row r="3245" spans="1:20" ht="60" x14ac:dyDescent="0.25">
      <c r="A3245">
        <v>1914</v>
      </c>
      <c r="B3245" s="9" t="s">
        <v>1915</v>
      </c>
      <c r="C3245" s="3" t="s">
        <v>6024</v>
      </c>
      <c r="D3245" s="5">
        <v>666</v>
      </c>
      <c r="E3245" s="7">
        <v>60</v>
      </c>
      <c r="F3245" t="s">
        <v>8220</v>
      </c>
      <c r="G3245" t="s">
        <v>8223</v>
      </c>
      <c r="H3245" t="s">
        <v>8245</v>
      </c>
      <c r="I3245">
        <v>1414814340</v>
      </c>
      <c r="J3245" s="18">
        <f t="shared" si="771"/>
        <v>41944.165972222225</v>
      </c>
      <c r="K3245">
        <v>1413519072</v>
      </c>
      <c r="L3245" s="18">
        <f t="shared" si="770"/>
        <v>41929.174444444448</v>
      </c>
      <c r="M3245" t="b">
        <v>0</v>
      </c>
      <c r="N3245">
        <v>2</v>
      </c>
      <c r="O3245" t="b">
        <v>0</v>
      </c>
      <c r="P3245" t="s">
        <v>8292</v>
      </c>
      <c r="Q3245" s="12">
        <f t="shared" si="772"/>
        <v>9</v>
      </c>
      <c r="R3245">
        <f t="shared" si="773"/>
        <v>30</v>
      </c>
      <c r="S3245" s="14" t="s">
        <v>8316</v>
      </c>
      <c r="T3245" t="s">
        <v>8326</v>
      </c>
    </row>
    <row r="3246" spans="1:20" ht="45" x14ac:dyDescent="0.2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 s="18">
        <f t="shared" si="771"/>
        <v>42774.903182870374</v>
      </c>
      <c r="K3246">
        <v>1483998034</v>
      </c>
      <c r="L3246" s="18">
        <f t="shared" si="770"/>
        <v>42744.903171296297</v>
      </c>
      <c r="M3246" t="b">
        <v>0</v>
      </c>
      <c r="N3246">
        <v>2</v>
      </c>
      <c r="O3246" t="b">
        <v>0</v>
      </c>
      <c r="P3246" t="s">
        <v>8282</v>
      </c>
      <c r="Q3246" s="12">
        <f t="shared" si="772"/>
        <v>1</v>
      </c>
      <c r="R3246">
        <f t="shared" si="773"/>
        <v>29.5</v>
      </c>
      <c r="S3246" s="14" t="s">
        <v>8327</v>
      </c>
      <c r="T3246" t="s">
        <v>8351</v>
      </c>
    </row>
    <row r="3247" spans="1:20" ht="45" x14ac:dyDescent="0.2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 s="18">
        <v>1488517200</v>
      </c>
      <c r="J3247" s="18">
        <f t="shared" si="771"/>
        <v>42797.208333333328</v>
      </c>
      <c r="K3247">
        <v>1485909936</v>
      </c>
      <c r="L3247" s="18">
        <f t="shared" si="770"/>
        <v>42767.031666666662</v>
      </c>
      <c r="M3247" t="b">
        <v>0</v>
      </c>
      <c r="N3247">
        <v>1</v>
      </c>
      <c r="O3247" t="b">
        <v>0</v>
      </c>
      <c r="P3247" t="s">
        <v>8269</v>
      </c>
      <c r="Q3247" s="12">
        <f t="shared" si="772"/>
        <v>2</v>
      </c>
      <c r="R3247">
        <f t="shared" ref="R3247" si="782">IFERROR(ROUND(E3247/N3247,2),0)</f>
        <v>59</v>
      </c>
      <c r="S3247" s="14" t="s">
        <v>8307</v>
      </c>
      <c r="T3247" t="s">
        <v>8308</v>
      </c>
    </row>
    <row r="3248" spans="1:20" ht="60" x14ac:dyDescent="0.2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 s="18">
        <f t="shared" si="771"/>
        <v>41885.983541666668</v>
      </c>
      <c r="K3248">
        <v>1405899377</v>
      </c>
      <c r="L3248" s="18">
        <f t="shared" si="770"/>
        <v>41840.983530092592</v>
      </c>
      <c r="M3248" t="b">
        <v>0</v>
      </c>
      <c r="N3248">
        <v>3</v>
      </c>
      <c r="O3248" t="b">
        <v>0</v>
      </c>
      <c r="P3248" t="s">
        <v>8273</v>
      </c>
      <c r="Q3248" s="12">
        <f t="shared" si="772"/>
        <v>2</v>
      </c>
      <c r="R3248">
        <f t="shared" si="773"/>
        <v>19</v>
      </c>
      <c r="S3248" s="14" t="s">
        <v>8319</v>
      </c>
      <c r="T3248" t="s">
        <v>8358</v>
      </c>
    </row>
    <row r="3249" spans="1:20" ht="75" x14ac:dyDescent="0.25">
      <c r="A3249">
        <v>3083</v>
      </c>
      <c r="B3249" s="9" t="s">
        <v>3083</v>
      </c>
      <c r="C3249" s="3" t="s">
        <v>7193</v>
      </c>
      <c r="D3249" s="5">
        <v>20000</v>
      </c>
      <c r="E3249" s="7">
        <v>56</v>
      </c>
      <c r="F3249" t="s">
        <v>8220</v>
      </c>
      <c r="G3249" t="s">
        <v>8223</v>
      </c>
      <c r="H3249" t="s">
        <v>8245</v>
      </c>
      <c r="I3249">
        <v>1409547600</v>
      </c>
      <c r="J3249" s="18">
        <f t="shared" si="771"/>
        <v>41883.208333333336</v>
      </c>
      <c r="K3249">
        <v>1406986277</v>
      </c>
      <c r="L3249" s="18">
        <f t="shared" si="770"/>
        <v>41853.563391203701</v>
      </c>
      <c r="M3249" t="b">
        <v>0</v>
      </c>
      <c r="N3249">
        <v>3</v>
      </c>
      <c r="O3249" t="b">
        <v>0</v>
      </c>
      <c r="P3249" t="s">
        <v>8301</v>
      </c>
      <c r="Q3249" s="12">
        <f t="shared" si="772"/>
        <v>0</v>
      </c>
      <c r="R3249">
        <f t="shared" si="773"/>
        <v>18.670000000000002</v>
      </c>
      <c r="S3249" s="14" t="s">
        <v>8307</v>
      </c>
      <c r="T3249" t="s">
        <v>8331</v>
      </c>
    </row>
    <row r="3250" spans="1:20" ht="45" x14ac:dyDescent="0.25">
      <c r="A3250">
        <v>586</v>
      </c>
      <c r="B3250" s="9" t="s">
        <v>587</v>
      </c>
      <c r="C3250" s="3" t="s">
        <v>4696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1424032207</v>
      </c>
      <c r="J3250" s="18">
        <f t="shared" si="771"/>
        <v>42050.854247685187</v>
      </c>
      <c r="K3250">
        <v>1421440206</v>
      </c>
      <c r="L3250" s="18">
        <f t="shared" si="770"/>
        <v>42020.85423611111</v>
      </c>
      <c r="M3250" t="b">
        <v>0</v>
      </c>
      <c r="N3250">
        <v>4</v>
      </c>
      <c r="O3250" t="b">
        <v>0</v>
      </c>
      <c r="P3250" t="s">
        <v>8270</v>
      </c>
      <c r="Q3250" s="12">
        <f t="shared" si="772"/>
        <v>1</v>
      </c>
      <c r="R3250">
        <f t="shared" si="773"/>
        <v>14</v>
      </c>
      <c r="S3250" s="14" t="s">
        <v>8316</v>
      </c>
      <c r="T3250" t="s">
        <v>8348</v>
      </c>
    </row>
    <row r="3251" spans="1:20" ht="45" x14ac:dyDescent="0.25">
      <c r="A3251">
        <v>1082</v>
      </c>
      <c r="B3251" s="9" t="s">
        <v>1083</v>
      </c>
      <c r="C3251" s="3" t="s">
        <v>5192</v>
      </c>
      <c r="D3251" s="5">
        <v>10000</v>
      </c>
      <c r="E3251" s="7">
        <v>56</v>
      </c>
      <c r="F3251" t="s">
        <v>8220</v>
      </c>
      <c r="G3251" t="s">
        <v>8223</v>
      </c>
      <c r="H3251" t="s">
        <v>8245</v>
      </c>
      <c r="I3251">
        <v>1344635088</v>
      </c>
      <c r="J3251" s="18">
        <f t="shared" si="771"/>
        <v>41131.906111111108</v>
      </c>
      <c r="K3251">
        <v>1342043087</v>
      </c>
      <c r="L3251" s="18">
        <f t="shared" si="770"/>
        <v>41101.906099537038</v>
      </c>
      <c r="M3251" t="b">
        <v>0</v>
      </c>
      <c r="N3251">
        <v>3</v>
      </c>
      <c r="O3251" t="b">
        <v>0</v>
      </c>
      <c r="P3251" t="s">
        <v>8280</v>
      </c>
      <c r="Q3251" s="12">
        <f t="shared" si="772"/>
        <v>1</v>
      </c>
      <c r="R3251">
        <f t="shared" si="773"/>
        <v>18.670000000000002</v>
      </c>
      <c r="S3251" s="14" t="s">
        <v>8324</v>
      </c>
      <c r="T3251" t="s">
        <v>8340</v>
      </c>
    </row>
    <row r="3252" spans="1:20" ht="60" x14ac:dyDescent="0.2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 s="18">
        <f t="shared" si="771"/>
        <v>42303.658715277779</v>
      </c>
      <c r="K3252">
        <v>1442850512</v>
      </c>
      <c r="L3252" s="18">
        <f t="shared" si="770"/>
        <v>42268.658703703702</v>
      </c>
      <c r="M3252" t="b">
        <v>0</v>
      </c>
      <c r="N3252">
        <v>2</v>
      </c>
      <c r="O3252" t="b">
        <v>0</v>
      </c>
      <c r="P3252" t="s">
        <v>8270</v>
      </c>
      <c r="Q3252" s="12">
        <f t="shared" si="772"/>
        <v>0</v>
      </c>
      <c r="R3252">
        <f t="shared" si="773"/>
        <v>27.5</v>
      </c>
      <c r="S3252" s="14" t="s">
        <v>8316</v>
      </c>
      <c r="T3252" t="s">
        <v>8348</v>
      </c>
    </row>
    <row r="3253" spans="1:20" ht="45" x14ac:dyDescent="0.25">
      <c r="A3253">
        <v>2380</v>
      </c>
      <c r="B3253" s="9" t="s">
        <v>2381</v>
      </c>
      <c r="C3253" s="3" t="s">
        <v>6490</v>
      </c>
      <c r="D3253" s="5">
        <v>15000</v>
      </c>
      <c r="E3253" s="7">
        <v>55</v>
      </c>
      <c r="F3253" t="s">
        <v>8219</v>
      </c>
      <c r="G3253" t="s">
        <v>8223</v>
      </c>
      <c r="H3253" t="s">
        <v>8245</v>
      </c>
      <c r="I3253">
        <v>1443726142</v>
      </c>
      <c r="J3253" s="18">
        <f t="shared" si="771"/>
        <v>42278.793310185181</v>
      </c>
      <c r="K3253">
        <v>1441134141</v>
      </c>
      <c r="L3253" s="18">
        <f t="shared" si="770"/>
        <v>42248.793298611112</v>
      </c>
      <c r="M3253" t="b">
        <v>0</v>
      </c>
      <c r="N3253">
        <v>3</v>
      </c>
      <c r="O3253" t="b">
        <v>0</v>
      </c>
      <c r="P3253" t="s">
        <v>8270</v>
      </c>
      <c r="Q3253" s="12">
        <f t="shared" si="772"/>
        <v>0</v>
      </c>
      <c r="R3253">
        <f t="shared" si="773"/>
        <v>18.329999999999998</v>
      </c>
      <c r="S3253" s="14" t="s">
        <v>8316</v>
      </c>
      <c r="T3253" t="s">
        <v>8348</v>
      </c>
    </row>
    <row r="3254" spans="1:20" ht="45" x14ac:dyDescent="0.25">
      <c r="A3254">
        <v>2862</v>
      </c>
      <c r="B3254" s="9" t="s">
        <v>2862</v>
      </c>
      <c r="C3254" s="3" t="s">
        <v>6972</v>
      </c>
      <c r="D3254" s="5">
        <v>12700</v>
      </c>
      <c r="E3254" s="7">
        <v>55</v>
      </c>
      <c r="F3254" t="s">
        <v>8220</v>
      </c>
      <c r="G3254" t="s">
        <v>8223</v>
      </c>
      <c r="H3254" t="s">
        <v>8245</v>
      </c>
      <c r="I3254" s="18">
        <v>1403636229</v>
      </c>
      <c r="J3254" s="18">
        <f t="shared" si="771"/>
        <v>41814.789687500001</v>
      </c>
      <c r="K3254">
        <v>1401044228</v>
      </c>
      <c r="L3254" s="18">
        <f t="shared" si="770"/>
        <v>41784.789675925924</v>
      </c>
      <c r="M3254" t="b">
        <v>0</v>
      </c>
      <c r="N3254">
        <v>3</v>
      </c>
      <c r="O3254" t="b">
        <v>0</v>
      </c>
      <c r="P3254" t="s">
        <v>8269</v>
      </c>
      <c r="Q3254" s="12">
        <f t="shared" si="772"/>
        <v>0</v>
      </c>
      <c r="R3254">
        <f t="shared" ref="R3254" si="783">IFERROR(ROUND(E3254/N3254,2),0)</f>
        <v>18.329999999999998</v>
      </c>
      <c r="S3254" s="14" t="s">
        <v>8307</v>
      </c>
      <c r="T3254" t="s">
        <v>8308</v>
      </c>
    </row>
    <row r="3255" spans="1:20" ht="60" x14ac:dyDescent="0.25">
      <c r="A3255">
        <v>1577</v>
      </c>
      <c r="B3255" s="9" t="s">
        <v>1578</v>
      </c>
      <c r="C3255" s="3" t="s">
        <v>5687</v>
      </c>
      <c r="D3255" s="5">
        <v>10000</v>
      </c>
      <c r="E3255" s="7">
        <v>55</v>
      </c>
      <c r="F3255" t="s">
        <v>8219</v>
      </c>
      <c r="G3255" t="s">
        <v>8223</v>
      </c>
      <c r="H3255" t="s">
        <v>8245</v>
      </c>
      <c r="I3255">
        <v>1343161248</v>
      </c>
      <c r="J3255" s="18">
        <f t="shared" si="771"/>
        <v>41114.847777777773</v>
      </c>
      <c r="K3255">
        <v>1337977247</v>
      </c>
      <c r="L3255" s="18">
        <f t="shared" si="770"/>
        <v>41054.847766203704</v>
      </c>
      <c r="M3255" t="b">
        <v>0</v>
      </c>
      <c r="N3255">
        <v>2</v>
      </c>
      <c r="O3255" t="b">
        <v>0</v>
      </c>
      <c r="P3255" t="s">
        <v>8288</v>
      </c>
      <c r="Q3255" s="12">
        <f t="shared" si="772"/>
        <v>1</v>
      </c>
      <c r="R3255">
        <f t="shared" si="773"/>
        <v>27.5</v>
      </c>
      <c r="S3255" s="14" t="s">
        <v>8319</v>
      </c>
      <c r="T3255" t="s">
        <v>8355</v>
      </c>
    </row>
    <row r="3256" spans="1:20" ht="45" x14ac:dyDescent="0.25">
      <c r="A3256">
        <v>2355</v>
      </c>
      <c r="B3256" s="9" t="s">
        <v>2356</v>
      </c>
      <c r="C3256" s="3" t="s">
        <v>6465</v>
      </c>
      <c r="D3256" s="5">
        <v>8000</v>
      </c>
      <c r="E3256" s="7">
        <v>55</v>
      </c>
      <c r="F3256" t="s">
        <v>8219</v>
      </c>
      <c r="G3256" t="s">
        <v>8225</v>
      </c>
      <c r="H3256" t="s">
        <v>8247</v>
      </c>
      <c r="I3256">
        <v>1430604136</v>
      </c>
      <c r="J3256" s="18">
        <f t="shared" si="771"/>
        <v>42126.918240740742</v>
      </c>
      <c r="K3256">
        <v>1428012135</v>
      </c>
      <c r="L3256" s="18">
        <f t="shared" si="770"/>
        <v>42096.918229166666</v>
      </c>
      <c r="M3256" t="b">
        <v>0</v>
      </c>
      <c r="N3256">
        <v>2</v>
      </c>
      <c r="O3256" t="b">
        <v>0</v>
      </c>
      <c r="P3256" t="s">
        <v>8270</v>
      </c>
      <c r="Q3256" s="12">
        <f t="shared" si="772"/>
        <v>1</v>
      </c>
      <c r="R3256">
        <f t="shared" si="773"/>
        <v>27.5</v>
      </c>
      <c r="S3256" s="14" t="s">
        <v>8316</v>
      </c>
      <c r="T3256" t="s">
        <v>8348</v>
      </c>
    </row>
    <row r="3257" spans="1:20" ht="45" x14ac:dyDescent="0.2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 s="18">
        <f t="shared" si="771"/>
        <v>41830.895254629628</v>
      </c>
      <c r="K3257">
        <v>1402867749</v>
      </c>
      <c r="L3257" s="18">
        <f t="shared" si="770"/>
        <v>41805.895243055558</v>
      </c>
      <c r="M3257" t="b">
        <v>0</v>
      </c>
      <c r="N3257">
        <v>2</v>
      </c>
      <c r="O3257" t="b">
        <v>0</v>
      </c>
      <c r="P3257" t="s">
        <v>8282</v>
      </c>
      <c r="Q3257" s="12">
        <f t="shared" si="772"/>
        <v>1</v>
      </c>
      <c r="R3257">
        <f t="shared" si="773"/>
        <v>27.5</v>
      </c>
      <c r="S3257" s="14" t="s">
        <v>8327</v>
      </c>
      <c r="T3257" t="s">
        <v>8351</v>
      </c>
    </row>
    <row r="3258" spans="1:20" ht="45" x14ac:dyDescent="0.25">
      <c r="A3258">
        <v>1417</v>
      </c>
      <c r="B3258" s="9" t="s">
        <v>1418</v>
      </c>
      <c r="C3258" s="3" t="s">
        <v>5527</v>
      </c>
      <c r="D3258" s="5">
        <v>4500</v>
      </c>
      <c r="E3258" s="7">
        <v>55</v>
      </c>
      <c r="F3258" t="s">
        <v>8220</v>
      </c>
      <c r="G3258" t="s">
        <v>8223</v>
      </c>
      <c r="H3258" t="s">
        <v>8245</v>
      </c>
      <c r="I3258">
        <v>1442315460</v>
      </c>
      <c r="J3258" s="18">
        <f t="shared" si="771"/>
        <v>42262.46597222222</v>
      </c>
      <c r="K3258">
        <v>1439696173</v>
      </c>
      <c r="L3258" s="18">
        <f t="shared" si="770"/>
        <v>42232.150150462963</v>
      </c>
      <c r="M3258" t="b">
        <v>0</v>
      </c>
      <c r="N3258">
        <v>2</v>
      </c>
      <c r="O3258" t="b">
        <v>0</v>
      </c>
      <c r="P3258" t="s">
        <v>8285</v>
      </c>
      <c r="Q3258" s="12">
        <f t="shared" si="772"/>
        <v>1</v>
      </c>
      <c r="R3258">
        <f t="shared" si="773"/>
        <v>27.5</v>
      </c>
      <c r="S3258" s="14" t="s">
        <v>8319</v>
      </c>
      <c r="T3258" t="s">
        <v>8354</v>
      </c>
    </row>
    <row r="3259" spans="1:20" ht="75" x14ac:dyDescent="0.2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 s="18">
        <f t="shared" si="771"/>
        <v>42134.781597222223</v>
      </c>
      <c r="K3259">
        <v>1428691529</v>
      </c>
      <c r="L3259" s="18">
        <f t="shared" si="770"/>
        <v>42104.781585648147</v>
      </c>
      <c r="M3259" t="b">
        <v>0</v>
      </c>
      <c r="N3259">
        <v>3</v>
      </c>
      <c r="O3259" t="b">
        <v>0</v>
      </c>
      <c r="P3259" t="s">
        <v>8303</v>
      </c>
      <c r="Q3259" s="12">
        <f t="shared" si="772"/>
        <v>6</v>
      </c>
      <c r="R3259">
        <f t="shared" si="773"/>
        <v>18.329999999999998</v>
      </c>
      <c r="S3259" s="14" t="s">
        <v>8307</v>
      </c>
      <c r="T3259" t="s">
        <v>8341</v>
      </c>
    </row>
    <row r="3260" spans="1:20" ht="45" x14ac:dyDescent="0.2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 s="18">
        <f t="shared" si="771"/>
        <v>42808.723634259259</v>
      </c>
      <c r="K3260">
        <v>1486923721</v>
      </c>
      <c r="L3260" s="18">
        <f t="shared" si="770"/>
        <v>42778.765289351853</v>
      </c>
      <c r="M3260" t="b">
        <v>0</v>
      </c>
      <c r="N3260">
        <v>4</v>
      </c>
      <c r="O3260" t="b">
        <v>0</v>
      </c>
      <c r="P3260" t="s">
        <v>8271</v>
      </c>
      <c r="Q3260" s="12">
        <f t="shared" si="772"/>
        <v>0</v>
      </c>
      <c r="R3260">
        <f t="shared" si="773"/>
        <v>13.25</v>
      </c>
      <c r="S3260" s="14" t="s">
        <v>8316</v>
      </c>
      <c r="T3260" t="s">
        <v>8318</v>
      </c>
    </row>
    <row r="3261" spans="1:20" ht="60" x14ac:dyDescent="0.2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 s="18">
        <f t="shared" si="771"/>
        <v>42459.653877314813</v>
      </c>
      <c r="K3261">
        <v>1456764094</v>
      </c>
      <c r="L3261" s="18">
        <f t="shared" si="770"/>
        <v>42429.695532407408</v>
      </c>
      <c r="M3261" t="b">
        <v>0</v>
      </c>
      <c r="N3261">
        <v>4</v>
      </c>
      <c r="O3261" t="b">
        <v>0</v>
      </c>
      <c r="P3261" t="s">
        <v>8280</v>
      </c>
      <c r="Q3261" s="12">
        <f t="shared" si="772"/>
        <v>0</v>
      </c>
      <c r="R3261">
        <f t="shared" si="773"/>
        <v>13.25</v>
      </c>
      <c r="S3261" s="14" t="s">
        <v>8324</v>
      </c>
      <c r="T3261" t="s">
        <v>8340</v>
      </c>
    </row>
    <row r="3262" spans="1:20" ht="45" x14ac:dyDescent="0.2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 s="18">
        <f t="shared" si="771"/>
        <v>42615.7106712963</v>
      </c>
      <c r="K3262">
        <v>1470243801</v>
      </c>
      <c r="L3262" s="18">
        <f t="shared" si="770"/>
        <v>42585.710659722223</v>
      </c>
      <c r="M3262" t="b">
        <v>0</v>
      </c>
      <c r="N3262">
        <v>4</v>
      </c>
      <c r="O3262" t="b">
        <v>0</v>
      </c>
      <c r="P3262" t="s">
        <v>8302</v>
      </c>
      <c r="Q3262" s="12">
        <f t="shared" si="772"/>
        <v>1</v>
      </c>
      <c r="R3262">
        <f t="shared" si="773"/>
        <v>13.25</v>
      </c>
      <c r="S3262" s="14" t="s">
        <v>8319</v>
      </c>
      <c r="T3262" t="s">
        <v>8362</v>
      </c>
    </row>
    <row r="3263" spans="1:20" ht="45" x14ac:dyDescent="0.2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 s="18">
        <f t="shared" si="771"/>
        <v>42330.627557870372</v>
      </c>
      <c r="K3263">
        <v>1445609020</v>
      </c>
      <c r="L3263" s="18">
        <f t="shared" si="770"/>
        <v>42300.585879629631</v>
      </c>
      <c r="M3263" t="b">
        <v>0</v>
      </c>
      <c r="N3263">
        <v>1</v>
      </c>
      <c r="O3263" t="b">
        <v>0</v>
      </c>
      <c r="P3263" t="s">
        <v>8302</v>
      </c>
      <c r="Q3263" s="12">
        <f t="shared" si="772"/>
        <v>2</v>
      </c>
      <c r="R3263">
        <f t="shared" si="773"/>
        <v>53</v>
      </c>
      <c r="S3263" s="14" t="s">
        <v>8319</v>
      </c>
      <c r="T3263" t="s">
        <v>8362</v>
      </c>
    </row>
    <row r="3264" spans="1:20" ht="60" x14ac:dyDescent="0.25">
      <c r="A3264">
        <v>546</v>
      </c>
      <c r="B3264" s="9" t="s">
        <v>547</v>
      </c>
      <c r="C3264" s="3" t="s">
        <v>4656</v>
      </c>
      <c r="D3264" s="5">
        <v>60000</v>
      </c>
      <c r="E3264" s="7">
        <v>52</v>
      </c>
      <c r="F3264" t="s">
        <v>8220</v>
      </c>
      <c r="G3264" t="s">
        <v>8223</v>
      </c>
      <c r="H3264" t="s">
        <v>8245</v>
      </c>
      <c r="I3264">
        <v>1445097715</v>
      </c>
      <c r="J3264" s="18">
        <f t="shared" si="771"/>
        <v>42294.667997685188</v>
      </c>
      <c r="K3264">
        <v>1441209714</v>
      </c>
      <c r="L3264" s="18">
        <f t="shared" si="770"/>
        <v>42249.667986111112</v>
      </c>
      <c r="M3264" t="b">
        <v>0</v>
      </c>
      <c r="N3264">
        <v>2</v>
      </c>
      <c r="O3264" t="b">
        <v>0</v>
      </c>
      <c r="P3264" t="s">
        <v>8270</v>
      </c>
      <c r="Q3264" s="12">
        <f t="shared" si="772"/>
        <v>0</v>
      </c>
      <c r="R3264">
        <f t="shared" si="773"/>
        <v>26</v>
      </c>
      <c r="S3264" s="14" t="s">
        <v>8316</v>
      </c>
      <c r="T3264" t="s">
        <v>8348</v>
      </c>
    </row>
    <row r="3265" spans="1:20" ht="45" x14ac:dyDescent="0.25">
      <c r="A3265">
        <v>505</v>
      </c>
      <c r="B3265" s="9" t="s">
        <v>506</v>
      </c>
      <c r="C3265" s="3" t="s">
        <v>4615</v>
      </c>
      <c r="D3265" s="5">
        <v>12000</v>
      </c>
      <c r="E3265" s="7">
        <v>52</v>
      </c>
      <c r="F3265" t="s">
        <v>8220</v>
      </c>
      <c r="G3265" t="s">
        <v>8223</v>
      </c>
      <c r="H3265" t="s">
        <v>8245</v>
      </c>
      <c r="I3265">
        <v>1451010086</v>
      </c>
      <c r="J3265" s="18">
        <f t="shared" si="771"/>
        <v>42363.098217592589</v>
      </c>
      <c r="K3265">
        <v>1447122085</v>
      </c>
      <c r="L3265" s="18">
        <f t="shared" si="770"/>
        <v>42318.09820601852</v>
      </c>
      <c r="M3265" t="b">
        <v>0</v>
      </c>
      <c r="N3265">
        <v>14</v>
      </c>
      <c r="O3265" t="b">
        <v>0</v>
      </c>
      <c r="P3265" t="s">
        <v>8268</v>
      </c>
      <c r="Q3265" s="12">
        <f t="shared" si="772"/>
        <v>0</v>
      </c>
      <c r="R3265">
        <f t="shared" si="773"/>
        <v>3.71</v>
      </c>
      <c r="S3265" s="14" t="s">
        <v>8329</v>
      </c>
      <c r="T3265" t="s">
        <v>8345</v>
      </c>
    </row>
    <row r="3266" spans="1:20" ht="30" x14ac:dyDescent="0.2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 s="18">
        <f t="shared" si="771"/>
        <v>42137.679756944446</v>
      </c>
      <c r="K3266">
        <v>1428941930</v>
      </c>
      <c r="L3266" s="18">
        <f t="shared" si="770"/>
        <v>42107.679745370369</v>
      </c>
      <c r="M3266" t="b">
        <v>0</v>
      </c>
      <c r="N3266">
        <v>1</v>
      </c>
      <c r="O3266" t="b">
        <v>0</v>
      </c>
      <c r="P3266" t="s">
        <v>8282</v>
      </c>
      <c r="Q3266" s="12">
        <f t="shared" si="772"/>
        <v>0</v>
      </c>
      <c r="R3266">
        <f t="shared" si="773"/>
        <v>52</v>
      </c>
      <c r="S3266" s="14" t="s">
        <v>8327</v>
      </c>
      <c r="T3266" t="s">
        <v>8351</v>
      </c>
    </row>
    <row r="3267" spans="1:20" ht="60" x14ac:dyDescent="0.25">
      <c r="A3267">
        <v>2654</v>
      </c>
      <c r="B3267" s="9" t="s">
        <v>2654</v>
      </c>
      <c r="C3267" s="3" t="s">
        <v>6764</v>
      </c>
      <c r="D3267" s="5">
        <v>100000</v>
      </c>
      <c r="E3267" s="7">
        <v>51</v>
      </c>
      <c r="F3267" t="s">
        <v>8219</v>
      </c>
      <c r="G3267" t="s">
        <v>8223</v>
      </c>
      <c r="H3267" t="s">
        <v>8245</v>
      </c>
      <c r="I3267">
        <v>1429622726</v>
      </c>
      <c r="J3267" s="18">
        <f t="shared" si="771"/>
        <v>42115.559328703705</v>
      </c>
      <c r="K3267">
        <v>1424442325</v>
      </c>
      <c r="L3267" s="18">
        <f t="shared" ref="L3267:L3330" si="784">(K3267/86400)+25569</f>
        <v>42055.600983796292</v>
      </c>
      <c r="M3267" t="b">
        <v>0</v>
      </c>
      <c r="N3267">
        <v>6</v>
      </c>
      <c r="O3267" t="b">
        <v>0</v>
      </c>
      <c r="P3267" t="s">
        <v>8299</v>
      </c>
      <c r="Q3267" s="12">
        <f t="shared" si="772"/>
        <v>0</v>
      </c>
      <c r="R3267">
        <f t="shared" ref="R3267:R3330" si="785">ROUND(E3267/N3267,2)</f>
        <v>8.5</v>
      </c>
      <c r="S3267" s="14" t="s">
        <v>8316</v>
      </c>
      <c r="T3267" t="s">
        <v>8323</v>
      </c>
    </row>
    <row r="3268" spans="1:20" ht="60" x14ac:dyDescent="0.25">
      <c r="A3268">
        <v>1072</v>
      </c>
      <c r="B3268" s="9" t="s">
        <v>1073</v>
      </c>
      <c r="C3268" s="3" t="s">
        <v>5182</v>
      </c>
      <c r="D3268" s="5">
        <v>75000</v>
      </c>
      <c r="E3268" s="7">
        <v>51</v>
      </c>
      <c r="F3268" t="s">
        <v>8220</v>
      </c>
      <c r="G3268" t="s">
        <v>8223</v>
      </c>
      <c r="H3268" t="s">
        <v>8245</v>
      </c>
      <c r="I3268">
        <v>1391630297</v>
      </c>
      <c r="J3268" s="18">
        <f t="shared" ref="J3268:J3331" si="786">(I3268/86400)+25569</f>
        <v>41675.832141203704</v>
      </c>
      <c r="K3268">
        <v>1389038296</v>
      </c>
      <c r="L3268" s="18">
        <f t="shared" si="784"/>
        <v>41645.832129629627</v>
      </c>
      <c r="M3268" t="b">
        <v>0</v>
      </c>
      <c r="N3268">
        <v>4</v>
      </c>
      <c r="O3268" t="b">
        <v>0</v>
      </c>
      <c r="P3268" t="s">
        <v>8280</v>
      </c>
      <c r="Q3268" s="12">
        <f t="shared" ref="Q3268:Q3331" si="787">ROUND(E3268/D3268*100,0)</f>
        <v>0</v>
      </c>
      <c r="R3268">
        <f t="shared" si="785"/>
        <v>12.75</v>
      </c>
      <c r="S3268" s="14" t="s">
        <v>8324</v>
      </c>
      <c r="T3268" t="s">
        <v>8340</v>
      </c>
    </row>
    <row r="3269" spans="1:20" ht="45" x14ac:dyDescent="0.25">
      <c r="A3269">
        <v>1875</v>
      </c>
      <c r="B3269" s="9" t="s">
        <v>1876</v>
      </c>
      <c r="C3269" s="3" t="s">
        <v>5985</v>
      </c>
      <c r="D3269" s="5">
        <v>10000</v>
      </c>
      <c r="E3269" s="7">
        <v>51</v>
      </c>
      <c r="F3269" t="s">
        <v>8220</v>
      </c>
      <c r="G3269" t="s">
        <v>8223</v>
      </c>
      <c r="H3269" t="s">
        <v>8245</v>
      </c>
      <c r="I3269">
        <v>1470519308</v>
      </c>
      <c r="J3269" s="18">
        <f t="shared" si="786"/>
        <v>42588.899398148147</v>
      </c>
      <c r="K3269">
        <v>1465335307</v>
      </c>
      <c r="L3269" s="18">
        <f t="shared" si="784"/>
        <v>42528.899386574078</v>
      </c>
      <c r="M3269" t="b">
        <v>0</v>
      </c>
      <c r="N3269">
        <v>3</v>
      </c>
      <c r="O3269" t="b">
        <v>0</v>
      </c>
      <c r="P3269" t="s">
        <v>8281</v>
      </c>
      <c r="Q3269" s="12">
        <f t="shared" si="787"/>
        <v>1</v>
      </c>
      <c r="R3269">
        <f t="shared" si="785"/>
        <v>17</v>
      </c>
      <c r="S3269" s="14" t="s">
        <v>8324</v>
      </c>
      <c r="T3269" t="s">
        <v>8350</v>
      </c>
    </row>
    <row r="3270" spans="1:20" ht="45" x14ac:dyDescent="0.25">
      <c r="A3270">
        <v>2580</v>
      </c>
      <c r="B3270" s="9" t="s">
        <v>2580</v>
      </c>
      <c r="C3270" s="3" t="s">
        <v>6690</v>
      </c>
      <c r="D3270" s="5">
        <v>8500</v>
      </c>
      <c r="E3270" s="7">
        <v>51</v>
      </c>
      <c r="F3270" t="s">
        <v>8219</v>
      </c>
      <c r="G3270" t="s">
        <v>8223</v>
      </c>
      <c r="H3270" t="s">
        <v>8245</v>
      </c>
      <c r="I3270">
        <v>1431745200</v>
      </c>
      <c r="J3270" s="18">
        <f t="shared" si="786"/>
        <v>42140.125</v>
      </c>
      <c r="K3270">
        <v>1429170602</v>
      </c>
      <c r="L3270" s="18">
        <f t="shared" si="784"/>
        <v>42110.326412037037</v>
      </c>
      <c r="M3270" t="b">
        <v>0</v>
      </c>
      <c r="N3270">
        <v>2</v>
      </c>
      <c r="O3270" t="b">
        <v>0</v>
      </c>
      <c r="P3270" t="s">
        <v>8282</v>
      </c>
      <c r="Q3270" s="12">
        <f t="shared" si="787"/>
        <v>1</v>
      </c>
      <c r="R3270">
        <f t="shared" si="785"/>
        <v>25.5</v>
      </c>
      <c r="S3270" s="14" t="s">
        <v>8327</v>
      </c>
      <c r="T3270" t="s">
        <v>8351</v>
      </c>
    </row>
    <row r="3271" spans="1:20" ht="60" x14ac:dyDescent="0.25">
      <c r="A3271">
        <v>470</v>
      </c>
      <c r="B3271" s="9" t="s">
        <v>471</v>
      </c>
      <c r="C3271" s="3" t="s">
        <v>4580</v>
      </c>
      <c r="D3271" s="5">
        <v>5000</v>
      </c>
      <c r="E3271" s="7">
        <v>51</v>
      </c>
      <c r="F3271" t="s">
        <v>8220</v>
      </c>
      <c r="G3271" t="s">
        <v>8223</v>
      </c>
      <c r="H3271" t="s">
        <v>8245</v>
      </c>
      <c r="I3271">
        <v>1389844800</v>
      </c>
      <c r="J3271" s="18">
        <f t="shared" si="786"/>
        <v>41655.166666666664</v>
      </c>
      <c r="K3271">
        <v>1385524888</v>
      </c>
      <c r="L3271" s="18">
        <f t="shared" si="784"/>
        <v>41605.167685185181</v>
      </c>
      <c r="M3271" t="b">
        <v>0</v>
      </c>
      <c r="N3271">
        <v>2</v>
      </c>
      <c r="O3271" t="b">
        <v>0</v>
      </c>
      <c r="P3271" t="s">
        <v>8268</v>
      </c>
      <c r="Q3271" s="12">
        <f t="shared" si="787"/>
        <v>1</v>
      </c>
      <c r="R3271">
        <f t="shared" si="785"/>
        <v>25.5</v>
      </c>
      <c r="S3271" s="14" t="s">
        <v>8329</v>
      </c>
      <c r="T3271" t="s">
        <v>8345</v>
      </c>
    </row>
    <row r="3272" spans="1:20" ht="60" x14ac:dyDescent="0.25">
      <c r="A3272">
        <v>1703</v>
      </c>
      <c r="B3272" s="9" t="s">
        <v>1704</v>
      </c>
      <c r="C3272" s="3" t="s">
        <v>5813</v>
      </c>
      <c r="D3272" s="5">
        <v>5000</v>
      </c>
      <c r="E3272" s="7">
        <v>51</v>
      </c>
      <c r="F3272" t="s">
        <v>8220</v>
      </c>
      <c r="G3272" t="s">
        <v>8223</v>
      </c>
      <c r="H3272" t="s">
        <v>8245</v>
      </c>
      <c r="I3272">
        <v>1441003537</v>
      </c>
      <c r="J3272" s="18">
        <f t="shared" si="786"/>
        <v>42247.281678240739</v>
      </c>
      <c r="K3272">
        <v>1435819536</v>
      </c>
      <c r="L3272" s="18">
        <f t="shared" si="784"/>
        <v>42187.281666666662</v>
      </c>
      <c r="M3272" t="b">
        <v>0</v>
      </c>
      <c r="N3272">
        <v>2</v>
      </c>
      <c r="O3272" t="b">
        <v>0</v>
      </c>
      <c r="P3272" t="s">
        <v>8291</v>
      </c>
      <c r="Q3272" s="12">
        <f t="shared" si="787"/>
        <v>1</v>
      </c>
      <c r="R3272">
        <f t="shared" si="785"/>
        <v>25.5</v>
      </c>
      <c r="S3272" s="14" t="s">
        <v>8333</v>
      </c>
      <c r="T3272" t="s">
        <v>8336</v>
      </c>
    </row>
    <row r="3273" spans="1:20" ht="60" x14ac:dyDescent="0.25">
      <c r="A3273">
        <v>1985</v>
      </c>
      <c r="B3273" s="9" t="s">
        <v>1986</v>
      </c>
      <c r="C3273" s="3" t="s">
        <v>6095</v>
      </c>
      <c r="D3273" s="5">
        <v>1600</v>
      </c>
      <c r="E3273" s="7">
        <v>51</v>
      </c>
      <c r="F3273" t="s">
        <v>8220</v>
      </c>
      <c r="G3273" t="s">
        <v>8224</v>
      </c>
      <c r="H3273" t="s">
        <v>8246</v>
      </c>
      <c r="I3273">
        <v>1470178800</v>
      </c>
      <c r="J3273" s="18">
        <f t="shared" si="786"/>
        <v>42584.958333333328</v>
      </c>
      <c r="K3273">
        <v>1467650770</v>
      </c>
      <c r="L3273" s="18">
        <f t="shared" si="784"/>
        <v>42555.698726851857</v>
      </c>
      <c r="M3273" t="b">
        <v>0</v>
      </c>
      <c r="N3273">
        <v>4</v>
      </c>
      <c r="O3273" t="b">
        <v>0</v>
      </c>
      <c r="P3273" t="s">
        <v>8294</v>
      </c>
      <c r="Q3273" s="12">
        <f t="shared" si="787"/>
        <v>3</v>
      </c>
      <c r="R3273">
        <f t="shared" si="785"/>
        <v>12.75</v>
      </c>
      <c r="S3273" s="14" t="s">
        <v>8321</v>
      </c>
      <c r="T3273" t="s">
        <v>8359</v>
      </c>
    </row>
    <row r="3274" spans="1:20" ht="60" x14ac:dyDescent="0.25">
      <c r="A3274">
        <v>184</v>
      </c>
      <c r="B3274" s="9" t="s">
        <v>186</v>
      </c>
      <c r="C3274" s="3" t="s">
        <v>4294</v>
      </c>
      <c r="D3274" s="5">
        <v>1500</v>
      </c>
      <c r="E3274" s="7">
        <v>51</v>
      </c>
      <c r="F3274" t="s">
        <v>8220</v>
      </c>
      <c r="G3274" t="s">
        <v>8228</v>
      </c>
      <c r="H3274" t="s">
        <v>8250</v>
      </c>
      <c r="I3274">
        <v>1409543940</v>
      </c>
      <c r="J3274" s="18">
        <f t="shared" si="786"/>
        <v>41883.165972222225</v>
      </c>
      <c r="K3274">
        <v>1404586761</v>
      </c>
      <c r="L3274" s="18">
        <f t="shared" si="784"/>
        <v>41825.791215277779</v>
      </c>
      <c r="M3274" t="b">
        <v>0</v>
      </c>
      <c r="N3274">
        <v>2</v>
      </c>
      <c r="O3274" t="b">
        <v>0</v>
      </c>
      <c r="P3274" t="s">
        <v>8266</v>
      </c>
      <c r="Q3274" s="12">
        <f t="shared" si="787"/>
        <v>3</v>
      </c>
      <c r="R3274">
        <f t="shared" si="785"/>
        <v>25.5</v>
      </c>
      <c r="S3274" s="14" t="s">
        <v>8329</v>
      </c>
      <c r="T3274" t="s">
        <v>8332</v>
      </c>
    </row>
    <row r="3275" spans="1:20" ht="45" x14ac:dyDescent="0.2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 s="18">
        <v>1407250329</v>
      </c>
      <c r="J3275" s="18">
        <f t="shared" si="786"/>
        <v>41856.61954861111</v>
      </c>
      <c r="K3275">
        <v>1404658328</v>
      </c>
      <c r="L3275" s="18">
        <f t="shared" si="784"/>
        <v>41826.619537037041</v>
      </c>
      <c r="M3275" t="b">
        <v>0</v>
      </c>
      <c r="N3275">
        <v>6</v>
      </c>
      <c r="O3275" t="b">
        <v>0</v>
      </c>
      <c r="P3275" t="s">
        <v>8269</v>
      </c>
      <c r="Q3275" s="12">
        <f t="shared" si="787"/>
        <v>9</v>
      </c>
      <c r="R3275">
        <f t="shared" ref="R3275" si="788">IFERROR(ROUND(E3275/N3275,2),0)</f>
        <v>8.5</v>
      </c>
      <c r="S3275" s="14" t="s">
        <v>8307</v>
      </c>
      <c r="T3275" t="s">
        <v>8308</v>
      </c>
    </row>
    <row r="3276" spans="1:20" ht="30" x14ac:dyDescent="0.25">
      <c r="A3276">
        <v>2373</v>
      </c>
      <c r="B3276" s="9" t="s">
        <v>2374</v>
      </c>
      <c r="C3276" s="3" t="s">
        <v>6483</v>
      </c>
      <c r="D3276" s="5">
        <v>850000</v>
      </c>
      <c r="E3276" s="7">
        <v>50</v>
      </c>
      <c r="F3276" t="s">
        <v>8219</v>
      </c>
      <c r="G3276" t="s">
        <v>8234</v>
      </c>
      <c r="H3276" t="s">
        <v>8254</v>
      </c>
      <c r="I3276">
        <v>1440863624</v>
      </c>
      <c r="J3276" s="18">
        <f t="shared" si="786"/>
        <v>42245.662314814814</v>
      </c>
      <c r="K3276">
        <v>1438271623</v>
      </c>
      <c r="L3276" s="18">
        <f t="shared" si="784"/>
        <v>42215.662303240737</v>
      </c>
      <c r="M3276" t="b">
        <v>0</v>
      </c>
      <c r="N3276">
        <v>1</v>
      </c>
      <c r="O3276" t="b">
        <v>0</v>
      </c>
      <c r="P3276" t="s">
        <v>8270</v>
      </c>
      <c r="Q3276" s="12">
        <f t="shared" si="787"/>
        <v>0</v>
      </c>
      <c r="R3276">
        <f t="shared" si="785"/>
        <v>50</v>
      </c>
      <c r="S3276" s="14" t="s">
        <v>8316</v>
      </c>
      <c r="T3276" t="s">
        <v>8348</v>
      </c>
    </row>
    <row r="3277" spans="1:20" ht="60" x14ac:dyDescent="0.25">
      <c r="A3277">
        <v>486</v>
      </c>
      <c r="B3277" s="9" t="s">
        <v>487</v>
      </c>
      <c r="C3277" s="3" t="s">
        <v>4596</v>
      </c>
      <c r="D3277" s="5">
        <v>550000</v>
      </c>
      <c r="E3277" s="7">
        <v>50</v>
      </c>
      <c r="F3277" t="s">
        <v>8220</v>
      </c>
      <c r="G3277" t="s">
        <v>8225</v>
      </c>
      <c r="H3277" t="s">
        <v>8247</v>
      </c>
      <c r="I3277">
        <v>1401662239</v>
      </c>
      <c r="J3277" s="18">
        <f t="shared" si="786"/>
        <v>41791.94258101852</v>
      </c>
      <c r="K3277">
        <v>1399070238</v>
      </c>
      <c r="L3277" s="18">
        <f t="shared" si="784"/>
        <v>41761.942569444444</v>
      </c>
      <c r="M3277" t="b">
        <v>0</v>
      </c>
      <c r="N3277">
        <v>1</v>
      </c>
      <c r="O3277" t="b">
        <v>0</v>
      </c>
      <c r="P3277" t="s">
        <v>8268</v>
      </c>
      <c r="Q3277" s="12">
        <f t="shared" si="787"/>
        <v>0</v>
      </c>
      <c r="R3277">
        <f t="shared" si="785"/>
        <v>50</v>
      </c>
      <c r="S3277" s="14" t="s">
        <v>8329</v>
      </c>
      <c r="T3277" t="s">
        <v>8345</v>
      </c>
    </row>
    <row r="3278" spans="1:20" ht="60" x14ac:dyDescent="0.25">
      <c r="A3278">
        <v>559</v>
      </c>
      <c r="B3278" s="9" t="s">
        <v>560</v>
      </c>
      <c r="C3278" s="3" t="s">
        <v>4669</v>
      </c>
      <c r="D3278" s="5">
        <v>240000</v>
      </c>
      <c r="E3278" s="7">
        <v>50</v>
      </c>
      <c r="F3278" t="s">
        <v>8220</v>
      </c>
      <c r="G3278" t="s">
        <v>8223</v>
      </c>
      <c r="H3278" t="s">
        <v>8245</v>
      </c>
      <c r="I3278">
        <v>1449989260</v>
      </c>
      <c r="J3278" s="18">
        <f t="shared" si="786"/>
        <v>42351.283101851848</v>
      </c>
      <c r="K3278">
        <v>1447397259</v>
      </c>
      <c r="L3278" s="18">
        <f t="shared" si="784"/>
        <v>42321.283090277779</v>
      </c>
      <c r="M3278" t="b">
        <v>0</v>
      </c>
      <c r="N3278">
        <v>1</v>
      </c>
      <c r="O3278" t="b">
        <v>0</v>
      </c>
      <c r="P3278" t="s">
        <v>8270</v>
      </c>
      <c r="Q3278" s="12">
        <f t="shared" si="787"/>
        <v>0</v>
      </c>
      <c r="R3278">
        <f t="shared" si="785"/>
        <v>50</v>
      </c>
      <c r="S3278" s="14" t="s">
        <v>8316</v>
      </c>
      <c r="T3278" t="s">
        <v>8348</v>
      </c>
    </row>
    <row r="3279" spans="1:20" ht="60" x14ac:dyDescent="0.25">
      <c r="A3279">
        <v>2393</v>
      </c>
      <c r="B3279" s="9" t="s">
        <v>2394</v>
      </c>
      <c r="C3279" s="3" t="s">
        <v>6503</v>
      </c>
      <c r="D3279" s="5">
        <v>100000</v>
      </c>
      <c r="E3279" s="7">
        <v>50</v>
      </c>
      <c r="F3279" t="s">
        <v>8219</v>
      </c>
      <c r="G3279" t="s">
        <v>8223</v>
      </c>
      <c r="H3279" t="s">
        <v>8245</v>
      </c>
      <c r="I3279">
        <v>1439048017</v>
      </c>
      <c r="J3279" s="18">
        <f t="shared" si="786"/>
        <v>42224.648344907408</v>
      </c>
      <c r="K3279">
        <v>1436456016</v>
      </c>
      <c r="L3279" s="18">
        <f t="shared" si="784"/>
        <v>42194.648333333331</v>
      </c>
      <c r="M3279" t="b">
        <v>0</v>
      </c>
      <c r="N3279">
        <v>1</v>
      </c>
      <c r="O3279" t="b">
        <v>0</v>
      </c>
      <c r="P3279" t="s">
        <v>8270</v>
      </c>
      <c r="Q3279" s="12">
        <f t="shared" si="787"/>
        <v>0</v>
      </c>
      <c r="R3279">
        <f t="shared" si="785"/>
        <v>50</v>
      </c>
      <c r="S3279" s="14" t="s">
        <v>8316</v>
      </c>
      <c r="T3279" t="s">
        <v>8348</v>
      </c>
    </row>
    <row r="3280" spans="1:20" ht="45" x14ac:dyDescent="0.25">
      <c r="A3280">
        <v>1904</v>
      </c>
      <c r="B3280" s="9" t="s">
        <v>1905</v>
      </c>
      <c r="C3280" s="3" t="s">
        <v>6014</v>
      </c>
      <c r="D3280" s="5">
        <v>50000</v>
      </c>
      <c r="E3280" s="7">
        <v>50</v>
      </c>
      <c r="F3280" t="s">
        <v>8220</v>
      </c>
      <c r="G3280" t="s">
        <v>8223</v>
      </c>
      <c r="H3280" t="s">
        <v>8245</v>
      </c>
      <c r="I3280">
        <v>1451752021</v>
      </c>
      <c r="J3280" s="18">
        <f t="shared" si="786"/>
        <v>42371.685428240744</v>
      </c>
      <c r="K3280">
        <v>1447864020</v>
      </c>
      <c r="L3280" s="18">
        <f t="shared" si="784"/>
        <v>42326.685416666667</v>
      </c>
      <c r="M3280" t="b">
        <v>0</v>
      </c>
      <c r="N3280">
        <v>2</v>
      </c>
      <c r="O3280" t="b">
        <v>0</v>
      </c>
      <c r="P3280" t="s">
        <v>8292</v>
      </c>
      <c r="Q3280" s="12">
        <f t="shared" si="787"/>
        <v>0</v>
      </c>
      <c r="R3280">
        <f t="shared" si="785"/>
        <v>25</v>
      </c>
      <c r="S3280" s="14" t="s">
        <v>8316</v>
      </c>
      <c r="T3280" t="s">
        <v>8326</v>
      </c>
    </row>
    <row r="3281" spans="1:20" ht="60" x14ac:dyDescent="0.25">
      <c r="A3281">
        <v>868</v>
      </c>
      <c r="B3281" s="9" t="s">
        <v>869</v>
      </c>
      <c r="C3281" s="3" t="s">
        <v>4978</v>
      </c>
      <c r="D3281" s="5">
        <v>45000</v>
      </c>
      <c r="E3281" s="7">
        <v>50</v>
      </c>
      <c r="F3281" t="s">
        <v>8220</v>
      </c>
      <c r="G3281" t="s">
        <v>8223</v>
      </c>
      <c r="H3281" t="s">
        <v>8245</v>
      </c>
      <c r="I3281">
        <v>1389055198</v>
      </c>
      <c r="J3281" s="18">
        <f t="shared" si="786"/>
        <v>41646.027754629627</v>
      </c>
      <c r="K3281">
        <v>1386463197</v>
      </c>
      <c r="L3281" s="18">
        <f t="shared" si="784"/>
        <v>41616.027743055558</v>
      </c>
      <c r="M3281" t="b">
        <v>0</v>
      </c>
      <c r="N3281">
        <v>1</v>
      </c>
      <c r="O3281" t="b">
        <v>0</v>
      </c>
      <c r="P3281" t="s">
        <v>8276</v>
      </c>
      <c r="Q3281" s="12">
        <f t="shared" si="787"/>
        <v>0</v>
      </c>
      <c r="R3281">
        <f t="shared" si="785"/>
        <v>50</v>
      </c>
      <c r="S3281" s="14" t="s">
        <v>8333</v>
      </c>
      <c r="T3281" t="s">
        <v>8356</v>
      </c>
    </row>
    <row r="3282" spans="1:20" ht="60" x14ac:dyDescent="0.25">
      <c r="A3282">
        <v>2152</v>
      </c>
      <c r="B3282" s="9" t="s">
        <v>2153</v>
      </c>
      <c r="C3282" s="3" t="s">
        <v>6262</v>
      </c>
      <c r="D3282" s="5">
        <v>30000</v>
      </c>
      <c r="E3282" s="7">
        <v>50</v>
      </c>
      <c r="F3282" t="s">
        <v>8220</v>
      </c>
      <c r="G3282" t="s">
        <v>8223</v>
      </c>
      <c r="H3282" t="s">
        <v>8245</v>
      </c>
      <c r="I3282">
        <v>1394909909</v>
      </c>
      <c r="J3282" s="18">
        <f t="shared" si="786"/>
        <v>41713.790613425925</v>
      </c>
      <c r="K3282">
        <v>1392321508</v>
      </c>
      <c r="L3282" s="18">
        <f t="shared" si="784"/>
        <v>41683.832268518519</v>
      </c>
      <c r="M3282" t="b">
        <v>0</v>
      </c>
      <c r="N3282">
        <v>4</v>
      </c>
      <c r="O3282" t="b">
        <v>0</v>
      </c>
      <c r="P3282" t="s">
        <v>8280</v>
      </c>
      <c r="Q3282" s="12">
        <f t="shared" si="787"/>
        <v>0</v>
      </c>
      <c r="R3282">
        <f t="shared" si="785"/>
        <v>12.5</v>
      </c>
      <c r="S3282" s="14" t="s">
        <v>8324</v>
      </c>
      <c r="T3282" t="s">
        <v>8340</v>
      </c>
    </row>
    <row r="3283" spans="1:20" ht="45" x14ac:dyDescent="0.25">
      <c r="A3283">
        <v>2585</v>
      </c>
      <c r="B3283" s="9" t="s">
        <v>2585</v>
      </c>
      <c r="C3283" s="3" t="s">
        <v>6695</v>
      </c>
      <c r="D3283" s="5">
        <v>30000</v>
      </c>
      <c r="E3283" s="7">
        <v>50</v>
      </c>
      <c r="F3283" t="s">
        <v>8220</v>
      </c>
      <c r="G3283" t="s">
        <v>8223</v>
      </c>
      <c r="H3283" t="s">
        <v>8245</v>
      </c>
      <c r="I3283">
        <v>1404601632</v>
      </c>
      <c r="J3283" s="18">
        <f t="shared" si="786"/>
        <v>41825.963333333333</v>
      </c>
      <c r="K3283">
        <v>1402009631</v>
      </c>
      <c r="L3283" s="18">
        <f t="shared" si="784"/>
        <v>41795.963321759264</v>
      </c>
      <c r="M3283" t="b">
        <v>0</v>
      </c>
      <c r="N3283">
        <v>1</v>
      </c>
      <c r="O3283" t="b">
        <v>0</v>
      </c>
      <c r="P3283" t="s">
        <v>8282</v>
      </c>
      <c r="Q3283" s="12">
        <f t="shared" si="787"/>
        <v>0</v>
      </c>
      <c r="R3283">
        <f t="shared" si="785"/>
        <v>50</v>
      </c>
      <c r="S3283" s="14" t="s">
        <v>8327</v>
      </c>
      <c r="T3283" t="s">
        <v>8351</v>
      </c>
    </row>
    <row r="3284" spans="1:20" ht="60" x14ac:dyDescent="0.25">
      <c r="A3284">
        <v>2592</v>
      </c>
      <c r="B3284" s="9" t="s">
        <v>2592</v>
      </c>
      <c r="C3284" s="3" t="s">
        <v>6702</v>
      </c>
      <c r="D3284" s="5">
        <v>30000</v>
      </c>
      <c r="E3284" s="7">
        <v>50</v>
      </c>
      <c r="F3284" t="s">
        <v>8220</v>
      </c>
      <c r="G3284" t="s">
        <v>8223</v>
      </c>
      <c r="H3284" t="s">
        <v>8245</v>
      </c>
      <c r="I3284">
        <v>1412536421</v>
      </c>
      <c r="J3284" s="18">
        <f t="shared" si="786"/>
        <v>41917.801168981481</v>
      </c>
      <c r="K3284">
        <v>1409944420</v>
      </c>
      <c r="L3284" s="18">
        <f t="shared" si="784"/>
        <v>41887.801157407404</v>
      </c>
      <c r="M3284" t="b">
        <v>0</v>
      </c>
      <c r="N3284">
        <v>1</v>
      </c>
      <c r="O3284" t="b">
        <v>0</v>
      </c>
      <c r="P3284" t="s">
        <v>8282</v>
      </c>
      <c r="Q3284" s="12">
        <f t="shared" si="787"/>
        <v>0</v>
      </c>
      <c r="R3284">
        <f t="shared" si="785"/>
        <v>50</v>
      </c>
      <c r="S3284" s="14" t="s">
        <v>8327</v>
      </c>
      <c r="T3284" t="s">
        <v>8351</v>
      </c>
    </row>
    <row r="3285" spans="1:20" ht="60" x14ac:dyDescent="0.25">
      <c r="A3285">
        <v>3086</v>
      </c>
      <c r="B3285" s="9" t="s">
        <v>3086</v>
      </c>
      <c r="C3285" s="3" t="s">
        <v>7196</v>
      </c>
      <c r="D3285" s="5">
        <v>20000</v>
      </c>
      <c r="E3285" s="7">
        <v>50</v>
      </c>
      <c r="F3285" t="s">
        <v>8220</v>
      </c>
      <c r="G3285" t="s">
        <v>8236</v>
      </c>
      <c r="H3285" t="s">
        <v>8248</v>
      </c>
      <c r="I3285">
        <v>1439827559</v>
      </c>
      <c r="J3285" s="18">
        <f t="shared" si="786"/>
        <v>42233.67082175926</v>
      </c>
      <c r="K3285">
        <v>1434643558</v>
      </c>
      <c r="L3285" s="18">
        <f t="shared" si="784"/>
        <v>42173.670810185184</v>
      </c>
      <c r="M3285" t="b">
        <v>0</v>
      </c>
      <c r="N3285">
        <v>3</v>
      </c>
      <c r="O3285" t="b">
        <v>0</v>
      </c>
      <c r="P3285" t="s">
        <v>8301</v>
      </c>
      <c r="Q3285" s="12">
        <f t="shared" si="787"/>
        <v>0</v>
      </c>
      <c r="R3285">
        <f t="shared" si="785"/>
        <v>16.670000000000002</v>
      </c>
      <c r="S3285" s="14" t="s">
        <v>8307</v>
      </c>
      <c r="T3285" t="s">
        <v>8331</v>
      </c>
    </row>
    <row r="3286" spans="1:20" ht="30" x14ac:dyDescent="0.25">
      <c r="A3286">
        <v>237</v>
      </c>
      <c r="B3286" s="9" t="s">
        <v>239</v>
      </c>
      <c r="C3286" s="3" t="s">
        <v>4347</v>
      </c>
      <c r="D3286" s="5">
        <v>15000</v>
      </c>
      <c r="E3286" s="7">
        <v>50</v>
      </c>
      <c r="F3286" t="s">
        <v>8220</v>
      </c>
      <c r="G3286" t="s">
        <v>8223</v>
      </c>
      <c r="H3286" t="s">
        <v>8245</v>
      </c>
      <c r="I3286">
        <v>1457445069</v>
      </c>
      <c r="J3286" s="18">
        <f t="shared" si="786"/>
        <v>42437.577187499999</v>
      </c>
      <c r="K3286">
        <v>1452261068</v>
      </c>
      <c r="L3286" s="18">
        <f t="shared" si="784"/>
        <v>42377.577175925922</v>
      </c>
      <c r="M3286" t="b">
        <v>0</v>
      </c>
      <c r="N3286">
        <v>1</v>
      </c>
      <c r="O3286" t="b">
        <v>0</v>
      </c>
      <c r="P3286" t="s">
        <v>8266</v>
      </c>
      <c r="Q3286" s="12">
        <f t="shared" si="787"/>
        <v>0</v>
      </c>
      <c r="R3286">
        <f t="shared" si="785"/>
        <v>50</v>
      </c>
      <c r="S3286" s="14" t="s">
        <v>8329</v>
      </c>
      <c r="T3286" t="s">
        <v>8332</v>
      </c>
    </row>
    <row r="3287" spans="1:20" ht="45" x14ac:dyDescent="0.25">
      <c r="A3287">
        <v>1559</v>
      </c>
      <c r="B3287" s="9" t="s">
        <v>1560</v>
      </c>
      <c r="C3287" s="3" t="s">
        <v>5669</v>
      </c>
      <c r="D3287" s="5">
        <v>15000</v>
      </c>
      <c r="E3287" s="7">
        <v>50</v>
      </c>
      <c r="F3287" t="s">
        <v>8220</v>
      </c>
      <c r="G3287" t="s">
        <v>8223</v>
      </c>
      <c r="H3287" t="s">
        <v>8245</v>
      </c>
      <c r="I3287">
        <v>1430270199</v>
      </c>
      <c r="J3287" s="18">
        <f t="shared" si="786"/>
        <v>42123.053229166668</v>
      </c>
      <c r="K3287">
        <v>1428974198</v>
      </c>
      <c r="L3287" s="18">
        <f t="shared" si="784"/>
        <v>42108.053217592591</v>
      </c>
      <c r="M3287" t="b">
        <v>0</v>
      </c>
      <c r="N3287">
        <v>1</v>
      </c>
      <c r="O3287" t="b">
        <v>0</v>
      </c>
      <c r="P3287" t="s">
        <v>8287</v>
      </c>
      <c r="Q3287" s="12">
        <f t="shared" si="787"/>
        <v>0</v>
      </c>
      <c r="R3287">
        <f t="shared" si="785"/>
        <v>50</v>
      </c>
      <c r="S3287" s="14" t="s">
        <v>8321</v>
      </c>
      <c r="T3287" t="s">
        <v>8361</v>
      </c>
    </row>
    <row r="3288" spans="1:20" ht="60" x14ac:dyDescent="0.25">
      <c r="A3288">
        <v>2438</v>
      </c>
      <c r="B3288" s="9" t="s">
        <v>2439</v>
      </c>
      <c r="C3288" s="3" t="s">
        <v>6548</v>
      </c>
      <c r="D3288" s="5">
        <v>15000</v>
      </c>
      <c r="E3288" s="7">
        <v>50</v>
      </c>
      <c r="F3288" t="s">
        <v>8220</v>
      </c>
      <c r="G3288" t="s">
        <v>8223</v>
      </c>
      <c r="H3288" t="s">
        <v>8245</v>
      </c>
      <c r="I3288">
        <v>1449529062</v>
      </c>
      <c r="J3288" s="18">
        <f t="shared" si="786"/>
        <v>42345.956736111111</v>
      </c>
      <c r="K3288">
        <v>1444341461</v>
      </c>
      <c r="L3288" s="18">
        <f t="shared" si="784"/>
        <v>42285.91505787037</v>
      </c>
      <c r="M3288" t="b">
        <v>0</v>
      </c>
      <c r="N3288">
        <v>1</v>
      </c>
      <c r="O3288" t="b">
        <v>0</v>
      </c>
      <c r="P3288" t="s">
        <v>8282</v>
      </c>
      <c r="Q3288" s="12">
        <f t="shared" si="787"/>
        <v>0</v>
      </c>
      <c r="R3288">
        <f t="shared" si="785"/>
        <v>50</v>
      </c>
      <c r="S3288" s="14" t="s">
        <v>8327</v>
      </c>
      <c r="T3288" t="s">
        <v>8351</v>
      </c>
    </row>
    <row r="3289" spans="1:20" ht="45" x14ac:dyDescent="0.25">
      <c r="A3289">
        <v>3095</v>
      </c>
      <c r="B3289" s="9" t="s">
        <v>3095</v>
      </c>
      <c r="C3289" s="3" t="s">
        <v>7205</v>
      </c>
      <c r="D3289" s="5">
        <v>14920</v>
      </c>
      <c r="E3289" s="7">
        <v>50</v>
      </c>
      <c r="F3289" t="s">
        <v>8220</v>
      </c>
      <c r="G3289" t="s">
        <v>8223</v>
      </c>
      <c r="H3289" t="s">
        <v>8245</v>
      </c>
      <c r="I3289">
        <v>1470011780</v>
      </c>
      <c r="J3289" s="18">
        <f t="shared" si="786"/>
        <v>42583.025231481486</v>
      </c>
      <c r="K3289">
        <v>1464827779</v>
      </c>
      <c r="L3289" s="18">
        <f t="shared" si="784"/>
        <v>42523.025219907402</v>
      </c>
      <c r="M3289" t="b">
        <v>0</v>
      </c>
      <c r="N3289">
        <v>1</v>
      </c>
      <c r="O3289" t="b">
        <v>0</v>
      </c>
      <c r="P3289" t="s">
        <v>8301</v>
      </c>
      <c r="Q3289" s="12">
        <f t="shared" si="787"/>
        <v>0</v>
      </c>
      <c r="R3289">
        <f t="shared" si="785"/>
        <v>50</v>
      </c>
      <c r="S3289" s="14" t="s">
        <v>8307</v>
      </c>
      <c r="T3289" t="s">
        <v>8331</v>
      </c>
    </row>
    <row r="3290" spans="1:20" x14ac:dyDescent="0.25">
      <c r="A3290">
        <v>190</v>
      </c>
      <c r="B3290" s="9" t="s">
        <v>192</v>
      </c>
      <c r="C3290" s="3" t="s">
        <v>4300</v>
      </c>
      <c r="D3290" s="5">
        <v>12000</v>
      </c>
      <c r="E3290" s="7">
        <v>50</v>
      </c>
      <c r="F3290" t="s">
        <v>8220</v>
      </c>
      <c r="G3290" t="s">
        <v>8223</v>
      </c>
      <c r="H3290" t="s">
        <v>8245</v>
      </c>
      <c r="I3290">
        <v>1466091446</v>
      </c>
      <c r="J3290" s="18">
        <f t="shared" si="786"/>
        <v>42537.650995370372</v>
      </c>
      <c r="K3290">
        <v>1465227445</v>
      </c>
      <c r="L3290" s="18">
        <f t="shared" si="784"/>
        <v>42527.650983796295</v>
      </c>
      <c r="M3290" t="b">
        <v>0</v>
      </c>
      <c r="N3290">
        <v>1</v>
      </c>
      <c r="O3290" t="b">
        <v>0</v>
      </c>
      <c r="P3290" t="s">
        <v>8266</v>
      </c>
      <c r="Q3290" s="12">
        <f t="shared" si="787"/>
        <v>0</v>
      </c>
      <c r="R3290">
        <f t="shared" si="785"/>
        <v>50</v>
      </c>
      <c r="S3290" s="14" t="s">
        <v>8329</v>
      </c>
      <c r="T3290" t="s">
        <v>8332</v>
      </c>
    </row>
    <row r="3291" spans="1:20" ht="60" x14ac:dyDescent="0.25">
      <c r="A3291">
        <v>2568</v>
      </c>
      <c r="B3291" s="9" t="s">
        <v>2568</v>
      </c>
      <c r="C3291" s="3" t="s">
        <v>6678</v>
      </c>
      <c r="D3291" s="5">
        <v>10000</v>
      </c>
      <c r="E3291" s="7">
        <v>50</v>
      </c>
      <c r="F3291" t="s">
        <v>8219</v>
      </c>
      <c r="G3291" t="s">
        <v>8224</v>
      </c>
      <c r="H3291" t="s">
        <v>8246</v>
      </c>
      <c r="I3291">
        <v>1472745594</v>
      </c>
      <c r="J3291" s="18">
        <f t="shared" si="786"/>
        <v>42614.666597222225</v>
      </c>
      <c r="K3291">
        <v>1470153593</v>
      </c>
      <c r="L3291" s="18">
        <f t="shared" si="784"/>
        <v>42584.666585648149</v>
      </c>
      <c r="M3291" t="b">
        <v>0</v>
      </c>
      <c r="N3291">
        <v>1</v>
      </c>
      <c r="O3291" t="b">
        <v>0</v>
      </c>
      <c r="P3291" t="s">
        <v>8282</v>
      </c>
      <c r="Q3291" s="12">
        <f t="shared" si="787"/>
        <v>1</v>
      </c>
      <c r="R3291">
        <f t="shared" si="785"/>
        <v>50</v>
      </c>
      <c r="S3291" s="14" t="s">
        <v>8327</v>
      </c>
      <c r="T3291" t="s">
        <v>8351</v>
      </c>
    </row>
    <row r="3292" spans="1:20" ht="30" x14ac:dyDescent="0.25">
      <c r="A3292">
        <v>1153</v>
      </c>
      <c r="B3292" s="9" t="s">
        <v>1154</v>
      </c>
      <c r="C3292" s="3" t="s">
        <v>5263</v>
      </c>
      <c r="D3292" s="5">
        <v>8000</v>
      </c>
      <c r="E3292" s="7">
        <v>50</v>
      </c>
      <c r="F3292" t="s">
        <v>8220</v>
      </c>
      <c r="G3292" t="s">
        <v>8223</v>
      </c>
      <c r="H3292" t="s">
        <v>8245</v>
      </c>
      <c r="I3292">
        <v>1434647305</v>
      </c>
      <c r="J3292" s="18">
        <f t="shared" si="786"/>
        <v>42173.714178240742</v>
      </c>
      <c r="K3292">
        <v>1432055304</v>
      </c>
      <c r="L3292" s="18">
        <f t="shared" si="784"/>
        <v>42143.714166666672</v>
      </c>
      <c r="M3292" t="b">
        <v>0</v>
      </c>
      <c r="N3292">
        <v>1</v>
      </c>
      <c r="O3292" t="b">
        <v>0</v>
      </c>
      <c r="P3292" t="s">
        <v>8282</v>
      </c>
      <c r="Q3292" s="12">
        <f t="shared" si="787"/>
        <v>1</v>
      </c>
      <c r="R3292">
        <f t="shared" si="785"/>
        <v>50</v>
      </c>
      <c r="S3292" s="14" t="s">
        <v>8327</v>
      </c>
      <c r="T3292" t="s">
        <v>8351</v>
      </c>
    </row>
    <row r="3293" spans="1:20" ht="60" x14ac:dyDescent="0.25">
      <c r="A3293">
        <v>1483</v>
      </c>
      <c r="B3293" s="9" t="s">
        <v>1484</v>
      </c>
      <c r="C3293" s="3" t="s">
        <v>5593</v>
      </c>
      <c r="D3293" s="5">
        <v>7000</v>
      </c>
      <c r="E3293" s="7">
        <v>50</v>
      </c>
      <c r="F3293" t="s">
        <v>8220</v>
      </c>
      <c r="G3293" t="s">
        <v>8223</v>
      </c>
      <c r="H3293" t="s">
        <v>8245</v>
      </c>
      <c r="I3293">
        <v>1469162275</v>
      </c>
      <c r="J3293" s="18">
        <f t="shared" si="786"/>
        <v>42573.192997685182</v>
      </c>
      <c r="K3293">
        <v>1467002274</v>
      </c>
      <c r="L3293" s="18">
        <f t="shared" si="784"/>
        <v>42548.192986111113</v>
      </c>
      <c r="M3293" t="b">
        <v>0</v>
      </c>
      <c r="N3293">
        <v>2</v>
      </c>
      <c r="O3293" t="b">
        <v>0</v>
      </c>
      <c r="P3293" t="s">
        <v>8273</v>
      </c>
      <c r="Q3293" s="12">
        <f t="shared" si="787"/>
        <v>1</v>
      </c>
      <c r="R3293">
        <f t="shared" si="785"/>
        <v>25</v>
      </c>
      <c r="S3293" s="14" t="s">
        <v>8319</v>
      </c>
      <c r="T3293" t="s">
        <v>8358</v>
      </c>
    </row>
    <row r="3294" spans="1:20" ht="75" x14ac:dyDescent="0.25">
      <c r="A3294">
        <v>3941</v>
      </c>
      <c r="B3294" s="9" t="s">
        <v>3938</v>
      </c>
      <c r="C3294" s="3" t="s">
        <v>8049</v>
      </c>
      <c r="D3294" s="5">
        <v>5500</v>
      </c>
      <c r="E3294" s="7">
        <v>50</v>
      </c>
      <c r="F3294" t="s">
        <v>8220</v>
      </c>
      <c r="G3294" t="s">
        <v>8223</v>
      </c>
      <c r="H3294" t="s">
        <v>8245</v>
      </c>
      <c r="I3294" s="18">
        <v>1416877200</v>
      </c>
      <c r="J3294" s="18">
        <f t="shared" si="786"/>
        <v>41968.041666666672</v>
      </c>
      <c r="K3294">
        <v>1414505136</v>
      </c>
      <c r="L3294" s="18">
        <f t="shared" si="784"/>
        <v>41940.587222222224</v>
      </c>
      <c r="M3294" t="b">
        <v>0</v>
      </c>
      <c r="N3294">
        <v>2</v>
      </c>
      <c r="O3294" t="b">
        <v>0</v>
      </c>
      <c r="P3294" t="s">
        <v>8269</v>
      </c>
      <c r="Q3294" s="12">
        <f t="shared" si="787"/>
        <v>1</v>
      </c>
      <c r="R3294">
        <f t="shared" ref="R3294" si="789">IFERROR(ROUND(E3294/N3294,2),0)</f>
        <v>25</v>
      </c>
      <c r="S3294" s="14" t="s">
        <v>8307</v>
      </c>
      <c r="T3294" t="s">
        <v>8308</v>
      </c>
    </row>
    <row r="3295" spans="1:20" ht="60" x14ac:dyDescent="0.25">
      <c r="A3295">
        <v>1060</v>
      </c>
      <c r="B3295" s="9" t="s">
        <v>1061</v>
      </c>
      <c r="C3295" s="3" t="s">
        <v>5170</v>
      </c>
      <c r="D3295" s="5">
        <v>5000</v>
      </c>
      <c r="E3295" s="7">
        <v>50</v>
      </c>
      <c r="F3295" t="s">
        <v>8219</v>
      </c>
      <c r="G3295" t="s">
        <v>8223</v>
      </c>
      <c r="H3295" t="s">
        <v>8245</v>
      </c>
      <c r="I3295">
        <v>1429134893</v>
      </c>
      <c r="J3295" s="18">
        <f t="shared" si="786"/>
        <v>42109.913113425922</v>
      </c>
      <c r="K3295">
        <v>1426542892</v>
      </c>
      <c r="L3295" s="18">
        <f t="shared" si="784"/>
        <v>42079.913101851853</v>
      </c>
      <c r="M3295" t="b">
        <v>0</v>
      </c>
      <c r="N3295">
        <v>1</v>
      </c>
      <c r="O3295" t="b">
        <v>0</v>
      </c>
      <c r="P3295" t="s">
        <v>8279</v>
      </c>
      <c r="Q3295" s="12">
        <f t="shared" si="787"/>
        <v>1</v>
      </c>
      <c r="R3295">
        <f t="shared" si="785"/>
        <v>50</v>
      </c>
      <c r="S3295" s="14" t="s">
        <v>8352</v>
      </c>
      <c r="T3295" t="s">
        <v>8353</v>
      </c>
    </row>
    <row r="3296" spans="1:20" ht="45" x14ac:dyDescent="0.25">
      <c r="A3296">
        <v>1989</v>
      </c>
      <c r="B3296" s="9" t="s">
        <v>1990</v>
      </c>
      <c r="C3296" s="3" t="s">
        <v>6099</v>
      </c>
      <c r="D3296" s="5">
        <v>5000</v>
      </c>
      <c r="E3296" s="7">
        <v>50</v>
      </c>
      <c r="F3296" t="s">
        <v>8220</v>
      </c>
      <c r="G3296" t="s">
        <v>8223</v>
      </c>
      <c r="H3296" t="s">
        <v>8245</v>
      </c>
      <c r="I3296">
        <v>1481473208</v>
      </c>
      <c r="J3296" s="18">
        <f t="shared" si="786"/>
        <v>42715.680648148147</v>
      </c>
      <c r="K3296">
        <v>1478881207</v>
      </c>
      <c r="L3296" s="18">
        <f t="shared" si="784"/>
        <v>42685.680636574078</v>
      </c>
      <c r="M3296" t="b">
        <v>0</v>
      </c>
      <c r="N3296">
        <v>1</v>
      </c>
      <c r="O3296" t="b">
        <v>0</v>
      </c>
      <c r="P3296" t="s">
        <v>8294</v>
      </c>
      <c r="Q3296" s="12">
        <f t="shared" si="787"/>
        <v>1</v>
      </c>
      <c r="R3296">
        <f t="shared" si="785"/>
        <v>50</v>
      </c>
      <c r="S3296" s="14" t="s">
        <v>8321</v>
      </c>
      <c r="T3296" t="s">
        <v>8359</v>
      </c>
    </row>
    <row r="3297" spans="1:20" ht="60" x14ac:dyDescent="0.25">
      <c r="A3297">
        <v>3794</v>
      </c>
      <c r="B3297" s="9" t="s">
        <v>3791</v>
      </c>
      <c r="C3297" s="3" t="s">
        <v>7904</v>
      </c>
      <c r="D3297" s="5">
        <v>5000</v>
      </c>
      <c r="E3297" s="7">
        <v>50</v>
      </c>
      <c r="F3297" t="s">
        <v>8220</v>
      </c>
      <c r="G3297" t="s">
        <v>8224</v>
      </c>
      <c r="H3297" t="s">
        <v>8246</v>
      </c>
      <c r="I3297">
        <v>1433685354</v>
      </c>
      <c r="J3297" s="18">
        <f t="shared" si="786"/>
        <v>42162.58048611111</v>
      </c>
      <c r="K3297">
        <v>1431093353</v>
      </c>
      <c r="L3297" s="18">
        <f t="shared" si="784"/>
        <v>42132.580474537041</v>
      </c>
      <c r="M3297" t="b">
        <v>0</v>
      </c>
      <c r="N3297">
        <v>1</v>
      </c>
      <c r="O3297" t="b">
        <v>0</v>
      </c>
      <c r="P3297" t="s">
        <v>8303</v>
      </c>
      <c r="Q3297" s="12">
        <f t="shared" si="787"/>
        <v>1</v>
      </c>
      <c r="R3297">
        <f t="shared" si="785"/>
        <v>50</v>
      </c>
      <c r="S3297" s="14" t="s">
        <v>8307</v>
      </c>
      <c r="T3297" t="s">
        <v>8341</v>
      </c>
    </row>
    <row r="3298" spans="1:20" ht="60" x14ac:dyDescent="0.25">
      <c r="A3298">
        <v>4099</v>
      </c>
      <c r="B3298" s="9" t="s">
        <v>4095</v>
      </c>
      <c r="C3298" s="3" t="s">
        <v>8202</v>
      </c>
      <c r="D3298" s="5">
        <v>4500</v>
      </c>
      <c r="E3298" s="7">
        <v>50</v>
      </c>
      <c r="F3298" t="s">
        <v>8220</v>
      </c>
      <c r="G3298" t="s">
        <v>8223</v>
      </c>
      <c r="H3298" t="s">
        <v>8245</v>
      </c>
      <c r="I3298" s="18">
        <v>1472847873</v>
      </c>
      <c r="J3298" s="18">
        <f t="shared" si="786"/>
        <v>42615.850381944445</v>
      </c>
      <c r="K3298">
        <v>1468959872</v>
      </c>
      <c r="L3298" s="18">
        <f t="shared" si="784"/>
        <v>42570.850370370375</v>
      </c>
      <c r="M3298" t="b">
        <v>0</v>
      </c>
      <c r="N3298">
        <v>1</v>
      </c>
      <c r="O3298" t="b">
        <v>0</v>
      </c>
      <c r="P3298" t="s">
        <v>8269</v>
      </c>
      <c r="Q3298" s="12">
        <f t="shared" si="787"/>
        <v>1</v>
      </c>
      <c r="R3298">
        <f t="shared" ref="R3298" si="790">IFERROR(ROUND(E3298/N3298,2),0)</f>
        <v>50</v>
      </c>
      <c r="S3298" s="14" t="s">
        <v>8307</v>
      </c>
      <c r="T3298" t="s">
        <v>8308</v>
      </c>
    </row>
    <row r="3299" spans="1:20" ht="60" x14ac:dyDescent="0.25">
      <c r="A3299">
        <v>935</v>
      </c>
      <c r="B3299" s="9" t="s">
        <v>936</v>
      </c>
      <c r="C3299" s="3" t="s">
        <v>5045</v>
      </c>
      <c r="D3299" s="5">
        <v>3500</v>
      </c>
      <c r="E3299" s="7">
        <v>50</v>
      </c>
      <c r="F3299" t="s">
        <v>8220</v>
      </c>
      <c r="G3299" t="s">
        <v>8223</v>
      </c>
      <c r="H3299" t="s">
        <v>8245</v>
      </c>
      <c r="I3299">
        <v>1454054429</v>
      </c>
      <c r="J3299" s="18">
        <f t="shared" si="786"/>
        <v>42398.333668981482</v>
      </c>
      <c r="K3299">
        <v>1451462428</v>
      </c>
      <c r="L3299" s="18">
        <f t="shared" si="784"/>
        <v>42368.333657407406</v>
      </c>
      <c r="M3299" t="b">
        <v>0</v>
      </c>
      <c r="N3299">
        <v>2</v>
      </c>
      <c r="O3299" t="b">
        <v>0</v>
      </c>
      <c r="P3299" t="s">
        <v>8276</v>
      </c>
      <c r="Q3299" s="12">
        <f t="shared" si="787"/>
        <v>1</v>
      </c>
      <c r="R3299">
        <f t="shared" si="785"/>
        <v>25</v>
      </c>
      <c r="S3299" s="14" t="s">
        <v>8333</v>
      </c>
      <c r="T3299" t="s">
        <v>8356</v>
      </c>
    </row>
    <row r="3300" spans="1:20" ht="60" x14ac:dyDescent="0.25">
      <c r="A3300">
        <v>1713</v>
      </c>
      <c r="B3300" s="9" t="s">
        <v>1714</v>
      </c>
      <c r="C3300" s="3" t="s">
        <v>5823</v>
      </c>
      <c r="D3300" s="5">
        <v>3000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1412536412</v>
      </c>
      <c r="J3300" s="18">
        <f t="shared" si="786"/>
        <v>41917.801064814819</v>
      </c>
      <c r="K3300">
        <v>1409944411</v>
      </c>
      <c r="L3300" s="18">
        <f t="shared" si="784"/>
        <v>41887.801053240742</v>
      </c>
      <c r="M3300" t="b">
        <v>0</v>
      </c>
      <c r="N3300">
        <v>1</v>
      </c>
      <c r="O3300" t="b">
        <v>0</v>
      </c>
      <c r="P3300" t="s">
        <v>8291</v>
      </c>
      <c r="Q3300" s="12">
        <f t="shared" si="787"/>
        <v>2</v>
      </c>
      <c r="R3300">
        <f t="shared" si="785"/>
        <v>50</v>
      </c>
      <c r="S3300" s="14" t="s">
        <v>8333</v>
      </c>
      <c r="T3300" t="s">
        <v>8336</v>
      </c>
    </row>
    <row r="3301" spans="1:20" ht="45" x14ac:dyDescent="0.25">
      <c r="A3301">
        <v>514</v>
      </c>
      <c r="B3301" s="9" t="s">
        <v>515</v>
      </c>
      <c r="C3301" s="3" t="s">
        <v>4624</v>
      </c>
      <c r="D3301" s="5">
        <v>1500</v>
      </c>
      <c r="E3301" s="7">
        <v>50</v>
      </c>
      <c r="F3301" t="s">
        <v>8220</v>
      </c>
      <c r="G3301" t="s">
        <v>8228</v>
      </c>
      <c r="H3301" t="s">
        <v>8250</v>
      </c>
      <c r="I3301">
        <v>1407595447</v>
      </c>
      <c r="J3301" s="18">
        <f t="shared" si="786"/>
        <v>41860.613969907405</v>
      </c>
      <c r="K3301">
        <v>1405003446</v>
      </c>
      <c r="L3301" s="18">
        <f t="shared" si="784"/>
        <v>41830.613958333335</v>
      </c>
      <c r="M3301" t="b">
        <v>0</v>
      </c>
      <c r="N3301">
        <v>3</v>
      </c>
      <c r="O3301" t="b">
        <v>0</v>
      </c>
      <c r="P3301" t="s">
        <v>8268</v>
      </c>
      <c r="Q3301" s="12">
        <f t="shared" si="787"/>
        <v>3</v>
      </c>
      <c r="R3301">
        <f t="shared" si="785"/>
        <v>16.670000000000002</v>
      </c>
      <c r="S3301" s="14" t="s">
        <v>8329</v>
      </c>
      <c r="T3301" t="s">
        <v>8345</v>
      </c>
    </row>
    <row r="3302" spans="1:20" ht="60" x14ac:dyDescent="0.25">
      <c r="A3302">
        <v>772</v>
      </c>
      <c r="B3302" s="9" t="s">
        <v>773</v>
      </c>
      <c r="C3302" s="3" t="s">
        <v>4882</v>
      </c>
      <c r="D3302" s="5">
        <v>1500</v>
      </c>
      <c r="E3302" s="7">
        <v>50</v>
      </c>
      <c r="F3302" t="s">
        <v>8220</v>
      </c>
      <c r="G3302" t="s">
        <v>8223</v>
      </c>
      <c r="H3302" t="s">
        <v>8245</v>
      </c>
      <c r="I3302">
        <v>1257047940</v>
      </c>
      <c r="J3302" s="18">
        <f t="shared" si="786"/>
        <v>40118.165972222225</v>
      </c>
      <c r="K3302">
        <v>1252718518</v>
      </c>
      <c r="L3302" s="18">
        <f t="shared" si="784"/>
        <v>40068.056921296295</v>
      </c>
      <c r="M3302" t="b">
        <v>0</v>
      </c>
      <c r="N3302">
        <v>1</v>
      </c>
      <c r="O3302" t="b">
        <v>0</v>
      </c>
      <c r="P3302" t="s">
        <v>8273</v>
      </c>
      <c r="Q3302" s="12">
        <f t="shared" si="787"/>
        <v>3</v>
      </c>
      <c r="R3302">
        <f t="shared" si="785"/>
        <v>50</v>
      </c>
      <c r="S3302" s="14" t="s">
        <v>8319</v>
      </c>
      <c r="T3302" t="s">
        <v>8358</v>
      </c>
    </row>
    <row r="3303" spans="1:20" ht="45" x14ac:dyDescent="0.2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 s="18">
        <v>1493838720</v>
      </c>
      <c r="J3303" s="18">
        <f t="shared" si="786"/>
        <v>42858.8</v>
      </c>
      <c r="K3303">
        <v>1489439668</v>
      </c>
      <c r="L3303" s="18">
        <f t="shared" si="784"/>
        <v>42807.885046296295</v>
      </c>
      <c r="M3303" t="b">
        <v>0</v>
      </c>
      <c r="N3303">
        <v>1</v>
      </c>
      <c r="O3303" t="b">
        <v>0</v>
      </c>
      <c r="P3303" t="s">
        <v>8269</v>
      </c>
      <c r="Q3303" s="12">
        <f t="shared" si="787"/>
        <v>3</v>
      </c>
      <c r="R3303">
        <f t="shared" ref="R3303" si="791">IFERROR(ROUND(E3303/N3303,2),0)</f>
        <v>50</v>
      </c>
      <c r="S3303" s="14" t="s">
        <v>8307</v>
      </c>
      <c r="T3303" t="s">
        <v>8308</v>
      </c>
    </row>
    <row r="3304" spans="1:20" ht="45" x14ac:dyDescent="0.25">
      <c r="A3304">
        <v>444</v>
      </c>
      <c r="B3304" s="9" t="s">
        <v>445</v>
      </c>
      <c r="C3304" s="3" t="s">
        <v>4554</v>
      </c>
      <c r="D3304" s="5">
        <v>1000</v>
      </c>
      <c r="E3304" s="7">
        <v>50</v>
      </c>
      <c r="F3304" t="s">
        <v>8220</v>
      </c>
      <c r="G3304" t="s">
        <v>8223</v>
      </c>
      <c r="H3304" t="s">
        <v>8245</v>
      </c>
      <c r="I3304">
        <v>1329342361</v>
      </c>
      <c r="J3304" s="18">
        <f t="shared" si="786"/>
        <v>40954.906956018516</v>
      </c>
      <c r="K3304">
        <v>1324158360</v>
      </c>
      <c r="L3304" s="18">
        <f t="shared" si="784"/>
        <v>40894.906944444447</v>
      </c>
      <c r="M3304" t="b">
        <v>0</v>
      </c>
      <c r="N3304">
        <v>1</v>
      </c>
      <c r="O3304" t="b">
        <v>0</v>
      </c>
      <c r="P3304" t="s">
        <v>8268</v>
      </c>
      <c r="Q3304" s="12">
        <f t="shared" si="787"/>
        <v>5</v>
      </c>
      <c r="R3304">
        <f t="shared" si="785"/>
        <v>50</v>
      </c>
      <c r="S3304" s="14" t="s">
        <v>8329</v>
      </c>
      <c r="T3304" t="s">
        <v>8345</v>
      </c>
    </row>
    <row r="3305" spans="1:20" ht="60" x14ac:dyDescent="0.25">
      <c r="A3305">
        <v>1135</v>
      </c>
      <c r="B3305" s="9" t="s">
        <v>1136</v>
      </c>
      <c r="C3305" s="3" t="s">
        <v>5245</v>
      </c>
      <c r="D3305" s="5">
        <v>1000</v>
      </c>
      <c r="E3305" s="7">
        <v>50</v>
      </c>
      <c r="F3305" t="s">
        <v>8220</v>
      </c>
      <c r="G3305" t="s">
        <v>8235</v>
      </c>
      <c r="H3305" t="s">
        <v>8248</v>
      </c>
      <c r="I3305">
        <v>1470527094</v>
      </c>
      <c r="J3305" s="18">
        <f t="shared" si="786"/>
        <v>42588.98951388889</v>
      </c>
      <c r="K3305">
        <v>1467935093</v>
      </c>
      <c r="L3305" s="18">
        <f t="shared" si="784"/>
        <v>42558.989502314813</v>
      </c>
      <c r="M3305" t="b">
        <v>0</v>
      </c>
      <c r="N3305">
        <v>1</v>
      </c>
      <c r="O3305" t="b">
        <v>0</v>
      </c>
      <c r="P3305" t="s">
        <v>8281</v>
      </c>
      <c r="Q3305" s="12">
        <f t="shared" si="787"/>
        <v>5</v>
      </c>
      <c r="R3305">
        <f t="shared" si="785"/>
        <v>50</v>
      </c>
      <c r="S3305" s="14" t="s">
        <v>8324</v>
      </c>
      <c r="T3305" t="s">
        <v>8350</v>
      </c>
    </row>
    <row r="3306" spans="1:20" ht="60" x14ac:dyDescent="0.25">
      <c r="A3306">
        <v>3895</v>
      </c>
      <c r="B3306" s="9" t="s">
        <v>3892</v>
      </c>
      <c r="C3306" s="3" t="s">
        <v>8003</v>
      </c>
      <c r="D3306" s="5">
        <v>1000</v>
      </c>
      <c r="E3306" s="7">
        <v>50</v>
      </c>
      <c r="F3306" t="s">
        <v>8220</v>
      </c>
      <c r="G3306" t="s">
        <v>8223</v>
      </c>
      <c r="H3306" t="s">
        <v>8245</v>
      </c>
      <c r="I3306" s="18">
        <v>1425103218</v>
      </c>
      <c r="J3306" s="18">
        <f t="shared" si="786"/>
        <v>42063.250208333338</v>
      </c>
      <c r="K3306">
        <v>1422424817</v>
      </c>
      <c r="L3306" s="18">
        <f t="shared" si="784"/>
        <v>42032.250196759254</v>
      </c>
      <c r="M3306" t="b">
        <v>0</v>
      </c>
      <c r="N3306">
        <v>1</v>
      </c>
      <c r="O3306" t="b">
        <v>0</v>
      </c>
      <c r="P3306" t="s">
        <v>8269</v>
      </c>
      <c r="Q3306" s="12">
        <f t="shared" si="787"/>
        <v>5</v>
      </c>
      <c r="R3306">
        <f t="shared" ref="R3306" si="792">IFERROR(ROUND(E3306/N3306,2),0)</f>
        <v>50</v>
      </c>
      <c r="S3306" s="14" t="s">
        <v>8307</v>
      </c>
      <c r="T3306" t="s">
        <v>8308</v>
      </c>
    </row>
    <row r="3307" spans="1:20" ht="60" x14ac:dyDescent="0.25">
      <c r="A3307">
        <v>2123</v>
      </c>
      <c r="B3307" s="9" t="s">
        <v>2124</v>
      </c>
      <c r="C3307" s="3" t="s">
        <v>6233</v>
      </c>
      <c r="D3307" s="5">
        <v>500</v>
      </c>
      <c r="E3307" s="7">
        <v>50</v>
      </c>
      <c r="F3307" t="s">
        <v>8220</v>
      </c>
      <c r="G3307" t="s">
        <v>8223</v>
      </c>
      <c r="H3307" t="s">
        <v>8245</v>
      </c>
      <c r="I3307">
        <v>1268636340</v>
      </c>
      <c r="J3307" s="18">
        <f t="shared" si="786"/>
        <v>40252.290972222225</v>
      </c>
      <c r="K3307">
        <v>1263982306</v>
      </c>
      <c r="L3307" s="18">
        <f t="shared" si="784"/>
        <v>40198.424837962964</v>
      </c>
      <c r="M3307" t="b">
        <v>0</v>
      </c>
      <c r="N3307">
        <v>5</v>
      </c>
      <c r="O3307" t="b">
        <v>0</v>
      </c>
      <c r="P3307" t="s">
        <v>8280</v>
      </c>
      <c r="Q3307" s="12">
        <f t="shared" si="787"/>
        <v>10</v>
      </c>
      <c r="R3307">
        <f t="shared" si="785"/>
        <v>10</v>
      </c>
      <c r="S3307" s="14" t="s">
        <v>8324</v>
      </c>
      <c r="T3307" t="s">
        <v>8340</v>
      </c>
    </row>
    <row r="3308" spans="1:20" ht="60" x14ac:dyDescent="0.2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 s="18">
        <f t="shared" si="786"/>
        <v>42062.168530092589</v>
      </c>
      <c r="K3308">
        <v>1422417760</v>
      </c>
      <c r="L3308" s="18">
        <f t="shared" si="784"/>
        <v>42032.16851851852</v>
      </c>
      <c r="M3308" t="b">
        <v>0</v>
      </c>
      <c r="N3308">
        <v>3</v>
      </c>
      <c r="O3308" t="b">
        <v>0</v>
      </c>
      <c r="P3308" t="s">
        <v>8273</v>
      </c>
      <c r="Q3308" s="12">
        <f t="shared" si="787"/>
        <v>0</v>
      </c>
      <c r="R3308">
        <f t="shared" si="785"/>
        <v>16</v>
      </c>
      <c r="S3308" s="14" t="s">
        <v>8319</v>
      </c>
      <c r="T3308" t="s">
        <v>8358</v>
      </c>
    </row>
    <row r="3309" spans="1:20" ht="45" x14ac:dyDescent="0.2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 s="18">
        <f t="shared" si="786"/>
        <v>41566.509097222224</v>
      </c>
      <c r="K3309">
        <v>1379592785</v>
      </c>
      <c r="L3309" s="18">
        <f t="shared" si="784"/>
        <v>41536.509085648147</v>
      </c>
      <c r="M3309" t="b">
        <v>0</v>
      </c>
      <c r="N3309">
        <v>4</v>
      </c>
      <c r="O3309" t="b">
        <v>0</v>
      </c>
      <c r="P3309" t="s">
        <v>8280</v>
      </c>
      <c r="Q3309" s="12">
        <f t="shared" si="787"/>
        <v>0</v>
      </c>
      <c r="R3309">
        <f t="shared" si="785"/>
        <v>11.92</v>
      </c>
      <c r="S3309" s="14" t="s">
        <v>8324</v>
      </c>
      <c r="T3309" t="s">
        <v>8340</v>
      </c>
    </row>
    <row r="3310" spans="1:20" ht="45" x14ac:dyDescent="0.2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 s="18">
        <f t="shared" si="786"/>
        <v>41700.792557870373</v>
      </c>
      <c r="K3310">
        <v>1390330876</v>
      </c>
      <c r="L3310" s="18">
        <f t="shared" si="784"/>
        <v>41660.792546296296</v>
      </c>
      <c r="M3310" t="b">
        <v>0</v>
      </c>
      <c r="N3310">
        <v>7</v>
      </c>
      <c r="O3310" t="b">
        <v>0</v>
      </c>
      <c r="P3310" t="s">
        <v>8280</v>
      </c>
      <c r="Q3310" s="12">
        <f t="shared" si="787"/>
        <v>0</v>
      </c>
      <c r="R3310">
        <f t="shared" si="785"/>
        <v>6.71</v>
      </c>
      <c r="S3310" s="14" t="s">
        <v>8324</v>
      </c>
      <c r="T3310" t="s">
        <v>8340</v>
      </c>
    </row>
    <row r="3311" spans="1:20" ht="60" x14ac:dyDescent="0.2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 s="18">
        <v>1448078400</v>
      </c>
      <c r="J3311" s="18">
        <f t="shared" si="786"/>
        <v>42329.166666666672</v>
      </c>
      <c r="K3311">
        <v>1445985298</v>
      </c>
      <c r="L3311" s="18">
        <f t="shared" si="784"/>
        <v>42304.940949074073</v>
      </c>
      <c r="M3311" t="b">
        <v>0</v>
      </c>
      <c r="N3311">
        <v>5</v>
      </c>
      <c r="O3311" t="b">
        <v>0</v>
      </c>
      <c r="P3311" t="s">
        <v>8269</v>
      </c>
      <c r="Q3311" s="12">
        <f t="shared" si="787"/>
        <v>5</v>
      </c>
      <c r="R3311">
        <f t="shared" ref="R3311" si="793">IFERROR(ROUND(E3311/N3311,2),0)</f>
        <v>9.4</v>
      </c>
      <c r="S3311" s="14" t="s">
        <v>8307</v>
      </c>
      <c r="T3311" t="s">
        <v>8308</v>
      </c>
    </row>
    <row r="3312" spans="1:20" ht="60" x14ac:dyDescent="0.25">
      <c r="A3312">
        <v>2436</v>
      </c>
      <c r="B3312" s="9" t="s">
        <v>2437</v>
      </c>
      <c r="C3312" s="3" t="s">
        <v>6546</v>
      </c>
      <c r="D3312" s="5">
        <v>117000</v>
      </c>
      <c r="E3312" s="7">
        <v>45</v>
      </c>
      <c r="F3312" t="s">
        <v>8220</v>
      </c>
      <c r="G3312" t="s">
        <v>8228</v>
      </c>
      <c r="H3312" t="s">
        <v>8250</v>
      </c>
      <c r="I3312">
        <v>1454078770</v>
      </c>
      <c r="J3312" s="18">
        <f t="shared" si="786"/>
        <v>42398.615393518514</v>
      </c>
      <c r="K3312">
        <v>1448894769</v>
      </c>
      <c r="L3312" s="18">
        <f t="shared" si="784"/>
        <v>42338.615381944444</v>
      </c>
      <c r="M3312" t="b">
        <v>0</v>
      </c>
      <c r="N3312">
        <v>2</v>
      </c>
      <c r="O3312" t="b">
        <v>0</v>
      </c>
      <c r="P3312" t="s">
        <v>8282</v>
      </c>
      <c r="Q3312" s="12">
        <f t="shared" si="787"/>
        <v>0</v>
      </c>
      <c r="R3312">
        <f t="shared" si="785"/>
        <v>22.5</v>
      </c>
      <c r="S3312" s="14" t="s">
        <v>8327</v>
      </c>
      <c r="T3312" t="s">
        <v>8351</v>
      </c>
    </row>
    <row r="3313" spans="1:20" ht="60" x14ac:dyDescent="0.2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 s="18">
        <f t="shared" si="786"/>
        <v>41016.021527777775</v>
      </c>
      <c r="K3313">
        <v>1330733021</v>
      </c>
      <c r="L3313" s="18">
        <f t="shared" si="784"/>
        <v>40971.002557870372</v>
      </c>
      <c r="M3313" t="b">
        <v>0</v>
      </c>
      <c r="N3313">
        <v>2</v>
      </c>
      <c r="O3313" t="b">
        <v>0</v>
      </c>
      <c r="P3313" t="s">
        <v>8268</v>
      </c>
      <c r="Q3313" s="12">
        <f t="shared" si="787"/>
        <v>0</v>
      </c>
      <c r="R3313">
        <f t="shared" si="785"/>
        <v>22.5</v>
      </c>
      <c r="S3313" s="14" t="s">
        <v>8329</v>
      </c>
      <c r="T3313" t="s">
        <v>8345</v>
      </c>
    </row>
    <row r="3314" spans="1:20" ht="60" x14ac:dyDescent="0.25">
      <c r="A3314">
        <v>1068</v>
      </c>
      <c r="B3314" s="9" t="s">
        <v>1069</v>
      </c>
      <c r="C3314" s="3" t="s">
        <v>5178</v>
      </c>
      <c r="D3314" s="5">
        <v>30000</v>
      </c>
      <c r="E3314" s="7">
        <v>45</v>
      </c>
      <c r="F3314" t="s">
        <v>8220</v>
      </c>
      <c r="G3314" t="s">
        <v>8223</v>
      </c>
      <c r="H3314" t="s">
        <v>8245</v>
      </c>
      <c r="I3314">
        <v>1460274864</v>
      </c>
      <c r="J3314" s="18">
        <f t="shared" si="786"/>
        <v>42470.329444444447</v>
      </c>
      <c r="K3314">
        <v>1457686463</v>
      </c>
      <c r="L3314" s="18">
        <f t="shared" si="784"/>
        <v>42440.371099537035</v>
      </c>
      <c r="M3314" t="b">
        <v>0</v>
      </c>
      <c r="N3314">
        <v>4</v>
      </c>
      <c r="O3314" t="b">
        <v>0</v>
      </c>
      <c r="P3314" t="s">
        <v>8280</v>
      </c>
      <c r="Q3314" s="12">
        <f t="shared" si="787"/>
        <v>0</v>
      </c>
      <c r="R3314">
        <f t="shared" si="785"/>
        <v>11.25</v>
      </c>
      <c r="S3314" s="14" t="s">
        <v>8324</v>
      </c>
      <c r="T3314" t="s">
        <v>8340</v>
      </c>
    </row>
    <row r="3315" spans="1:20" ht="60" x14ac:dyDescent="0.25">
      <c r="A3315">
        <v>1109</v>
      </c>
      <c r="B3315" s="9" t="s">
        <v>1110</v>
      </c>
      <c r="C3315" s="3" t="s">
        <v>5219</v>
      </c>
      <c r="D3315" s="5">
        <v>10000</v>
      </c>
      <c r="E3315" s="7">
        <v>45</v>
      </c>
      <c r="F3315" t="s">
        <v>8220</v>
      </c>
      <c r="G3315" t="s">
        <v>8223</v>
      </c>
      <c r="H3315" t="s">
        <v>8245</v>
      </c>
      <c r="I3315">
        <v>1479495790</v>
      </c>
      <c r="J3315" s="18">
        <f t="shared" si="786"/>
        <v>42692.793865740736</v>
      </c>
      <c r="K3315">
        <v>1476900189</v>
      </c>
      <c r="L3315" s="18">
        <f t="shared" si="784"/>
        <v>42662.752187499995</v>
      </c>
      <c r="M3315" t="b">
        <v>0</v>
      </c>
      <c r="N3315">
        <v>3</v>
      </c>
      <c r="O3315" t="b">
        <v>0</v>
      </c>
      <c r="P3315" t="s">
        <v>8280</v>
      </c>
      <c r="Q3315" s="12">
        <f t="shared" si="787"/>
        <v>0</v>
      </c>
      <c r="R3315">
        <f t="shared" si="785"/>
        <v>15</v>
      </c>
      <c r="S3315" s="14" t="s">
        <v>8324</v>
      </c>
      <c r="T3315" t="s">
        <v>8340</v>
      </c>
    </row>
    <row r="3316" spans="1:20" ht="60" x14ac:dyDescent="0.25">
      <c r="A3316">
        <v>3966</v>
      </c>
      <c r="B3316" s="9" t="s">
        <v>3963</v>
      </c>
      <c r="C3316" s="3" t="s">
        <v>8073</v>
      </c>
      <c r="D3316" s="5">
        <v>7500</v>
      </c>
      <c r="E3316" s="7">
        <v>45</v>
      </c>
      <c r="F3316" t="s">
        <v>8220</v>
      </c>
      <c r="G3316" t="s">
        <v>8223</v>
      </c>
      <c r="H3316" t="s">
        <v>8245</v>
      </c>
      <c r="I3316" s="18">
        <v>1406170740</v>
      </c>
      <c r="J3316" s="18">
        <f t="shared" si="786"/>
        <v>41844.124305555553</v>
      </c>
      <c r="K3316">
        <v>1402506277</v>
      </c>
      <c r="L3316" s="18">
        <f t="shared" si="784"/>
        <v>41801.711539351854</v>
      </c>
      <c r="M3316" t="b">
        <v>0</v>
      </c>
      <c r="N3316">
        <v>2</v>
      </c>
      <c r="O3316" t="b">
        <v>0</v>
      </c>
      <c r="P3316" t="s">
        <v>8269</v>
      </c>
      <c r="Q3316" s="12">
        <f t="shared" si="787"/>
        <v>1</v>
      </c>
      <c r="R3316">
        <f t="shared" ref="R3316:R3317" si="794">IFERROR(ROUND(E3316/N3316,2),0)</f>
        <v>22.5</v>
      </c>
      <c r="S3316" s="14" t="s">
        <v>8307</v>
      </c>
      <c r="T3316" t="s">
        <v>8308</v>
      </c>
    </row>
    <row r="3317" spans="1:20" ht="45" x14ac:dyDescent="0.25">
      <c r="A3317">
        <v>2866</v>
      </c>
      <c r="B3317" s="9" t="s">
        <v>2866</v>
      </c>
      <c r="C3317" s="3" t="s">
        <v>6976</v>
      </c>
      <c r="D3317" s="5">
        <v>5000</v>
      </c>
      <c r="E3317" s="7">
        <v>45</v>
      </c>
      <c r="F3317" t="s">
        <v>8220</v>
      </c>
      <c r="G3317" t="s">
        <v>8223</v>
      </c>
      <c r="H3317" t="s">
        <v>8245</v>
      </c>
      <c r="I3317" s="18">
        <v>1476482400</v>
      </c>
      <c r="J3317" s="18">
        <f t="shared" si="786"/>
        <v>42657.916666666672</v>
      </c>
      <c r="K3317">
        <v>1473893720</v>
      </c>
      <c r="L3317" s="18">
        <f t="shared" si="784"/>
        <v>42627.955092592594</v>
      </c>
      <c r="M3317" t="b">
        <v>0</v>
      </c>
      <c r="N3317">
        <v>2</v>
      </c>
      <c r="O3317" t="b">
        <v>0</v>
      </c>
      <c r="P3317" t="s">
        <v>8269</v>
      </c>
      <c r="Q3317" s="12">
        <f t="shared" si="787"/>
        <v>1</v>
      </c>
      <c r="R3317">
        <f t="shared" si="794"/>
        <v>22.5</v>
      </c>
      <c r="S3317" s="14" t="s">
        <v>8307</v>
      </c>
      <c r="T3317" t="s">
        <v>8308</v>
      </c>
    </row>
    <row r="3318" spans="1:20" ht="60" x14ac:dyDescent="0.25">
      <c r="A3318">
        <v>2764</v>
      </c>
      <c r="B3318" s="9" t="s">
        <v>2764</v>
      </c>
      <c r="C3318" s="3" t="s">
        <v>6874</v>
      </c>
      <c r="D3318" s="5">
        <v>4000</v>
      </c>
      <c r="E3318" s="7">
        <v>45</v>
      </c>
      <c r="F3318" t="s">
        <v>8220</v>
      </c>
      <c r="G3318" t="s">
        <v>8223</v>
      </c>
      <c r="H3318" t="s">
        <v>8245</v>
      </c>
      <c r="I3318">
        <v>1338404400</v>
      </c>
      <c r="J3318" s="18">
        <f t="shared" si="786"/>
        <v>41059.791666666664</v>
      </c>
      <c r="K3318">
        <v>1335855630</v>
      </c>
      <c r="L3318" s="18">
        <f t="shared" si="784"/>
        <v>41030.292013888888</v>
      </c>
      <c r="M3318" t="b">
        <v>0</v>
      </c>
      <c r="N3318">
        <v>4</v>
      </c>
      <c r="O3318" t="b">
        <v>0</v>
      </c>
      <c r="P3318" t="s">
        <v>8302</v>
      </c>
      <c r="Q3318" s="12">
        <f t="shared" si="787"/>
        <v>1</v>
      </c>
      <c r="R3318">
        <f t="shared" si="785"/>
        <v>11.25</v>
      </c>
      <c r="S3318" s="14" t="s">
        <v>8319</v>
      </c>
      <c r="T3318" t="s">
        <v>8362</v>
      </c>
    </row>
    <row r="3319" spans="1:20" ht="45" x14ac:dyDescent="0.25">
      <c r="A3319">
        <v>873</v>
      </c>
      <c r="B3319" s="9" t="s">
        <v>874</v>
      </c>
      <c r="C3319" s="3" t="s">
        <v>4983</v>
      </c>
      <c r="D3319" s="5">
        <v>3500</v>
      </c>
      <c r="E3319" s="7">
        <v>45</v>
      </c>
      <c r="F3319" t="s">
        <v>8220</v>
      </c>
      <c r="G3319" t="s">
        <v>8223</v>
      </c>
      <c r="H3319" t="s">
        <v>8245</v>
      </c>
      <c r="I3319">
        <v>1352610040</v>
      </c>
      <c r="J3319" s="18">
        <f t="shared" si="786"/>
        <v>41224.208796296298</v>
      </c>
      <c r="K3319">
        <v>1349150439</v>
      </c>
      <c r="L3319" s="18">
        <f t="shared" si="784"/>
        <v>41184.167118055557</v>
      </c>
      <c r="M3319" t="b">
        <v>0</v>
      </c>
      <c r="N3319">
        <v>5</v>
      </c>
      <c r="O3319" t="b">
        <v>0</v>
      </c>
      <c r="P3319" t="s">
        <v>8276</v>
      </c>
      <c r="Q3319" s="12">
        <f t="shared" si="787"/>
        <v>1</v>
      </c>
      <c r="R3319">
        <f t="shared" si="785"/>
        <v>9</v>
      </c>
      <c r="S3319" s="14" t="s">
        <v>8333</v>
      </c>
      <c r="T3319" t="s">
        <v>8356</v>
      </c>
    </row>
    <row r="3320" spans="1:20" ht="60" x14ac:dyDescent="0.25">
      <c r="A3320">
        <v>3960</v>
      </c>
      <c r="B3320" s="9" t="s">
        <v>3957</v>
      </c>
      <c r="C3320" s="3" t="s">
        <v>8067</v>
      </c>
      <c r="D3320" s="5">
        <v>3000</v>
      </c>
      <c r="E3320" s="7">
        <v>45</v>
      </c>
      <c r="F3320" t="s">
        <v>8220</v>
      </c>
      <c r="G3320" t="s">
        <v>8223</v>
      </c>
      <c r="H3320" t="s">
        <v>8245</v>
      </c>
      <c r="I3320" s="18">
        <v>1451852256</v>
      </c>
      <c r="J3320" s="18">
        <f t="shared" si="786"/>
        <v>42372.845555555556</v>
      </c>
      <c r="K3320">
        <v>1449260255</v>
      </c>
      <c r="L3320" s="18">
        <f t="shared" si="784"/>
        <v>42342.845543981486</v>
      </c>
      <c r="M3320" t="b">
        <v>0</v>
      </c>
      <c r="N3320">
        <v>4</v>
      </c>
      <c r="O3320" t="b">
        <v>0</v>
      </c>
      <c r="P3320" t="s">
        <v>8269</v>
      </c>
      <c r="Q3320" s="12">
        <f t="shared" si="787"/>
        <v>2</v>
      </c>
      <c r="R3320">
        <f t="shared" ref="R3320:R3321" si="795">IFERROR(ROUND(E3320/N3320,2),0)</f>
        <v>11.25</v>
      </c>
      <c r="S3320" s="14" t="s">
        <v>8307</v>
      </c>
      <c r="T3320" t="s">
        <v>8308</v>
      </c>
    </row>
    <row r="3321" spans="1:20" ht="45" x14ac:dyDescent="0.25">
      <c r="A3321">
        <v>3142</v>
      </c>
      <c r="B3321" s="9" t="s">
        <v>3142</v>
      </c>
      <c r="C3321" s="3" t="s">
        <v>7252</v>
      </c>
      <c r="D3321" s="5">
        <v>2750</v>
      </c>
      <c r="E3321" s="7">
        <v>45</v>
      </c>
      <c r="F3321" t="s">
        <v>8221</v>
      </c>
      <c r="G3321" t="s">
        <v>8224</v>
      </c>
      <c r="H3321" t="s">
        <v>8246</v>
      </c>
      <c r="I3321" s="18">
        <v>1489922339</v>
      </c>
      <c r="J3321" s="18">
        <f t="shared" si="786"/>
        <v>42813.471516203703</v>
      </c>
      <c r="K3321">
        <v>1487333938</v>
      </c>
      <c r="L3321" s="18">
        <f t="shared" si="784"/>
        <v>42783.513171296298</v>
      </c>
      <c r="M3321" t="b">
        <v>0</v>
      </c>
      <c r="N3321">
        <v>3</v>
      </c>
      <c r="O3321" t="b">
        <v>0</v>
      </c>
      <c r="P3321" t="s">
        <v>8269</v>
      </c>
      <c r="Q3321" s="12">
        <f t="shared" si="787"/>
        <v>2</v>
      </c>
      <c r="R3321">
        <f t="shared" si="795"/>
        <v>15</v>
      </c>
      <c r="S3321" s="14" t="s">
        <v>8307</v>
      </c>
      <c r="T3321" t="s">
        <v>8308</v>
      </c>
    </row>
    <row r="3322" spans="1:20" ht="60" x14ac:dyDescent="0.25">
      <c r="A3322">
        <v>865</v>
      </c>
      <c r="B3322" s="9" t="s">
        <v>866</v>
      </c>
      <c r="C3322" s="3" t="s">
        <v>4975</v>
      </c>
      <c r="D3322" s="5">
        <v>2200</v>
      </c>
      <c r="E3322" s="7">
        <v>45</v>
      </c>
      <c r="F3322" t="s">
        <v>8220</v>
      </c>
      <c r="G3322" t="s">
        <v>8223</v>
      </c>
      <c r="H3322" t="s">
        <v>8245</v>
      </c>
      <c r="I3322">
        <v>1358361197</v>
      </c>
      <c r="J3322" s="18">
        <f t="shared" si="786"/>
        <v>41290.773113425923</v>
      </c>
      <c r="K3322">
        <v>1353177196</v>
      </c>
      <c r="L3322" s="18">
        <f t="shared" si="784"/>
        <v>41230.773101851853</v>
      </c>
      <c r="M3322" t="b">
        <v>0</v>
      </c>
      <c r="N3322">
        <v>2</v>
      </c>
      <c r="O3322" t="b">
        <v>0</v>
      </c>
      <c r="P3322" t="s">
        <v>8276</v>
      </c>
      <c r="Q3322" s="12">
        <f t="shared" si="787"/>
        <v>2</v>
      </c>
      <c r="R3322">
        <f t="shared" si="785"/>
        <v>22.5</v>
      </c>
      <c r="S3322" s="14" t="s">
        <v>8333</v>
      </c>
      <c r="T3322" t="s">
        <v>8356</v>
      </c>
    </row>
    <row r="3323" spans="1:20" ht="60" x14ac:dyDescent="0.25">
      <c r="A3323">
        <v>449</v>
      </c>
      <c r="B3323" s="9" t="s">
        <v>450</v>
      </c>
      <c r="C3323" s="3" t="s">
        <v>4559</v>
      </c>
      <c r="D3323" s="5">
        <v>2000</v>
      </c>
      <c r="E3323" s="7">
        <v>45</v>
      </c>
      <c r="F3323" t="s">
        <v>8220</v>
      </c>
      <c r="G3323" t="s">
        <v>8224</v>
      </c>
      <c r="H3323" t="s">
        <v>8246</v>
      </c>
      <c r="I3323">
        <v>1382017085</v>
      </c>
      <c r="J3323" s="18">
        <f t="shared" si="786"/>
        <v>41564.568113425928</v>
      </c>
      <c r="K3323">
        <v>1379425084</v>
      </c>
      <c r="L3323" s="18">
        <f t="shared" si="784"/>
        <v>41534.568101851852</v>
      </c>
      <c r="M3323" t="b">
        <v>0</v>
      </c>
      <c r="N3323">
        <v>5</v>
      </c>
      <c r="O3323" t="b">
        <v>0</v>
      </c>
      <c r="P3323" t="s">
        <v>8268</v>
      </c>
      <c r="Q3323" s="12">
        <f t="shared" si="787"/>
        <v>2</v>
      </c>
      <c r="R3323">
        <f t="shared" si="785"/>
        <v>9</v>
      </c>
      <c r="S3323" s="14" t="s">
        <v>8329</v>
      </c>
      <c r="T3323" t="s">
        <v>8345</v>
      </c>
    </row>
    <row r="3324" spans="1:20" ht="60" x14ac:dyDescent="0.25">
      <c r="A3324">
        <v>3962</v>
      </c>
      <c r="B3324" s="9" t="s">
        <v>3959</v>
      </c>
      <c r="C3324" s="3" t="s">
        <v>8069</v>
      </c>
      <c r="D3324" s="5">
        <v>1400</v>
      </c>
      <c r="E3324" s="7">
        <v>45</v>
      </c>
      <c r="F3324" t="s">
        <v>8220</v>
      </c>
      <c r="G3324" t="s">
        <v>8224</v>
      </c>
      <c r="H3324" t="s">
        <v>8246</v>
      </c>
      <c r="I3324" s="18">
        <v>1448722494</v>
      </c>
      <c r="J3324" s="18">
        <f t="shared" si="786"/>
        <v>42336.621458333335</v>
      </c>
      <c r="K3324">
        <v>1446562493</v>
      </c>
      <c r="L3324" s="18">
        <f t="shared" si="784"/>
        <v>42311.621446759258</v>
      </c>
      <c r="M3324" t="b">
        <v>0</v>
      </c>
      <c r="N3324">
        <v>3</v>
      </c>
      <c r="O3324" t="b">
        <v>0</v>
      </c>
      <c r="P3324" t="s">
        <v>8269</v>
      </c>
      <c r="Q3324" s="12">
        <f t="shared" si="787"/>
        <v>3</v>
      </c>
      <c r="R3324">
        <f t="shared" ref="R3324" si="796">IFERROR(ROUND(E3324/N3324,2),0)</f>
        <v>15</v>
      </c>
      <c r="S3324" s="14" t="s">
        <v>8307</v>
      </c>
      <c r="T3324" t="s">
        <v>8308</v>
      </c>
    </row>
    <row r="3325" spans="1:20" ht="45" x14ac:dyDescent="0.25">
      <c r="A3325">
        <v>1075</v>
      </c>
      <c r="B3325" s="9" t="s">
        <v>1076</v>
      </c>
      <c r="C3325" s="3" t="s">
        <v>5185</v>
      </c>
      <c r="D3325" s="5">
        <v>1000</v>
      </c>
      <c r="E3325" s="7">
        <v>45</v>
      </c>
      <c r="F3325" t="s">
        <v>8220</v>
      </c>
      <c r="G3325" t="s">
        <v>8223</v>
      </c>
      <c r="H3325" t="s">
        <v>8245</v>
      </c>
      <c r="I3325">
        <v>1336340516</v>
      </c>
      <c r="J3325" s="18">
        <f t="shared" si="786"/>
        <v>41035.904120370367</v>
      </c>
      <c r="K3325">
        <v>1333748515</v>
      </c>
      <c r="L3325" s="18">
        <f t="shared" si="784"/>
        <v>41005.904108796298</v>
      </c>
      <c r="M3325" t="b">
        <v>0</v>
      </c>
      <c r="N3325">
        <v>3</v>
      </c>
      <c r="O3325" t="b">
        <v>0</v>
      </c>
      <c r="P3325" t="s">
        <v>8280</v>
      </c>
      <c r="Q3325" s="12">
        <f t="shared" si="787"/>
        <v>5</v>
      </c>
      <c r="R3325">
        <f t="shared" si="785"/>
        <v>15</v>
      </c>
      <c r="S3325" s="14" t="s">
        <v>8324</v>
      </c>
      <c r="T3325" t="s">
        <v>8340</v>
      </c>
    </row>
    <row r="3326" spans="1:20" ht="60" x14ac:dyDescent="0.25">
      <c r="A3326">
        <v>1428</v>
      </c>
      <c r="B3326" s="9" t="s">
        <v>1429</v>
      </c>
      <c r="C3326" s="3" t="s">
        <v>5538</v>
      </c>
      <c r="D3326" s="5">
        <v>1000</v>
      </c>
      <c r="E3326" s="7">
        <v>45</v>
      </c>
      <c r="F3326" t="s">
        <v>8220</v>
      </c>
      <c r="G3326" t="s">
        <v>8226</v>
      </c>
      <c r="H3326" t="s">
        <v>8248</v>
      </c>
      <c r="I3326">
        <v>1459584417</v>
      </c>
      <c r="J3326" s="18">
        <f t="shared" si="786"/>
        <v>42462.338159722218</v>
      </c>
      <c r="K3326">
        <v>1456996016</v>
      </c>
      <c r="L3326" s="18">
        <f t="shared" si="784"/>
        <v>42432.37981481482</v>
      </c>
      <c r="M3326" t="b">
        <v>0</v>
      </c>
      <c r="N3326">
        <v>3</v>
      </c>
      <c r="O3326" t="b">
        <v>0</v>
      </c>
      <c r="P3326" t="s">
        <v>8285</v>
      </c>
      <c r="Q3326" s="12">
        <f t="shared" si="787"/>
        <v>5</v>
      </c>
      <c r="R3326">
        <f t="shared" si="785"/>
        <v>15</v>
      </c>
      <c r="S3326" s="14" t="s">
        <v>8319</v>
      </c>
      <c r="T3326" t="s">
        <v>8354</v>
      </c>
    </row>
    <row r="3327" spans="1:20" ht="60" x14ac:dyDescent="0.25">
      <c r="A3327">
        <v>1078</v>
      </c>
      <c r="B3327" s="9" t="s">
        <v>1079</v>
      </c>
      <c r="C3327" s="3" t="s">
        <v>5188</v>
      </c>
      <c r="D3327" s="5">
        <v>600</v>
      </c>
      <c r="E3327" s="7">
        <v>45</v>
      </c>
      <c r="F3327" t="s">
        <v>8220</v>
      </c>
      <c r="G3327" t="s">
        <v>8223</v>
      </c>
      <c r="H3327" t="s">
        <v>8245</v>
      </c>
      <c r="I3327">
        <v>1311309721</v>
      </c>
      <c r="J3327" s="18">
        <f t="shared" si="786"/>
        <v>40746.195844907408</v>
      </c>
      <c r="K3327">
        <v>1307421720</v>
      </c>
      <c r="L3327" s="18">
        <f t="shared" si="784"/>
        <v>40701.195833333331</v>
      </c>
      <c r="M3327" t="b">
        <v>0</v>
      </c>
      <c r="N3327">
        <v>5</v>
      </c>
      <c r="O3327" t="b">
        <v>0</v>
      </c>
      <c r="P3327" t="s">
        <v>8280</v>
      </c>
      <c r="Q3327" s="12">
        <f t="shared" si="787"/>
        <v>8</v>
      </c>
      <c r="R3327">
        <f t="shared" si="785"/>
        <v>9</v>
      </c>
      <c r="S3327" s="14" t="s">
        <v>8324</v>
      </c>
      <c r="T3327" t="s">
        <v>8340</v>
      </c>
    </row>
    <row r="3328" spans="1:20" ht="45" x14ac:dyDescent="0.2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 s="18">
        <f t="shared" si="786"/>
        <v>42411.973807870367</v>
      </c>
      <c r="K3328">
        <v>1453936936</v>
      </c>
      <c r="L3328" s="18">
        <f t="shared" si="784"/>
        <v>42396.973796296297</v>
      </c>
      <c r="M3328" t="b">
        <v>0</v>
      </c>
      <c r="N3328">
        <v>4</v>
      </c>
      <c r="O3328" t="b">
        <v>0</v>
      </c>
      <c r="P3328" t="s">
        <v>8280</v>
      </c>
      <c r="Q3328" s="12">
        <f t="shared" si="787"/>
        <v>14</v>
      </c>
      <c r="R3328">
        <f t="shared" si="785"/>
        <v>10.56</v>
      </c>
      <c r="S3328" s="14" t="s">
        <v>8324</v>
      </c>
      <c r="T3328" t="s">
        <v>8340</v>
      </c>
    </row>
    <row r="3329" spans="1:20" ht="60" x14ac:dyDescent="0.25">
      <c r="A3329">
        <v>1905</v>
      </c>
      <c r="B3329" s="9" t="s">
        <v>1906</v>
      </c>
      <c r="C3329" s="3" t="s">
        <v>6015</v>
      </c>
      <c r="D3329" s="5">
        <v>25000</v>
      </c>
      <c r="E3329" s="7">
        <v>42</v>
      </c>
      <c r="F3329" t="s">
        <v>8220</v>
      </c>
      <c r="G3329" t="s">
        <v>8223</v>
      </c>
      <c r="H3329" t="s">
        <v>8245</v>
      </c>
      <c r="I3329">
        <v>1410127994</v>
      </c>
      <c r="J3329" s="18">
        <f t="shared" si="786"/>
        <v>41889.925856481481</v>
      </c>
      <c r="K3329">
        <v>1407535993</v>
      </c>
      <c r="L3329" s="18">
        <f t="shared" si="784"/>
        <v>41859.925844907411</v>
      </c>
      <c r="M3329" t="b">
        <v>0</v>
      </c>
      <c r="N3329">
        <v>4</v>
      </c>
      <c r="O3329" t="b">
        <v>0</v>
      </c>
      <c r="P3329" t="s">
        <v>8292</v>
      </c>
      <c r="Q3329" s="12">
        <f t="shared" si="787"/>
        <v>0</v>
      </c>
      <c r="R3329">
        <f t="shared" si="785"/>
        <v>10.5</v>
      </c>
      <c r="S3329" s="14" t="s">
        <v>8316</v>
      </c>
      <c r="T3329" t="s">
        <v>8326</v>
      </c>
    </row>
    <row r="3330" spans="1:20" ht="60" x14ac:dyDescent="0.25">
      <c r="A3330">
        <v>1182</v>
      </c>
      <c r="B3330" s="9" t="s">
        <v>1183</v>
      </c>
      <c r="C3330" s="3" t="s">
        <v>5292</v>
      </c>
      <c r="D3330" s="5">
        <v>1000</v>
      </c>
      <c r="E3330" s="7">
        <v>42</v>
      </c>
      <c r="F3330" t="s">
        <v>8220</v>
      </c>
      <c r="G3330" t="s">
        <v>8223</v>
      </c>
      <c r="H3330" t="s">
        <v>8245</v>
      </c>
      <c r="I3330">
        <v>1484239320</v>
      </c>
      <c r="J3330" s="18">
        <f t="shared" si="786"/>
        <v>42747.695833333331</v>
      </c>
      <c r="K3330">
        <v>1482609087</v>
      </c>
      <c r="L3330" s="18">
        <f t="shared" si="784"/>
        <v>42728.82739583333</v>
      </c>
      <c r="M3330" t="b">
        <v>0</v>
      </c>
      <c r="N3330">
        <v>4</v>
      </c>
      <c r="O3330" t="b">
        <v>0</v>
      </c>
      <c r="P3330" t="s">
        <v>8282</v>
      </c>
      <c r="Q3330" s="12">
        <f t="shared" si="787"/>
        <v>4</v>
      </c>
      <c r="R3330">
        <f t="shared" si="785"/>
        <v>10.5</v>
      </c>
      <c r="S3330" s="14" t="s">
        <v>8327</v>
      </c>
      <c r="T3330" t="s">
        <v>8351</v>
      </c>
    </row>
    <row r="3331" spans="1:20" ht="45" x14ac:dyDescent="0.2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 s="18">
        <f t="shared" si="786"/>
        <v>42565.758333333331</v>
      </c>
      <c r="K3331">
        <v>1466188337</v>
      </c>
      <c r="L3331" s="18">
        <f t="shared" ref="L3331:L3394" si="797">(K3331/86400)+25569</f>
        <v>42538.772418981476</v>
      </c>
      <c r="M3331" t="b">
        <v>0</v>
      </c>
      <c r="N3331">
        <v>6</v>
      </c>
      <c r="O3331" t="b">
        <v>0</v>
      </c>
      <c r="P3331" t="s">
        <v>8280</v>
      </c>
      <c r="Q3331" s="12">
        <f t="shared" si="787"/>
        <v>0</v>
      </c>
      <c r="R3331">
        <f t="shared" ref="R3331:R3393" si="798">ROUND(E3331/N3331,2)</f>
        <v>6.83</v>
      </c>
      <c r="S3331" s="14" t="s">
        <v>8324</v>
      </c>
      <c r="T3331" t="s">
        <v>8340</v>
      </c>
    </row>
    <row r="3332" spans="1:20" ht="60" x14ac:dyDescent="0.25">
      <c r="A3332">
        <v>4107</v>
      </c>
      <c r="B3332" s="9" t="s">
        <v>4103</v>
      </c>
      <c r="C3332" s="3" t="s">
        <v>8210</v>
      </c>
      <c r="D3332" s="5">
        <v>2000</v>
      </c>
      <c r="E3332" s="7">
        <v>41</v>
      </c>
      <c r="F3332" t="s">
        <v>8220</v>
      </c>
      <c r="G3332" t="s">
        <v>8223</v>
      </c>
      <c r="H3332" t="s">
        <v>8245</v>
      </c>
      <c r="I3332" s="18">
        <v>1411596001</v>
      </c>
      <c r="J3332" s="18">
        <f t="shared" ref="J3332:J3395" si="799">(I3332/86400)+25569</f>
        <v>41906.916678240741</v>
      </c>
      <c r="K3332">
        <v>1409608800</v>
      </c>
      <c r="L3332" s="18">
        <f t="shared" si="797"/>
        <v>41883.916666666664</v>
      </c>
      <c r="M3332" t="b">
        <v>0</v>
      </c>
      <c r="N3332">
        <v>4</v>
      </c>
      <c r="O3332" t="b">
        <v>0</v>
      </c>
      <c r="P3332" t="s">
        <v>8269</v>
      </c>
      <c r="Q3332" s="12">
        <f t="shared" ref="Q3332:Q3395" si="800">ROUND(E3332/D3332*100,0)</f>
        <v>2</v>
      </c>
      <c r="R3332">
        <f t="shared" ref="R3332" si="801">IFERROR(ROUND(E3332/N3332,2),0)</f>
        <v>10.25</v>
      </c>
      <c r="S3332" s="14" t="s">
        <v>8307</v>
      </c>
      <c r="T3332" t="s">
        <v>8308</v>
      </c>
    </row>
    <row r="3333" spans="1:20" ht="60" x14ac:dyDescent="0.25">
      <c r="A3333">
        <v>3106</v>
      </c>
      <c r="B3333" s="9" t="s">
        <v>3106</v>
      </c>
      <c r="C3333" s="3" t="s">
        <v>7216</v>
      </c>
      <c r="D3333" s="5">
        <v>1000</v>
      </c>
      <c r="E3333" s="7">
        <v>41</v>
      </c>
      <c r="F3333" t="s">
        <v>8220</v>
      </c>
      <c r="G3333" t="s">
        <v>8224</v>
      </c>
      <c r="H3333" t="s">
        <v>8246</v>
      </c>
      <c r="I3333">
        <v>1442440800</v>
      </c>
      <c r="J3333" s="18">
        <f t="shared" si="799"/>
        <v>42263.916666666672</v>
      </c>
      <c r="K3333">
        <v>1440497875</v>
      </c>
      <c r="L3333" s="18">
        <f t="shared" si="797"/>
        <v>42241.429108796292</v>
      </c>
      <c r="M3333" t="b">
        <v>0</v>
      </c>
      <c r="N3333">
        <v>4</v>
      </c>
      <c r="O3333" t="b">
        <v>0</v>
      </c>
      <c r="P3333" t="s">
        <v>8301</v>
      </c>
      <c r="Q3333" s="12">
        <f t="shared" si="800"/>
        <v>4</v>
      </c>
      <c r="R3333">
        <f t="shared" si="798"/>
        <v>10.25</v>
      </c>
      <c r="S3333" s="14" t="s">
        <v>8307</v>
      </c>
      <c r="T3333" t="s">
        <v>8331</v>
      </c>
    </row>
    <row r="3334" spans="1:20" ht="45" x14ac:dyDescent="0.25">
      <c r="A3334">
        <v>1811</v>
      </c>
      <c r="B3334" s="9" t="s">
        <v>1812</v>
      </c>
      <c r="C3334" s="3" t="s">
        <v>5921</v>
      </c>
      <c r="D3334" s="5">
        <v>54000</v>
      </c>
      <c r="E3334" s="7">
        <v>40</v>
      </c>
      <c r="F3334" t="s">
        <v>8220</v>
      </c>
      <c r="G3334" t="s">
        <v>8223</v>
      </c>
      <c r="H3334" t="s">
        <v>8245</v>
      </c>
      <c r="I3334">
        <v>1414123200</v>
      </c>
      <c r="J3334" s="18">
        <f t="shared" si="799"/>
        <v>41936.166666666664</v>
      </c>
      <c r="K3334">
        <v>1408962269</v>
      </c>
      <c r="L3334" s="18">
        <f t="shared" si="797"/>
        <v>41876.433668981481</v>
      </c>
      <c r="M3334" t="b">
        <v>0</v>
      </c>
      <c r="N3334">
        <v>26</v>
      </c>
      <c r="O3334" t="b">
        <v>0</v>
      </c>
      <c r="P3334" t="s">
        <v>8283</v>
      </c>
      <c r="Q3334" s="12">
        <f t="shared" si="800"/>
        <v>0</v>
      </c>
      <c r="R3334">
        <f t="shared" si="798"/>
        <v>1.54</v>
      </c>
      <c r="S3334" s="14" t="s">
        <v>8321</v>
      </c>
      <c r="T3334" t="s">
        <v>8322</v>
      </c>
    </row>
    <row r="3335" spans="1:20" ht="60" x14ac:dyDescent="0.25">
      <c r="A3335">
        <v>148</v>
      </c>
      <c r="B3335" s="9" t="s">
        <v>150</v>
      </c>
      <c r="C3335" s="3" t="s">
        <v>4258</v>
      </c>
      <c r="D3335" s="5">
        <v>50000</v>
      </c>
      <c r="E3335" s="7">
        <v>40</v>
      </c>
      <c r="F3335" t="s">
        <v>8219</v>
      </c>
      <c r="G3335" t="s">
        <v>8223</v>
      </c>
      <c r="H3335" t="s">
        <v>8245</v>
      </c>
      <c r="I3335">
        <v>1456555536</v>
      </c>
      <c r="J3335" s="18">
        <f t="shared" si="799"/>
        <v>42427.281666666662</v>
      </c>
      <c r="K3335">
        <v>1453963535</v>
      </c>
      <c r="L3335" s="18">
        <f t="shared" si="797"/>
        <v>42397.281655092593</v>
      </c>
      <c r="M3335" t="b">
        <v>0</v>
      </c>
      <c r="N3335">
        <v>2</v>
      </c>
      <c r="O3335" t="b">
        <v>0</v>
      </c>
      <c r="P3335" t="s">
        <v>8265</v>
      </c>
      <c r="Q3335" s="12">
        <f t="shared" si="800"/>
        <v>0</v>
      </c>
      <c r="R3335">
        <f t="shared" si="798"/>
        <v>20</v>
      </c>
      <c r="S3335" s="14" t="s">
        <v>8329</v>
      </c>
      <c r="T3335" t="s">
        <v>8343</v>
      </c>
    </row>
    <row r="3336" spans="1:20" ht="60" x14ac:dyDescent="0.25">
      <c r="A3336">
        <v>3053</v>
      </c>
      <c r="B3336" s="9" t="s">
        <v>3053</v>
      </c>
      <c r="C3336" s="3" t="s">
        <v>7163</v>
      </c>
      <c r="D3336" s="5">
        <v>10000</v>
      </c>
      <c r="E3336" s="7">
        <v>40</v>
      </c>
      <c r="F3336" t="s">
        <v>8220</v>
      </c>
      <c r="G3336" t="s">
        <v>8223</v>
      </c>
      <c r="H3336" t="s">
        <v>8245</v>
      </c>
      <c r="I3336">
        <v>1412222340</v>
      </c>
      <c r="J3336" s="18">
        <f t="shared" si="799"/>
        <v>41914.165972222225</v>
      </c>
      <c r="K3336">
        <v>1407781012</v>
      </c>
      <c r="L3336" s="18">
        <f t="shared" si="797"/>
        <v>41862.761712962965</v>
      </c>
      <c r="M3336" t="b">
        <v>0</v>
      </c>
      <c r="N3336">
        <v>3</v>
      </c>
      <c r="O3336" t="b">
        <v>0</v>
      </c>
      <c r="P3336" t="s">
        <v>8301</v>
      </c>
      <c r="Q3336" s="12">
        <f t="shared" si="800"/>
        <v>0</v>
      </c>
      <c r="R3336">
        <f t="shared" si="798"/>
        <v>13.33</v>
      </c>
      <c r="S3336" s="14" t="s">
        <v>8307</v>
      </c>
      <c r="T3336" t="s">
        <v>8331</v>
      </c>
    </row>
    <row r="3337" spans="1:20" ht="45" x14ac:dyDescent="0.25">
      <c r="A3337">
        <v>1789</v>
      </c>
      <c r="B3337" s="9" t="s">
        <v>1790</v>
      </c>
      <c r="C3337" s="3" t="s">
        <v>5899</v>
      </c>
      <c r="D3337" s="5">
        <v>8000</v>
      </c>
      <c r="E3337" s="7">
        <v>40</v>
      </c>
      <c r="F3337" t="s">
        <v>8220</v>
      </c>
      <c r="G3337" t="s">
        <v>8223</v>
      </c>
      <c r="H3337" t="s">
        <v>8245</v>
      </c>
      <c r="I3337">
        <v>1421042403</v>
      </c>
      <c r="J3337" s="18">
        <f t="shared" si="799"/>
        <v>42016.250034722223</v>
      </c>
      <c r="K3337">
        <v>1415858402</v>
      </c>
      <c r="L3337" s="18">
        <f t="shared" si="797"/>
        <v>41956.250023148154</v>
      </c>
      <c r="M3337" t="b">
        <v>1</v>
      </c>
      <c r="N3337">
        <v>4</v>
      </c>
      <c r="O3337" t="b">
        <v>0</v>
      </c>
      <c r="P3337" t="s">
        <v>8283</v>
      </c>
      <c r="Q3337" s="12">
        <f t="shared" si="800"/>
        <v>1</v>
      </c>
      <c r="R3337">
        <f t="shared" si="798"/>
        <v>10</v>
      </c>
      <c r="S3337" s="14" t="s">
        <v>8321</v>
      </c>
      <c r="T3337" t="s">
        <v>8322</v>
      </c>
    </row>
    <row r="3338" spans="1:20" ht="60" x14ac:dyDescent="0.2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 s="18">
        <f t="shared" si="799"/>
        <v>41553.848032407404</v>
      </c>
      <c r="K3338">
        <v>1377030069</v>
      </c>
      <c r="L3338" s="18">
        <f t="shared" si="797"/>
        <v>41506.848020833335</v>
      </c>
      <c r="M3338" t="b">
        <v>0</v>
      </c>
      <c r="N3338">
        <v>1</v>
      </c>
      <c r="O3338" t="b">
        <v>0</v>
      </c>
      <c r="P3338" t="s">
        <v>8284</v>
      </c>
      <c r="Q3338" s="12">
        <f t="shared" si="800"/>
        <v>1</v>
      </c>
      <c r="R3338">
        <f t="shared" si="798"/>
        <v>40</v>
      </c>
      <c r="S3338" s="14" t="s">
        <v>8333</v>
      </c>
      <c r="T3338" t="s">
        <v>8360</v>
      </c>
    </row>
    <row r="3339" spans="1:20" ht="60" x14ac:dyDescent="0.25">
      <c r="A3339">
        <v>2693</v>
      </c>
      <c r="B3339" s="9" t="s">
        <v>2693</v>
      </c>
      <c r="C3339" s="3" t="s">
        <v>6803</v>
      </c>
      <c r="D3339" s="5">
        <v>5000</v>
      </c>
      <c r="E3339" s="7">
        <v>40</v>
      </c>
      <c r="F3339" t="s">
        <v>8220</v>
      </c>
      <c r="G3339" t="s">
        <v>8223</v>
      </c>
      <c r="H3339" t="s">
        <v>8245</v>
      </c>
      <c r="I3339">
        <v>1407899966</v>
      </c>
      <c r="J3339" s="18">
        <f t="shared" si="799"/>
        <v>41864.138495370367</v>
      </c>
      <c r="K3339">
        <v>1405307965</v>
      </c>
      <c r="L3339" s="18">
        <f t="shared" si="797"/>
        <v>41834.138483796298</v>
      </c>
      <c r="M3339" t="b">
        <v>0</v>
      </c>
      <c r="N3339">
        <v>3</v>
      </c>
      <c r="O3339" t="b">
        <v>0</v>
      </c>
      <c r="P3339" t="s">
        <v>8282</v>
      </c>
      <c r="Q3339" s="12">
        <f t="shared" si="800"/>
        <v>1</v>
      </c>
      <c r="R3339">
        <f t="shared" si="798"/>
        <v>13.33</v>
      </c>
      <c r="S3339" s="14" t="s">
        <v>8327</v>
      </c>
      <c r="T3339" t="s">
        <v>8351</v>
      </c>
    </row>
    <row r="3340" spans="1:20" ht="45" x14ac:dyDescent="0.25">
      <c r="A3340">
        <v>937</v>
      </c>
      <c r="B3340" s="9" t="s">
        <v>938</v>
      </c>
      <c r="C3340" s="3" t="s">
        <v>5047</v>
      </c>
      <c r="D3340" s="5">
        <v>3500</v>
      </c>
      <c r="E3340" s="7">
        <v>40</v>
      </c>
      <c r="F3340" t="s">
        <v>8220</v>
      </c>
      <c r="G3340" t="s">
        <v>8223</v>
      </c>
      <c r="H3340" t="s">
        <v>8245</v>
      </c>
      <c r="I3340">
        <v>1383509357</v>
      </c>
      <c r="J3340" s="18">
        <f t="shared" si="799"/>
        <v>41581.839780092589</v>
      </c>
      <c r="K3340">
        <v>1380913756</v>
      </c>
      <c r="L3340" s="18">
        <f t="shared" si="797"/>
        <v>41551.798101851848</v>
      </c>
      <c r="M3340" t="b">
        <v>0</v>
      </c>
      <c r="N3340">
        <v>2</v>
      </c>
      <c r="O3340" t="b">
        <v>0</v>
      </c>
      <c r="P3340" t="s">
        <v>8276</v>
      </c>
      <c r="Q3340" s="12">
        <f t="shared" si="800"/>
        <v>1</v>
      </c>
      <c r="R3340">
        <f t="shared" si="798"/>
        <v>20</v>
      </c>
      <c r="S3340" s="14" t="s">
        <v>8333</v>
      </c>
      <c r="T3340" t="s">
        <v>8356</v>
      </c>
    </row>
    <row r="3341" spans="1:20" ht="45" x14ac:dyDescent="0.25">
      <c r="A3341">
        <v>1793</v>
      </c>
      <c r="B3341" s="9" t="s">
        <v>1794</v>
      </c>
      <c r="C3341" s="3" t="s">
        <v>5903</v>
      </c>
      <c r="D3341" s="5">
        <v>3000</v>
      </c>
      <c r="E3341" s="7">
        <v>40</v>
      </c>
      <c r="F3341" t="s">
        <v>8220</v>
      </c>
      <c r="G3341" t="s">
        <v>8225</v>
      </c>
      <c r="H3341" t="s">
        <v>8247</v>
      </c>
      <c r="I3341">
        <v>1417127040</v>
      </c>
      <c r="J3341" s="18">
        <f t="shared" si="799"/>
        <v>41970.933333333334</v>
      </c>
      <c r="K3341">
        <v>1414531439</v>
      </c>
      <c r="L3341" s="18">
        <f t="shared" si="797"/>
        <v>41940.891655092593</v>
      </c>
      <c r="M3341" t="b">
        <v>1</v>
      </c>
      <c r="N3341">
        <v>2</v>
      </c>
      <c r="O3341" t="b">
        <v>0</v>
      </c>
      <c r="P3341" t="s">
        <v>8283</v>
      </c>
      <c r="Q3341" s="12">
        <f t="shared" si="800"/>
        <v>1</v>
      </c>
      <c r="R3341">
        <f t="shared" si="798"/>
        <v>20</v>
      </c>
      <c r="S3341" s="14" t="s">
        <v>8321</v>
      </c>
      <c r="T3341" t="s">
        <v>8322</v>
      </c>
    </row>
    <row r="3342" spans="1:20" ht="45" x14ac:dyDescent="0.25">
      <c r="A3342">
        <v>4005</v>
      </c>
      <c r="B3342" s="9" t="s">
        <v>4001</v>
      </c>
      <c r="C3342" s="3" t="s">
        <v>8110</v>
      </c>
      <c r="D3342" s="5">
        <v>3000</v>
      </c>
      <c r="E3342" s="7">
        <v>40</v>
      </c>
      <c r="F3342" t="s">
        <v>8220</v>
      </c>
      <c r="G3342" t="s">
        <v>8223</v>
      </c>
      <c r="H3342" t="s">
        <v>8245</v>
      </c>
      <c r="I3342" s="18">
        <v>1413832985</v>
      </c>
      <c r="J3342" s="18">
        <f t="shared" si="799"/>
        <v>41932.807696759257</v>
      </c>
      <c r="K3342">
        <v>1408648984</v>
      </c>
      <c r="L3342" s="18">
        <f t="shared" si="797"/>
        <v>41872.807685185187</v>
      </c>
      <c r="M3342" t="b">
        <v>0</v>
      </c>
      <c r="N3342">
        <v>2</v>
      </c>
      <c r="O3342" t="b">
        <v>0</v>
      </c>
      <c r="P3342" t="s">
        <v>8269</v>
      </c>
      <c r="Q3342" s="12">
        <f t="shared" si="800"/>
        <v>1</v>
      </c>
      <c r="R3342">
        <f t="shared" ref="R3342" si="802">IFERROR(ROUND(E3342/N3342,2),0)</f>
        <v>20</v>
      </c>
      <c r="S3342" s="14" t="s">
        <v>8307</v>
      </c>
      <c r="T3342" t="s">
        <v>8308</v>
      </c>
    </row>
    <row r="3343" spans="1:20" ht="60" x14ac:dyDescent="0.25">
      <c r="A3343">
        <v>939</v>
      </c>
      <c r="B3343" s="9" t="s">
        <v>940</v>
      </c>
      <c r="C3343" s="3" t="s">
        <v>5049</v>
      </c>
      <c r="D3343" s="5">
        <v>2750</v>
      </c>
      <c r="E3343" s="7">
        <v>40</v>
      </c>
      <c r="F3343" t="s">
        <v>8220</v>
      </c>
      <c r="G3343" t="s">
        <v>8223</v>
      </c>
      <c r="H3343" t="s">
        <v>8245</v>
      </c>
      <c r="I3343">
        <v>1372622280</v>
      </c>
      <c r="J3343" s="18">
        <f t="shared" si="799"/>
        <v>41455.831944444442</v>
      </c>
      <c r="K3343">
        <v>1369246737</v>
      </c>
      <c r="L3343" s="18">
        <f t="shared" si="797"/>
        <v>41416.763159722221</v>
      </c>
      <c r="M3343" t="b">
        <v>0</v>
      </c>
      <c r="N3343">
        <v>2</v>
      </c>
      <c r="O3343" t="b">
        <v>0</v>
      </c>
      <c r="P3343" t="s">
        <v>8276</v>
      </c>
      <c r="Q3343" s="12">
        <f t="shared" si="800"/>
        <v>1</v>
      </c>
      <c r="R3343">
        <f t="shared" si="798"/>
        <v>20</v>
      </c>
      <c r="S3343" s="14" t="s">
        <v>8333</v>
      </c>
      <c r="T3343" t="s">
        <v>8356</v>
      </c>
    </row>
    <row r="3344" spans="1:20" x14ac:dyDescent="0.25">
      <c r="A3344">
        <v>2864</v>
      </c>
      <c r="B3344" s="9" t="s">
        <v>2864</v>
      </c>
      <c r="C3344" s="3" t="s">
        <v>6974</v>
      </c>
      <c r="D3344" s="5">
        <v>2500</v>
      </c>
      <c r="E3344" s="7">
        <v>40</v>
      </c>
      <c r="F3344" t="s">
        <v>8220</v>
      </c>
      <c r="G3344" t="s">
        <v>8224</v>
      </c>
      <c r="H3344" t="s">
        <v>8246</v>
      </c>
      <c r="I3344" s="18">
        <v>1437139080</v>
      </c>
      <c r="J3344" s="18">
        <f t="shared" si="799"/>
        <v>42202.554166666669</v>
      </c>
      <c r="K3344">
        <v>1434552206</v>
      </c>
      <c r="L3344" s="18">
        <f t="shared" si="797"/>
        <v>42172.613495370373</v>
      </c>
      <c r="M3344" t="b">
        <v>0</v>
      </c>
      <c r="N3344">
        <v>3</v>
      </c>
      <c r="O3344" t="b">
        <v>0</v>
      </c>
      <c r="P3344" t="s">
        <v>8269</v>
      </c>
      <c r="Q3344" s="12">
        <f t="shared" si="800"/>
        <v>2</v>
      </c>
      <c r="R3344">
        <f t="shared" ref="R3344" si="803">IFERROR(ROUND(E3344/N3344,2),0)</f>
        <v>13.33</v>
      </c>
      <c r="S3344" s="14" t="s">
        <v>8307</v>
      </c>
      <c r="T3344" t="s">
        <v>8308</v>
      </c>
    </row>
    <row r="3345" spans="1:20" ht="45" x14ac:dyDescent="0.25">
      <c r="A3345">
        <v>154</v>
      </c>
      <c r="B3345" s="9" t="s">
        <v>156</v>
      </c>
      <c r="C3345" s="3" t="s">
        <v>4264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1433336895</v>
      </c>
      <c r="J3345" s="18">
        <f t="shared" si="799"/>
        <v>42158.547395833331</v>
      </c>
      <c r="K3345">
        <v>1429621694</v>
      </c>
      <c r="L3345" s="18">
        <f t="shared" si="797"/>
        <v>42115.547384259262</v>
      </c>
      <c r="M3345" t="b">
        <v>0</v>
      </c>
      <c r="N3345">
        <v>3</v>
      </c>
      <c r="O3345" t="b">
        <v>0</v>
      </c>
      <c r="P3345" t="s">
        <v>8265</v>
      </c>
      <c r="Q3345" s="12">
        <f t="shared" si="800"/>
        <v>3</v>
      </c>
      <c r="R3345">
        <f t="shared" si="798"/>
        <v>13.33</v>
      </c>
      <c r="S3345" s="14" t="s">
        <v>8329</v>
      </c>
      <c r="T3345" t="s">
        <v>8343</v>
      </c>
    </row>
    <row r="3346" spans="1:20" ht="45" x14ac:dyDescent="0.25">
      <c r="A3346">
        <v>3871</v>
      </c>
      <c r="B3346" s="9" t="s">
        <v>3868</v>
      </c>
      <c r="C3346" s="3" t="s">
        <v>7980</v>
      </c>
      <c r="D3346" s="5">
        <v>1500</v>
      </c>
      <c r="E3346" s="7">
        <v>40</v>
      </c>
      <c r="F3346" t="s">
        <v>8219</v>
      </c>
      <c r="G3346" t="s">
        <v>8223</v>
      </c>
      <c r="H3346" t="s">
        <v>8245</v>
      </c>
      <c r="I3346">
        <v>1490809450</v>
      </c>
      <c r="J3346" s="18">
        <f t="shared" si="799"/>
        <v>42823.739004629635</v>
      </c>
      <c r="K3346">
        <v>1485629049</v>
      </c>
      <c r="L3346" s="18">
        <f t="shared" si="797"/>
        <v>42763.780659722222</v>
      </c>
      <c r="M3346" t="b">
        <v>0</v>
      </c>
      <c r="N3346">
        <v>3</v>
      </c>
      <c r="O3346" t="b">
        <v>0</v>
      </c>
      <c r="P3346" t="s">
        <v>8303</v>
      </c>
      <c r="Q3346" s="12">
        <f t="shared" si="800"/>
        <v>3</v>
      </c>
      <c r="R3346">
        <f t="shared" si="798"/>
        <v>13.33</v>
      </c>
      <c r="S3346" s="14" t="s">
        <v>8307</v>
      </c>
      <c r="T3346" t="s">
        <v>8341</v>
      </c>
    </row>
    <row r="3347" spans="1:20" ht="45" x14ac:dyDescent="0.2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 s="18">
        <f t="shared" si="799"/>
        <v>42660.79896990741</v>
      </c>
      <c r="K3347">
        <v>1472843430</v>
      </c>
      <c r="L3347" s="18">
        <f t="shared" si="797"/>
        <v>42615.798958333333</v>
      </c>
      <c r="M3347" t="b">
        <v>0</v>
      </c>
      <c r="N3347">
        <v>3</v>
      </c>
      <c r="O3347" t="b">
        <v>0</v>
      </c>
      <c r="P3347" t="s">
        <v>8270</v>
      </c>
      <c r="Q3347" s="12">
        <f t="shared" si="800"/>
        <v>0</v>
      </c>
      <c r="R3347">
        <f t="shared" si="798"/>
        <v>13</v>
      </c>
      <c r="S3347" s="14" t="s">
        <v>8316</v>
      </c>
      <c r="T3347" t="s">
        <v>8348</v>
      </c>
    </row>
    <row r="3348" spans="1:20" ht="60" x14ac:dyDescent="0.2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 s="18">
        <v>1441771218</v>
      </c>
      <c r="J3348" s="18">
        <f t="shared" si="799"/>
        <v>42256.166874999995</v>
      </c>
      <c r="K3348">
        <v>1436587217</v>
      </c>
      <c r="L3348" s="18">
        <f t="shared" si="797"/>
        <v>42196.166863425926</v>
      </c>
      <c r="M3348" t="b">
        <v>0</v>
      </c>
      <c r="N3348">
        <v>4</v>
      </c>
      <c r="O3348" t="b">
        <v>0</v>
      </c>
      <c r="P3348" t="s">
        <v>8269</v>
      </c>
      <c r="Q3348" s="12">
        <f t="shared" si="800"/>
        <v>1</v>
      </c>
      <c r="R3348">
        <f t="shared" ref="R3348:R3350" si="804">IFERROR(ROUND(E3348/N3348,2),0)</f>
        <v>9.75</v>
      </c>
      <c r="S3348" s="14" t="s">
        <v>8307</v>
      </c>
      <c r="T3348" t="s">
        <v>8308</v>
      </c>
    </row>
    <row r="3349" spans="1:20" ht="30" x14ac:dyDescent="0.2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 s="18">
        <v>1420081143</v>
      </c>
      <c r="J3349" s="18">
        <f t="shared" si="799"/>
        <v>42005.124340277776</v>
      </c>
      <c r="K3349">
        <v>1417489142</v>
      </c>
      <c r="L3349" s="18">
        <f t="shared" si="797"/>
        <v>41975.124328703707</v>
      </c>
      <c r="M3349" t="b">
        <v>1</v>
      </c>
      <c r="N3349">
        <v>4</v>
      </c>
      <c r="O3349" t="b">
        <v>0</v>
      </c>
      <c r="P3349" t="s">
        <v>8269</v>
      </c>
      <c r="Q3349" s="12">
        <f t="shared" si="800"/>
        <v>4</v>
      </c>
      <c r="R3349">
        <f t="shared" si="804"/>
        <v>9.5</v>
      </c>
      <c r="S3349" s="14" t="s">
        <v>8307</v>
      </c>
      <c r="T3349" t="s">
        <v>8308</v>
      </c>
    </row>
    <row r="3350" spans="1:20" ht="45" x14ac:dyDescent="0.2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 s="18">
        <v>1431144000</v>
      </c>
      <c r="J3350" s="18">
        <f t="shared" si="799"/>
        <v>42133.166666666672</v>
      </c>
      <c r="K3350">
        <v>1426407425</v>
      </c>
      <c r="L3350" s="18">
        <f t="shared" si="797"/>
        <v>42078.345196759255</v>
      </c>
      <c r="M3350" t="b">
        <v>0</v>
      </c>
      <c r="N3350">
        <v>2</v>
      </c>
      <c r="O3350" t="b">
        <v>0</v>
      </c>
      <c r="P3350" t="s">
        <v>8269</v>
      </c>
      <c r="Q3350" s="12">
        <f t="shared" si="800"/>
        <v>1</v>
      </c>
      <c r="R3350">
        <f t="shared" si="804"/>
        <v>18.5</v>
      </c>
      <c r="S3350" s="14" t="s">
        <v>8307</v>
      </c>
      <c r="T3350" t="s">
        <v>8308</v>
      </c>
    </row>
    <row r="3351" spans="1:20" ht="60" x14ac:dyDescent="0.25">
      <c r="A3351">
        <v>2683</v>
      </c>
      <c r="B3351" s="9" t="s">
        <v>2683</v>
      </c>
      <c r="C3351" s="3" t="s">
        <v>6793</v>
      </c>
      <c r="D3351" s="5">
        <v>15000</v>
      </c>
      <c r="E3351" s="7">
        <v>36</v>
      </c>
      <c r="F3351" t="s">
        <v>8220</v>
      </c>
      <c r="G3351" t="s">
        <v>8223</v>
      </c>
      <c r="H3351" t="s">
        <v>8245</v>
      </c>
      <c r="I3351">
        <v>1425233240</v>
      </c>
      <c r="J3351" s="18">
        <f t="shared" si="799"/>
        <v>42064.75509259259</v>
      </c>
      <c r="K3351">
        <v>1422641239</v>
      </c>
      <c r="L3351" s="18">
        <f t="shared" si="797"/>
        <v>42034.75508101852</v>
      </c>
      <c r="M3351" t="b">
        <v>0</v>
      </c>
      <c r="N3351">
        <v>3</v>
      </c>
      <c r="O3351" t="b">
        <v>0</v>
      </c>
      <c r="P3351" t="s">
        <v>8282</v>
      </c>
      <c r="Q3351" s="12">
        <f t="shared" si="800"/>
        <v>0</v>
      </c>
      <c r="R3351">
        <f t="shared" si="798"/>
        <v>12</v>
      </c>
      <c r="S3351" s="14" t="s">
        <v>8327</v>
      </c>
      <c r="T3351" t="s">
        <v>8351</v>
      </c>
    </row>
    <row r="3352" spans="1:20" ht="60" x14ac:dyDescent="0.25">
      <c r="A3352">
        <v>1873</v>
      </c>
      <c r="B3352" s="9" t="s">
        <v>1874</v>
      </c>
      <c r="C3352" s="3" t="s">
        <v>5983</v>
      </c>
      <c r="D3352" s="5">
        <v>8000</v>
      </c>
      <c r="E3352" s="7">
        <v>36</v>
      </c>
      <c r="F3352" t="s">
        <v>8220</v>
      </c>
      <c r="G3352" t="s">
        <v>8228</v>
      </c>
      <c r="H3352" t="s">
        <v>8250</v>
      </c>
      <c r="I3352">
        <v>1436373900</v>
      </c>
      <c r="J3352" s="18">
        <f t="shared" si="799"/>
        <v>42193.697916666672</v>
      </c>
      <c r="K3352">
        <v>1433861209</v>
      </c>
      <c r="L3352" s="18">
        <f t="shared" si="797"/>
        <v>42164.615844907406</v>
      </c>
      <c r="M3352" t="b">
        <v>0</v>
      </c>
      <c r="N3352">
        <v>2</v>
      </c>
      <c r="O3352" t="b">
        <v>0</v>
      </c>
      <c r="P3352" t="s">
        <v>8281</v>
      </c>
      <c r="Q3352" s="12">
        <f t="shared" si="800"/>
        <v>0</v>
      </c>
      <c r="R3352">
        <f t="shared" si="798"/>
        <v>18</v>
      </c>
      <c r="S3352" s="14" t="s">
        <v>8324</v>
      </c>
      <c r="T3352" t="s">
        <v>8350</v>
      </c>
    </row>
    <row r="3353" spans="1:20" ht="30" x14ac:dyDescent="0.25">
      <c r="A3353">
        <v>2761</v>
      </c>
      <c r="B3353" s="9" t="s">
        <v>2761</v>
      </c>
      <c r="C3353" s="3" t="s">
        <v>6871</v>
      </c>
      <c r="D3353" s="5">
        <v>5000</v>
      </c>
      <c r="E3353" s="7">
        <v>36</v>
      </c>
      <c r="F3353" t="s">
        <v>8220</v>
      </c>
      <c r="G3353" t="s">
        <v>8223</v>
      </c>
      <c r="H3353" t="s">
        <v>8245</v>
      </c>
      <c r="I3353">
        <v>1357176693</v>
      </c>
      <c r="J3353" s="18">
        <f t="shared" si="799"/>
        <v>41277.063576388886</v>
      </c>
      <c r="K3353">
        <v>1354584692</v>
      </c>
      <c r="L3353" s="18">
        <f t="shared" si="797"/>
        <v>41247.063564814816</v>
      </c>
      <c r="M3353" t="b">
        <v>0</v>
      </c>
      <c r="N3353">
        <v>4</v>
      </c>
      <c r="O3353" t="b">
        <v>0</v>
      </c>
      <c r="P3353" t="s">
        <v>8302</v>
      </c>
      <c r="Q3353" s="12">
        <f t="shared" si="800"/>
        <v>1</v>
      </c>
      <c r="R3353">
        <f t="shared" si="798"/>
        <v>9</v>
      </c>
      <c r="S3353" s="14" t="s">
        <v>8319</v>
      </c>
      <c r="T3353" t="s">
        <v>8362</v>
      </c>
    </row>
    <row r="3354" spans="1:20" ht="60" x14ac:dyDescent="0.25">
      <c r="A3354">
        <v>2647</v>
      </c>
      <c r="B3354" s="9" t="s">
        <v>2647</v>
      </c>
      <c r="C3354" s="3" t="s">
        <v>6757</v>
      </c>
      <c r="D3354" s="5">
        <v>2500</v>
      </c>
      <c r="E3354" s="7">
        <v>36</v>
      </c>
      <c r="F3354" t="s">
        <v>8219</v>
      </c>
      <c r="G3354" t="s">
        <v>8228</v>
      </c>
      <c r="H3354" t="s">
        <v>8250</v>
      </c>
      <c r="I3354">
        <v>1439533019</v>
      </c>
      <c r="J3354" s="18">
        <f t="shared" si="799"/>
        <v>42230.261793981481</v>
      </c>
      <c r="K3354">
        <v>1436941018</v>
      </c>
      <c r="L3354" s="18">
        <f t="shared" si="797"/>
        <v>42200.261782407411</v>
      </c>
      <c r="M3354" t="b">
        <v>0</v>
      </c>
      <c r="N3354">
        <v>3</v>
      </c>
      <c r="O3354" t="b">
        <v>0</v>
      </c>
      <c r="P3354" t="s">
        <v>8299</v>
      </c>
      <c r="Q3354" s="12">
        <f t="shared" si="800"/>
        <v>1</v>
      </c>
      <c r="R3354">
        <f t="shared" si="798"/>
        <v>12</v>
      </c>
      <c r="S3354" s="14" t="s">
        <v>8316</v>
      </c>
      <c r="T3354" t="s">
        <v>8323</v>
      </c>
    </row>
    <row r="3355" spans="1:20" ht="30" x14ac:dyDescent="0.25">
      <c r="A3355">
        <v>2691</v>
      </c>
      <c r="B3355" s="9" t="s">
        <v>2691</v>
      </c>
      <c r="C3355" s="3" t="s">
        <v>6801</v>
      </c>
      <c r="D3355" s="5">
        <v>65000</v>
      </c>
      <c r="E3355" s="7">
        <v>35</v>
      </c>
      <c r="F3355" t="s">
        <v>8220</v>
      </c>
      <c r="G3355" t="s">
        <v>8228</v>
      </c>
      <c r="H3355" t="s">
        <v>8250</v>
      </c>
      <c r="I3355">
        <v>1431278557</v>
      </c>
      <c r="J3355" s="18">
        <f t="shared" si="799"/>
        <v>42134.724039351851</v>
      </c>
      <c r="K3355">
        <v>1427390556</v>
      </c>
      <c r="L3355" s="18">
        <f t="shared" si="797"/>
        <v>42089.724027777775</v>
      </c>
      <c r="M3355" t="b">
        <v>0</v>
      </c>
      <c r="N3355">
        <v>2</v>
      </c>
      <c r="O3355" t="b">
        <v>0</v>
      </c>
      <c r="P3355" t="s">
        <v>8282</v>
      </c>
      <c r="Q3355" s="12">
        <f t="shared" si="800"/>
        <v>0</v>
      </c>
      <c r="R3355">
        <f t="shared" si="798"/>
        <v>17.5</v>
      </c>
      <c r="S3355" s="14" t="s">
        <v>8327</v>
      </c>
      <c r="T3355" t="s">
        <v>8351</v>
      </c>
    </row>
    <row r="3356" spans="1:20" ht="60" x14ac:dyDescent="0.25">
      <c r="A3356">
        <v>1162</v>
      </c>
      <c r="B3356" s="9" t="s">
        <v>1163</v>
      </c>
      <c r="C3356" s="3" t="s">
        <v>5272</v>
      </c>
      <c r="D3356" s="5">
        <v>60000</v>
      </c>
      <c r="E3356" s="7">
        <v>35</v>
      </c>
      <c r="F3356" t="s">
        <v>8220</v>
      </c>
      <c r="G3356" t="s">
        <v>8223</v>
      </c>
      <c r="H3356" t="s">
        <v>8245</v>
      </c>
      <c r="I3356">
        <v>1411662264</v>
      </c>
      <c r="J3356" s="18">
        <f t="shared" si="799"/>
        <v>41907.683611111112</v>
      </c>
      <c r="K3356">
        <v>1408983863</v>
      </c>
      <c r="L3356" s="18">
        <f t="shared" si="797"/>
        <v>41876.683599537035</v>
      </c>
      <c r="M3356" t="b">
        <v>0</v>
      </c>
      <c r="N3356">
        <v>2</v>
      </c>
      <c r="O3356" t="b">
        <v>0</v>
      </c>
      <c r="P3356" t="s">
        <v>8282</v>
      </c>
      <c r="Q3356" s="12">
        <f t="shared" si="800"/>
        <v>0</v>
      </c>
      <c r="R3356">
        <f t="shared" si="798"/>
        <v>17.5</v>
      </c>
      <c r="S3356" s="14" t="s">
        <v>8327</v>
      </c>
      <c r="T3356" t="s">
        <v>8351</v>
      </c>
    </row>
    <row r="3357" spans="1:20" ht="30" x14ac:dyDescent="0.25">
      <c r="A3357">
        <v>3792</v>
      </c>
      <c r="B3357" s="9" t="s">
        <v>3789</v>
      </c>
      <c r="C3357" s="3" t="s">
        <v>7902</v>
      </c>
      <c r="D3357" s="5">
        <v>12500</v>
      </c>
      <c r="E3357" s="7">
        <v>35</v>
      </c>
      <c r="F3357" t="s">
        <v>8220</v>
      </c>
      <c r="G3357" t="s">
        <v>8223</v>
      </c>
      <c r="H3357" t="s">
        <v>8245</v>
      </c>
      <c r="I3357">
        <v>1436957022</v>
      </c>
      <c r="J3357" s="18">
        <f t="shared" si="799"/>
        <v>42200.447013888886</v>
      </c>
      <c r="K3357">
        <v>1434365021</v>
      </c>
      <c r="L3357" s="18">
        <f t="shared" si="797"/>
        <v>42170.447002314817</v>
      </c>
      <c r="M3357" t="b">
        <v>0</v>
      </c>
      <c r="N3357">
        <v>2</v>
      </c>
      <c r="O3357" t="b">
        <v>0</v>
      </c>
      <c r="P3357" t="s">
        <v>8303</v>
      </c>
      <c r="Q3357" s="12">
        <f t="shared" si="800"/>
        <v>0</v>
      </c>
      <c r="R3357">
        <f t="shared" si="798"/>
        <v>17.5</v>
      </c>
      <c r="S3357" s="14" t="s">
        <v>8307</v>
      </c>
      <c r="T3357" t="s">
        <v>8341</v>
      </c>
    </row>
    <row r="3358" spans="1:20" ht="30" x14ac:dyDescent="0.25">
      <c r="A3358">
        <v>2741</v>
      </c>
      <c r="B3358" s="9" t="s">
        <v>2741</v>
      </c>
      <c r="C3358" s="3" t="s">
        <v>6851</v>
      </c>
      <c r="D3358" s="5">
        <v>8000</v>
      </c>
      <c r="E3358" s="7">
        <v>35</v>
      </c>
      <c r="F3358" t="s">
        <v>8220</v>
      </c>
      <c r="G3358" t="s">
        <v>8223</v>
      </c>
      <c r="H3358" t="s">
        <v>8245</v>
      </c>
      <c r="I3358">
        <v>1413770820</v>
      </c>
      <c r="J3358" s="18">
        <f t="shared" si="799"/>
        <v>41932.088194444441</v>
      </c>
      <c r="K3358">
        <v>1412005601</v>
      </c>
      <c r="L3358" s="18">
        <f t="shared" si="797"/>
        <v>41911.657418981486</v>
      </c>
      <c r="M3358" t="b">
        <v>0</v>
      </c>
      <c r="N3358">
        <v>4</v>
      </c>
      <c r="O3358" t="b">
        <v>0</v>
      </c>
      <c r="P3358" t="s">
        <v>8302</v>
      </c>
      <c r="Q3358" s="12">
        <f t="shared" si="800"/>
        <v>0</v>
      </c>
      <c r="R3358">
        <f t="shared" si="798"/>
        <v>8.75</v>
      </c>
      <c r="S3358" s="14" t="s">
        <v>8319</v>
      </c>
      <c r="T3358" t="s">
        <v>8362</v>
      </c>
    </row>
    <row r="3359" spans="1:20" ht="60" x14ac:dyDescent="0.25">
      <c r="A3359">
        <v>1158</v>
      </c>
      <c r="B3359" s="9" t="s">
        <v>1159</v>
      </c>
      <c r="C3359" s="3" t="s">
        <v>5268</v>
      </c>
      <c r="D3359" s="5">
        <v>7500</v>
      </c>
      <c r="E3359" s="7">
        <v>35</v>
      </c>
      <c r="F3359" t="s">
        <v>8220</v>
      </c>
      <c r="G3359" t="s">
        <v>8223</v>
      </c>
      <c r="H3359" t="s">
        <v>8245</v>
      </c>
      <c r="I3359">
        <v>1418091128</v>
      </c>
      <c r="J3359" s="18">
        <f t="shared" si="799"/>
        <v>41982.09175925926</v>
      </c>
      <c r="K3359">
        <v>1415499127</v>
      </c>
      <c r="L3359" s="18">
        <f t="shared" si="797"/>
        <v>41952.091747685183</v>
      </c>
      <c r="M3359" t="b">
        <v>0</v>
      </c>
      <c r="N3359">
        <v>3</v>
      </c>
      <c r="O3359" t="b">
        <v>0</v>
      </c>
      <c r="P3359" t="s">
        <v>8282</v>
      </c>
      <c r="Q3359" s="12">
        <f t="shared" si="800"/>
        <v>0</v>
      </c>
      <c r="R3359">
        <f t="shared" si="798"/>
        <v>11.67</v>
      </c>
      <c r="S3359" s="14" t="s">
        <v>8327</v>
      </c>
      <c r="T3359" t="s">
        <v>8351</v>
      </c>
    </row>
    <row r="3360" spans="1:20" ht="60" x14ac:dyDescent="0.2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 s="18">
        <f t="shared" si="799"/>
        <v>41942.932430555556</v>
      </c>
      <c r="K3360">
        <v>1412115761</v>
      </c>
      <c r="L3360" s="18">
        <f t="shared" si="797"/>
        <v>41912.93241898148</v>
      </c>
      <c r="M3360" t="b">
        <v>0</v>
      </c>
      <c r="N3360">
        <v>4</v>
      </c>
      <c r="O3360" t="b">
        <v>0</v>
      </c>
      <c r="P3360" t="s">
        <v>8291</v>
      </c>
      <c r="Q3360" s="12">
        <f t="shared" si="800"/>
        <v>1</v>
      </c>
      <c r="R3360">
        <f t="shared" si="798"/>
        <v>8.75</v>
      </c>
      <c r="S3360" s="14" t="s">
        <v>8333</v>
      </c>
      <c r="T3360" t="s">
        <v>8336</v>
      </c>
    </row>
    <row r="3361" spans="1:20" ht="60" x14ac:dyDescent="0.25">
      <c r="A3361">
        <v>550</v>
      </c>
      <c r="B3361" s="9" t="s">
        <v>551</v>
      </c>
      <c r="C3361" s="3" t="s">
        <v>4660</v>
      </c>
      <c r="D3361" s="5">
        <v>5000</v>
      </c>
      <c r="E3361" s="7">
        <v>35</v>
      </c>
      <c r="F3361" t="s">
        <v>8220</v>
      </c>
      <c r="G3361" t="s">
        <v>8228</v>
      </c>
      <c r="H3361" t="s">
        <v>8250</v>
      </c>
      <c r="I3361">
        <v>1485838800</v>
      </c>
      <c r="J3361" s="18">
        <f t="shared" si="799"/>
        <v>42766.208333333328</v>
      </c>
      <c r="K3361">
        <v>1484756244</v>
      </c>
      <c r="L3361" s="18">
        <f t="shared" si="797"/>
        <v>42753.678749999999</v>
      </c>
      <c r="M3361" t="b">
        <v>0</v>
      </c>
      <c r="N3361">
        <v>4</v>
      </c>
      <c r="O3361" t="b">
        <v>0</v>
      </c>
      <c r="P3361" t="s">
        <v>8270</v>
      </c>
      <c r="Q3361" s="12">
        <f t="shared" si="800"/>
        <v>1</v>
      </c>
      <c r="R3361">
        <f t="shared" si="798"/>
        <v>8.75</v>
      </c>
      <c r="S3361" s="14" t="s">
        <v>8316</v>
      </c>
      <c r="T3361" t="s">
        <v>8348</v>
      </c>
    </row>
    <row r="3362" spans="1:20" ht="60" x14ac:dyDescent="0.25">
      <c r="A3362">
        <v>1719</v>
      </c>
      <c r="B3362" s="9" t="s">
        <v>1720</v>
      </c>
      <c r="C3362" s="3" t="s">
        <v>5829</v>
      </c>
      <c r="D3362" s="5">
        <v>4000</v>
      </c>
      <c r="E3362" s="7">
        <v>35</v>
      </c>
      <c r="F3362" t="s">
        <v>8220</v>
      </c>
      <c r="G3362" t="s">
        <v>8223</v>
      </c>
      <c r="H3362" t="s">
        <v>8245</v>
      </c>
      <c r="I3362">
        <v>1410958191</v>
      </c>
      <c r="J3362" s="18">
        <f t="shared" si="799"/>
        <v>41899.534618055557</v>
      </c>
      <c r="K3362">
        <v>1408366190</v>
      </c>
      <c r="L3362" s="18">
        <f t="shared" si="797"/>
        <v>41869.53460648148</v>
      </c>
      <c r="M3362" t="b">
        <v>0</v>
      </c>
      <c r="N3362">
        <v>3</v>
      </c>
      <c r="O3362" t="b">
        <v>0</v>
      </c>
      <c r="P3362" t="s">
        <v>8291</v>
      </c>
      <c r="Q3362" s="12">
        <f t="shared" si="800"/>
        <v>1</v>
      </c>
      <c r="R3362">
        <f t="shared" si="798"/>
        <v>11.67</v>
      </c>
      <c r="S3362" s="14" t="s">
        <v>8333</v>
      </c>
      <c r="T3362" t="s">
        <v>8336</v>
      </c>
    </row>
    <row r="3363" spans="1:20" ht="45" x14ac:dyDescent="0.2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 s="18">
        <v>1444984904</v>
      </c>
      <c r="J3363" s="18">
        <f t="shared" si="799"/>
        <v>42293.362314814818</v>
      </c>
      <c r="K3363">
        <v>1439800903</v>
      </c>
      <c r="L3363" s="18">
        <f t="shared" si="797"/>
        <v>42233.362303240741</v>
      </c>
      <c r="M3363" t="b">
        <v>0</v>
      </c>
      <c r="N3363">
        <v>1</v>
      </c>
      <c r="O3363" t="b">
        <v>0</v>
      </c>
      <c r="P3363" t="s">
        <v>8269</v>
      </c>
      <c r="Q3363" s="12">
        <f t="shared" si="800"/>
        <v>2</v>
      </c>
      <c r="R3363">
        <f t="shared" ref="R3363" si="805">IFERROR(ROUND(E3363/N3363,2),0)</f>
        <v>35</v>
      </c>
      <c r="S3363" s="14" t="s">
        <v>8307</v>
      </c>
      <c r="T3363" t="s">
        <v>8308</v>
      </c>
    </row>
    <row r="3364" spans="1:20" ht="60" x14ac:dyDescent="0.25">
      <c r="A3364">
        <v>3887</v>
      </c>
      <c r="B3364" s="9" t="s">
        <v>3884</v>
      </c>
      <c r="C3364" s="3" t="s">
        <v>7995</v>
      </c>
      <c r="D3364" s="5">
        <v>2000</v>
      </c>
      <c r="E3364" s="7">
        <v>35</v>
      </c>
      <c r="F3364" t="s">
        <v>8219</v>
      </c>
      <c r="G3364" t="s">
        <v>8223</v>
      </c>
      <c r="H3364" t="s">
        <v>8245</v>
      </c>
      <c r="I3364">
        <v>1430517600</v>
      </c>
      <c r="J3364" s="18">
        <f t="shared" si="799"/>
        <v>42125.916666666672</v>
      </c>
      <c r="K3364">
        <v>1426538128</v>
      </c>
      <c r="L3364" s="18">
        <f t="shared" si="797"/>
        <v>42079.857962962968</v>
      </c>
      <c r="M3364" t="b">
        <v>0</v>
      </c>
      <c r="N3364">
        <v>2</v>
      </c>
      <c r="O3364" t="b">
        <v>0</v>
      </c>
      <c r="P3364" t="s">
        <v>8303</v>
      </c>
      <c r="Q3364" s="12">
        <f t="shared" si="800"/>
        <v>2</v>
      </c>
      <c r="R3364">
        <f t="shared" si="798"/>
        <v>17.5</v>
      </c>
      <c r="S3364" s="14" t="s">
        <v>8307</v>
      </c>
      <c r="T3364" t="s">
        <v>8341</v>
      </c>
    </row>
    <row r="3365" spans="1:20" ht="45" x14ac:dyDescent="0.25">
      <c r="A3365">
        <v>1558</v>
      </c>
      <c r="B3365" s="9" t="s">
        <v>1559</v>
      </c>
      <c r="C3365" s="3" t="s">
        <v>5668</v>
      </c>
      <c r="D3365" s="5">
        <v>750</v>
      </c>
      <c r="E3365" s="7">
        <v>35</v>
      </c>
      <c r="F3365" t="s">
        <v>8220</v>
      </c>
      <c r="G3365" t="s">
        <v>8224</v>
      </c>
      <c r="H3365" t="s">
        <v>8246</v>
      </c>
      <c r="I3365">
        <v>1440763920</v>
      </c>
      <c r="J3365" s="18">
        <f t="shared" si="799"/>
        <v>42244.508333333331</v>
      </c>
      <c r="K3365">
        <v>1435656758</v>
      </c>
      <c r="L3365" s="18">
        <f t="shared" si="797"/>
        <v>42185.397662037038</v>
      </c>
      <c r="M3365" t="b">
        <v>0</v>
      </c>
      <c r="N3365">
        <v>3</v>
      </c>
      <c r="O3365" t="b">
        <v>0</v>
      </c>
      <c r="P3365" t="s">
        <v>8287</v>
      </c>
      <c r="Q3365" s="12">
        <f t="shared" si="800"/>
        <v>5</v>
      </c>
      <c r="R3365">
        <f t="shared" si="798"/>
        <v>11.67</v>
      </c>
      <c r="S3365" s="14" t="s">
        <v>8321</v>
      </c>
      <c r="T3365" t="s">
        <v>8361</v>
      </c>
    </row>
    <row r="3366" spans="1:20" ht="45" x14ac:dyDescent="0.2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 s="18">
        <v>1484348700</v>
      </c>
      <c r="J3366" s="18">
        <f t="shared" si="799"/>
        <v>42748.961805555555</v>
      </c>
      <c r="K3366">
        <v>1481756854</v>
      </c>
      <c r="L3366" s="18">
        <f t="shared" si="797"/>
        <v>42718.963587962964</v>
      </c>
      <c r="M3366" t="b">
        <v>0</v>
      </c>
      <c r="N3366">
        <v>1</v>
      </c>
      <c r="O3366" t="b">
        <v>0</v>
      </c>
      <c r="P3366" t="s">
        <v>8269</v>
      </c>
      <c r="Q3366" s="12">
        <f t="shared" si="800"/>
        <v>1</v>
      </c>
      <c r="R3366">
        <f t="shared" ref="R3366" si="806">IFERROR(ROUND(E3366/N3366,2),0)</f>
        <v>34.950000000000003</v>
      </c>
      <c r="S3366" s="14" t="s">
        <v>8307</v>
      </c>
      <c r="T3366" t="s">
        <v>8308</v>
      </c>
    </row>
    <row r="3367" spans="1:20" ht="60" x14ac:dyDescent="0.25">
      <c r="A3367">
        <v>2153</v>
      </c>
      <c r="B3367" s="9" t="s">
        <v>2154</v>
      </c>
      <c r="C3367" s="3" t="s">
        <v>6263</v>
      </c>
      <c r="D3367" s="5">
        <v>372625</v>
      </c>
      <c r="E3367" s="7">
        <v>34</v>
      </c>
      <c r="F3367" t="s">
        <v>8220</v>
      </c>
      <c r="G3367" t="s">
        <v>8223</v>
      </c>
      <c r="H3367" t="s">
        <v>8245</v>
      </c>
      <c r="I3367">
        <v>1420876740</v>
      </c>
      <c r="J3367" s="18">
        <f t="shared" si="799"/>
        <v>42014.332638888889</v>
      </c>
      <c r="K3367">
        <v>1417470717</v>
      </c>
      <c r="L3367" s="18">
        <f t="shared" si="797"/>
        <v>41974.911076388889</v>
      </c>
      <c r="M3367" t="b">
        <v>0</v>
      </c>
      <c r="N3367">
        <v>4</v>
      </c>
      <c r="O3367" t="b">
        <v>0</v>
      </c>
      <c r="P3367" t="s">
        <v>8280</v>
      </c>
      <c r="Q3367" s="12">
        <f t="shared" si="800"/>
        <v>0</v>
      </c>
      <c r="R3367">
        <f t="shared" si="798"/>
        <v>8.5</v>
      </c>
      <c r="S3367" s="14" t="s">
        <v>8324</v>
      </c>
      <c r="T3367" t="s">
        <v>8340</v>
      </c>
    </row>
    <row r="3368" spans="1:20" ht="30" x14ac:dyDescent="0.25">
      <c r="A3368">
        <v>1710</v>
      </c>
      <c r="B3368" s="9" t="s">
        <v>1711</v>
      </c>
      <c r="C3368" s="3" t="s">
        <v>5820</v>
      </c>
      <c r="D3368" s="5">
        <v>5000</v>
      </c>
      <c r="E3368" s="7">
        <v>34</v>
      </c>
      <c r="F3368" t="s">
        <v>8220</v>
      </c>
      <c r="G3368" t="s">
        <v>8235</v>
      </c>
      <c r="H3368" t="s">
        <v>8248</v>
      </c>
      <c r="I3368">
        <v>1453122000</v>
      </c>
      <c r="J3368" s="18">
        <f t="shared" si="799"/>
        <v>42387.541666666672</v>
      </c>
      <c r="K3368">
        <v>1449151887</v>
      </c>
      <c r="L3368" s="18">
        <f t="shared" si="797"/>
        <v>42341.591284722221</v>
      </c>
      <c r="M3368" t="b">
        <v>0</v>
      </c>
      <c r="N3368">
        <v>1</v>
      </c>
      <c r="O3368" t="b">
        <v>0</v>
      </c>
      <c r="P3368" t="s">
        <v>8291</v>
      </c>
      <c r="Q3368" s="12">
        <f t="shared" si="800"/>
        <v>1</v>
      </c>
      <c r="R3368">
        <f t="shared" si="798"/>
        <v>34</v>
      </c>
      <c r="S3368" s="14" t="s">
        <v>8333</v>
      </c>
      <c r="T3368" t="s">
        <v>8336</v>
      </c>
    </row>
    <row r="3369" spans="1:20" ht="45" x14ac:dyDescent="0.2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 s="18">
        <f t="shared" si="799"/>
        <v>42232.958912037036</v>
      </c>
      <c r="K3369">
        <v>1434582049</v>
      </c>
      <c r="L3369" s="18">
        <f t="shared" si="797"/>
        <v>42172.958900462967</v>
      </c>
      <c r="M3369" t="b">
        <v>0</v>
      </c>
      <c r="N3369">
        <v>3</v>
      </c>
      <c r="O3369" t="b">
        <v>0</v>
      </c>
      <c r="P3369" t="s">
        <v>8302</v>
      </c>
      <c r="Q3369" s="12">
        <f t="shared" si="800"/>
        <v>1</v>
      </c>
      <c r="R3369">
        <f t="shared" si="798"/>
        <v>11.33</v>
      </c>
      <c r="S3369" s="14" t="s">
        <v>8319</v>
      </c>
      <c r="T3369" t="s">
        <v>8362</v>
      </c>
    </row>
    <row r="3370" spans="1:20" ht="60" x14ac:dyDescent="0.2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 s="18">
        <f t="shared" si="799"/>
        <v>42134.959027777775</v>
      </c>
      <c r="K3370">
        <v>1428341984</v>
      </c>
      <c r="L3370" s="18">
        <f t="shared" si="797"/>
        <v>42100.735925925925</v>
      </c>
      <c r="M3370" t="b">
        <v>0</v>
      </c>
      <c r="N3370">
        <v>2</v>
      </c>
      <c r="O3370" t="b">
        <v>0</v>
      </c>
      <c r="P3370" t="s">
        <v>8273</v>
      </c>
      <c r="Q3370" s="12">
        <f t="shared" si="800"/>
        <v>1</v>
      </c>
      <c r="R3370">
        <f t="shared" si="798"/>
        <v>16</v>
      </c>
      <c r="S3370" s="14" t="s">
        <v>8319</v>
      </c>
      <c r="T3370" t="s">
        <v>8358</v>
      </c>
    </row>
    <row r="3371" spans="1:20" ht="30" x14ac:dyDescent="0.2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 s="18">
        <v>1440813413</v>
      </c>
      <c r="J3371" s="18">
        <f t="shared" si="799"/>
        <v>42245.08116898148</v>
      </c>
      <c r="K3371">
        <v>1439517412</v>
      </c>
      <c r="L3371" s="18">
        <f t="shared" si="797"/>
        <v>42230.081157407403</v>
      </c>
      <c r="M3371" t="b">
        <v>0</v>
      </c>
      <c r="N3371">
        <v>4</v>
      </c>
      <c r="O3371" t="b">
        <v>0</v>
      </c>
      <c r="P3371" t="s">
        <v>8269</v>
      </c>
      <c r="Q3371" s="12">
        <f t="shared" si="800"/>
        <v>2</v>
      </c>
      <c r="R3371">
        <f t="shared" ref="R3371:R3372" si="807">IFERROR(ROUND(E3371/N3371,2),0)</f>
        <v>8</v>
      </c>
      <c r="S3371" s="14" t="s">
        <v>8307</v>
      </c>
      <c r="T3371" t="s">
        <v>8308</v>
      </c>
    </row>
    <row r="3372" spans="1:20" ht="45" x14ac:dyDescent="0.2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 s="18">
        <v>1438959600</v>
      </c>
      <c r="J3372" s="18">
        <f t="shared" si="799"/>
        <v>42223.625</v>
      </c>
      <c r="K3372">
        <v>1437754136</v>
      </c>
      <c r="L3372" s="18">
        <f t="shared" si="797"/>
        <v>42209.67287037037</v>
      </c>
      <c r="M3372" t="b">
        <v>0</v>
      </c>
      <c r="N3372">
        <v>3</v>
      </c>
      <c r="O3372" t="b">
        <v>0</v>
      </c>
      <c r="P3372" t="s">
        <v>8269</v>
      </c>
      <c r="Q3372" s="12">
        <f t="shared" si="800"/>
        <v>3</v>
      </c>
      <c r="R3372">
        <f t="shared" si="807"/>
        <v>10.67</v>
      </c>
      <c r="S3372" s="14" t="s">
        <v>8307</v>
      </c>
      <c r="T3372" t="s">
        <v>8308</v>
      </c>
    </row>
    <row r="3373" spans="1:20" ht="60" x14ac:dyDescent="0.25">
      <c r="A3373">
        <v>599</v>
      </c>
      <c r="B3373" s="9" t="s">
        <v>600</v>
      </c>
      <c r="C3373" s="3" t="s">
        <v>4709</v>
      </c>
      <c r="D3373" s="5">
        <v>50000</v>
      </c>
      <c r="E3373" s="7">
        <v>31</v>
      </c>
      <c r="F3373" t="s">
        <v>8220</v>
      </c>
      <c r="G3373" t="s">
        <v>8223</v>
      </c>
      <c r="H3373" t="s">
        <v>8245</v>
      </c>
      <c r="I3373">
        <v>1425827760</v>
      </c>
      <c r="J3373" s="18">
        <f t="shared" si="799"/>
        <v>42071.636111111111</v>
      </c>
      <c r="K3373">
        <v>1423769401</v>
      </c>
      <c r="L3373" s="18">
        <f t="shared" si="797"/>
        <v>42047.81251157407</v>
      </c>
      <c r="M3373" t="b">
        <v>0</v>
      </c>
      <c r="N3373">
        <v>2</v>
      </c>
      <c r="O3373" t="b">
        <v>0</v>
      </c>
      <c r="P3373" t="s">
        <v>8270</v>
      </c>
      <c r="Q3373" s="12">
        <f t="shared" si="800"/>
        <v>0</v>
      </c>
      <c r="R3373">
        <f t="shared" si="798"/>
        <v>15.5</v>
      </c>
      <c r="S3373" s="14" t="s">
        <v>8316</v>
      </c>
      <c r="T3373" t="s">
        <v>8348</v>
      </c>
    </row>
    <row r="3374" spans="1:20" ht="60" x14ac:dyDescent="0.25">
      <c r="A3374">
        <v>494</v>
      </c>
      <c r="B3374" s="9" t="s">
        <v>495</v>
      </c>
      <c r="C3374" s="3" t="s">
        <v>4604</v>
      </c>
      <c r="D3374" s="5">
        <v>20000</v>
      </c>
      <c r="E3374" s="7">
        <v>31</v>
      </c>
      <c r="F3374" t="s">
        <v>8220</v>
      </c>
      <c r="G3374" t="s">
        <v>8223</v>
      </c>
      <c r="H3374" t="s">
        <v>8245</v>
      </c>
      <c r="I3374">
        <v>1404356400</v>
      </c>
      <c r="J3374" s="18">
        <f t="shared" si="799"/>
        <v>41823.125</v>
      </c>
      <c r="K3374">
        <v>1402343764</v>
      </c>
      <c r="L3374" s="18">
        <f t="shared" si="797"/>
        <v>41799.830601851849</v>
      </c>
      <c r="M3374" t="b">
        <v>0</v>
      </c>
      <c r="N3374">
        <v>3</v>
      </c>
      <c r="O3374" t="b">
        <v>0</v>
      </c>
      <c r="P3374" t="s">
        <v>8268</v>
      </c>
      <c r="Q3374" s="12">
        <f t="shared" si="800"/>
        <v>0</v>
      </c>
      <c r="R3374">
        <f t="shared" si="798"/>
        <v>10.33</v>
      </c>
      <c r="S3374" s="14" t="s">
        <v>8329</v>
      </c>
      <c r="T3374" t="s">
        <v>8345</v>
      </c>
    </row>
    <row r="3375" spans="1:20" ht="30" x14ac:dyDescent="0.2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 s="18">
        <f t="shared" si="799"/>
        <v>41905.077546296292</v>
      </c>
      <c r="K3375">
        <v>1408845099</v>
      </c>
      <c r="L3375" s="18">
        <f t="shared" si="797"/>
        <v>41875.077534722222</v>
      </c>
      <c r="M3375" t="b">
        <v>0</v>
      </c>
      <c r="N3375">
        <v>2</v>
      </c>
      <c r="O3375" t="b">
        <v>0</v>
      </c>
      <c r="P3375" t="s">
        <v>8265</v>
      </c>
      <c r="Q3375" s="12">
        <f t="shared" si="800"/>
        <v>0</v>
      </c>
      <c r="R3375">
        <f t="shared" si="798"/>
        <v>15</v>
      </c>
      <c r="S3375" s="14" t="s">
        <v>8329</v>
      </c>
      <c r="T3375" t="s">
        <v>8343</v>
      </c>
    </row>
    <row r="3376" spans="1:20" ht="60" x14ac:dyDescent="0.25">
      <c r="A3376">
        <v>1173</v>
      </c>
      <c r="B3376" s="9" t="s">
        <v>1174</v>
      </c>
      <c r="C3376" s="3" t="s">
        <v>5283</v>
      </c>
      <c r="D3376" s="5">
        <v>125000</v>
      </c>
      <c r="E3376" s="7">
        <v>30</v>
      </c>
      <c r="F3376" t="s">
        <v>8220</v>
      </c>
      <c r="G3376" t="s">
        <v>8223</v>
      </c>
      <c r="H3376" t="s">
        <v>8245</v>
      </c>
      <c r="I3376">
        <v>1438576057</v>
      </c>
      <c r="J3376" s="18">
        <f t="shared" si="799"/>
        <v>42219.185844907406</v>
      </c>
      <c r="K3376">
        <v>1435552056</v>
      </c>
      <c r="L3376" s="18">
        <f t="shared" si="797"/>
        <v>42184.185833333337</v>
      </c>
      <c r="M3376" t="b">
        <v>0</v>
      </c>
      <c r="N3376">
        <v>1</v>
      </c>
      <c r="O3376" t="b">
        <v>0</v>
      </c>
      <c r="P3376" t="s">
        <v>8282</v>
      </c>
      <c r="Q3376" s="12">
        <f t="shared" si="800"/>
        <v>0</v>
      </c>
      <c r="R3376">
        <f t="shared" si="798"/>
        <v>30</v>
      </c>
      <c r="S3376" s="14" t="s">
        <v>8327</v>
      </c>
      <c r="T3376" t="s">
        <v>8351</v>
      </c>
    </row>
    <row r="3377" spans="1:20" ht="60" x14ac:dyDescent="0.25">
      <c r="A3377">
        <v>2389</v>
      </c>
      <c r="B3377" s="9" t="s">
        <v>2390</v>
      </c>
      <c r="C3377" s="3" t="s">
        <v>6499</v>
      </c>
      <c r="D3377" s="5">
        <v>16000</v>
      </c>
      <c r="E3377" s="7">
        <v>30</v>
      </c>
      <c r="F3377" t="s">
        <v>8219</v>
      </c>
      <c r="G3377" t="s">
        <v>8229</v>
      </c>
      <c r="H3377" t="s">
        <v>8248</v>
      </c>
      <c r="I3377">
        <v>1437861540</v>
      </c>
      <c r="J3377" s="18">
        <f t="shared" si="799"/>
        <v>42210.915972222225</v>
      </c>
      <c r="K3377">
        <v>1435160451</v>
      </c>
      <c r="L3377" s="18">
        <f t="shared" si="797"/>
        <v>42179.653368055559</v>
      </c>
      <c r="M3377" t="b">
        <v>0</v>
      </c>
      <c r="N3377">
        <v>1</v>
      </c>
      <c r="O3377" t="b">
        <v>0</v>
      </c>
      <c r="P3377" t="s">
        <v>8270</v>
      </c>
      <c r="Q3377" s="12">
        <f t="shared" si="800"/>
        <v>0</v>
      </c>
      <c r="R3377">
        <f t="shared" si="798"/>
        <v>30</v>
      </c>
      <c r="S3377" s="14" t="s">
        <v>8316</v>
      </c>
      <c r="T3377" t="s">
        <v>8348</v>
      </c>
    </row>
    <row r="3378" spans="1:20" ht="45" x14ac:dyDescent="0.25">
      <c r="A3378">
        <v>2408</v>
      </c>
      <c r="B3378" s="9" t="s">
        <v>2409</v>
      </c>
      <c r="C3378" s="3" t="s">
        <v>6518</v>
      </c>
      <c r="D3378" s="5">
        <v>15000</v>
      </c>
      <c r="E3378" s="7">
        <v>30</v>
      </c>
      <c r="F3378" t="s">
        <v>8220</v>
      </c>
      <c r="G3378" t="s">
        <v>8223</v>
      </c>
      <c r="H3378" t="s">
        <v>8245</v>
      </c>
      <c r="I3378">
        <v>1415247757</v>
      </c>
      <c r="J3378" s="18">
        <f t="shared" si="799"/>
        <v>41949.182372685187</v>
      </c>
      <c r="K3378">
        <v>1412652156</v>
      </c>
      <c r="L3378" s="18">
        <f t="shared" si="797"/>
        <v>41919.140694444446</v>
      </c>
      <c r="M3378" t="b">
        <v>0</v>
      </c>
      <c r="N3378">
        <v>2</v>
      </c>
      <c r="O3378" t="b">
        <v>0</v>
      </c>
      <c r="P3378" t="s">
        <v>8282</v>
      </c>
      <c r="Q3378" s="12">
        <f t="shared" si="800"/>
        <v>0</v>
      </c>
      <c r="R3378">
        <f t="shared" si="798"/>
        <v>15</v>
      </c>
      <c r="S3378" s="14" t="s">
        <v>8327</v>
      </c>
      <c r="T3378" t="s">
        <v>8351</v>
      </c>
    </row>
    <row r="3379" spans="1:20" ht="60" x14ac:dyDescent="0.2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 s="18">
        <f t="shared" si="799"/>
        <v>41834.104166666664</v>
      </c>
      <c r="K3379">
        <v>1402612729</v>
      </c>
      <c r="L3379" s="18">
        <f t="shared" si="797"/>
        <v>41802.943622685183</v>
      </c>
      <c r="M3379" t="b">
        <v>0</v>
      </c>
      <c r="N3379">
        <v>1</v>
      </c>
      <c r="O3379" t="b">
        <v>0</v>
      </c>
      <c r="P3379" t="s">
        <v>8276</v>
      </c>
      <c r="Q3379" s="12">
        <f t="shared" si="800"/>
        <v>1</v>
      </c>
      <c r="R3379">
        <f t="shared" si="798"/>
        <v>30</v>
      </c>
      <c r="S3379" s="14" t="s">
        <v>8333</v>
      </c>
      <c r="T3379" t="s">
        <v>8356</v>
      </c>
    </row>
    <row r="3380" spans="1:20" ht="60" x14ac:dyDescent="0.25">
      <c r="A3380">
        <v>2506</v>
      </c>
      <c r="B3380" s="9" t="s">
        <v>2506</v>
      </c>
      <c r="C3380" s="3" t="s">
        <v>6616</v>
      </c>
      <c r="D3380" s="5">
        <v>5000</v>
      </c>
      <c r="E3380" s="7">
        <v>30</v>
      </c>
      <c r="F3380" t="s">
        <v>8220</v>
      </c>
      <c r="G3380" t="s">
        <v>8224</v>
      </c>
      <c r="H3380" t="s">
        <v>8246</v>
      </c>
      <c r="I3380">
        <v>1443906000</v>
      </c>
      <c r="J3380" s="18">
        <f t="shared" si="799"/>
        <v>42280.875</v>
      </c>
      <c r="K3380">
        <v>1441955268</v>
      </c>
      <c r="L3380" s="18">
        <f t="shared" si="797"/>
        <v>42258.297083333338</v>
      </c>
      <c r="M3380" t="b">
        <v>0</v>
      </c>
      <c r="N3380">
        <v>2</v>
      </c>
      <c r="O3380" t="b">
        <v>0</v>
      </c>
      <c r="P3380" t="s">
        <v>8297</v>
      </c>
      <c r="Q3380" s="12">
        <f t="shared" si="800"/>
        <v>1</v>
      </c>
      <c r="R3380">
        <f t="shared" si="798"/>
        <v>15</v>
      </c>
      <c r="S3380" s="14" t="s">
        <v>8327</v>
      </c>
      <c r="T3380" t="s">
        <v>8363</v>
      </c>
    </row>
    <row r="3381" spans="1:20" x14ac:dyDescent="0.25">
      <c r="A3381">
        <v>497</v>
      </c>
      <c r="B3381" s="9" t="s">
        <v>498</v>
      </c>
      <c r="C3381" s="3" t="s">
        <v>4607</v>
      </c>
      <c r="D3381" s="5">
        <v>4480</v>
      </c>
      <c r="E3381" s="7">
        <v>30</v>
      </c>
      <c r="F3381" t="s">
        <v>8220</v>
      </c>
      <c r="G3381" t="s">
        <v>8223</v>
      </c>
      <c r="H3381" t="s">
        <v>8245</v>
      </c>
      <c r="I3381">
        <v>1419483600</v>
      </c>
      <c r="J3381" s="18">
        <f t="shared" si="799"/>
        <v>41998.208333333328</v>
      </c>
      <c r="K3381">
        <v>1414889664</v>
      </c>
      <c r="L3381" s="18">
        <f t="shared" si="797"/>
        <v>41945.037777777776</v>
      </c>
      <c r="M3381" t="b">
        <v>0</v>
      </c>
      <c r="N3381">
        <v>3</v>
      </c>
      <c r="O3381" t="b">
        <v>0</v>
      </c>
      <c r="P3381" t="s">
        <v>8268</v>
      </c>
      <c r="Q3381" s="12">
        <f t="shared" si="800"/>
        <v>1</v>
      </c>
      <c r="R3381">
        <f t="shared" si="798"/>
        <v>10</v>
      </c>
      <c r="S3381" s="14" t="s">
        <v>8329</v>
      </c>
      <c r="T3381" t="s">
        <v>8345</v>
      </c>
    </row>
    <row r="3382" spans="1:20" ht="60" x14ac:dyDescent="0.25">
      <c r="A3382">
        <v>1492</v>
      </c>
      <c r="B3382" s="9" t="s">
        <v>1493</v>
      </c>
      <c r="C3382" s="3" t="s">
        <v>5602</v>
      </c>
      <c r="D3382" s="5">
        <v>4000</v>
      </c>
      <c r="E3382" s="7">
        <v>30</v>
      </c>
      <c r="F3382" t="s">
        <v>8220</v>
      </c>
      <c r="G3382" t="s">
        <v>8223</v>
      </c>
      <c r="H3382" t="s">
        <v>8245</v>
      </c>
      <c r="I3382">
        <v>1308431646</v>
      </c>
      <c r="J3382" s="18">
        <f t="shared" si="799"/>
        <v>40712.884791666671</v>
      </c>
      <c r="K3382">
        <v>1305839645</v>
      </c>
      <c r="L3382" s="18">
        <f t="shared" si="797"/>
        <v>40682.884780092594</v>
      </c>
      <c r="M3382" t="b">
        <v>0</v>
      </c>
      <c r="N3382">
        <v>2</v>
      </c>
      <c r="O3382" t="b">
        <v>0</v>
      </c>
      <c r="P3382" t="s">
        <v>8273</v>
      </c>
      <c r="Q3382" s="12">
        <f t="shared" si="800"/>
        <v>1</v>
      </c>
      <c r="R3382">
        <f t="shared" si="798"/>
        <v>15</v>
      </c>
      <c r="S3382" s="14" t="s">
        <v>8319</v>
      </c>
      <c r="T3382" t="s">
        <v>8358</v>
      </c>
    </row>
    <row r="3383" spans="1:20" ht="45" x14ac:dyDescent="0.25">
      <c r="A3383">
        <v>881</v>
      </c>
      <c r="B3383" s="9" t="s">
        <v>882</v>
      </c>
      <c r="C3383" s="3" t="s">
        <v>4991</v>
      </c>
      <c r="D3383" s="5">
        <v>3750</v>
      </c>
      <c r="E3383" s="7">
        <v>30</v>
      </c>
      <c r="F3383" t="s">
        <v>8220</v>
      </c>
      <c r="G3383" t="s">
        <v>8223</v>
      </c>
      <c r="H3383" t="s">
        <v>8245</v>
      </c>
      <c r="I3383">
        <v>1326520886</v>
      </c>
      <c r="J3383" s="18">
        <f t="shared" si="799"/>
        <v>40922.25099537037</v>
      </c>
      <c r="K3383">
        <v>1322632885</v>
      </c>
      <c r="L3383" s="18">
        <f t="shared" si="797"/>
        <v>40877.250983796301</v>
      </c>
      <c r="M3383" t="b">
        <v>0</v>
      </c>
      <c r="N3383">
        <v>1</v>
      </c>
      <c r="O3383" t="b">
        <v>0</v>
      </c>
      <c r="P3383" t="s">
        <v>8277</v>
      </c>
      <c r="Q3383" s="12">
        <f t="shared" si="800"/>
        <v>1</v>
      </c>
      <c r="R3383">
        <f t="shared" si="798"/>
        <v>30</v>
      </c>
      <c r="S3383" s="14" t="s">
        <v>8333</v>
      </c>
      <c r="T3383" t="s">
        <v>8334</v>
      </c>
    </row>
    <row r="3384" spans="1:20" ht="45" x14ac:dyDescent="0.25">
      <c r="A3384">
        <v>912</v>
      </c>
      <c r="B3384" s="9" t="s">
        <v>913</v>
      </c>
      <c r="C3384" s="3" t="s">
        <v>5022</v>
      </c>
      <c r="D3384" s="5">
        <v>3500</v>
      </c>
      <c r="E3384" s="7">
        <v>30</v>
      </c>
      <c r="F3384" t="s">
        <v>8220</v>
      </c>
      <c r="G3384" t="s">
        <v>8223</v>
      </c>
      <c r="H3384" t="s">
        <v>8245</v>
      </c>
      <c r="I3384">
        <v>1355197047</v>
      </c>
      <c r="J3384" s="18">
        <f t="shared" si="799"/>
        <v>41254.151006944448</v>
      </c>
      <c r="K3384">
        <v>1350009446</v>
      </c>
      <c r="L3384" s="18">
        <f t="shared" si="797"/>
        <v>41194.109328703707</v>
      </c>
      <c r="M3384" t="b">
        <v>0</v>
      </c>
      <c r="N3384">
        <v>2</v>
      </c>
      <c r="O3384" t="b">
        <v>0</v>
      </c>
      <c r="P3384" t="s">
        <v>8276</v>
      </c>
      <c r="Q3384" s="12">
        <f t="shared" si="800"/>
        <v>1</v>
      </c>
      <c r="R3384">
        <f t="shared" si="798"/>
        <v>15</v>
      </c>
      <c r="S3384" s="14" t="s">
        <v>8333</v>
      </c>
      <c r="T3384" t="s">
        <v>8356</v>
      </c>
    </row>
    <row r="3385" spans="1:20" ht="60" x14ac:dyDescent="0.25">
      <c r="A3385">
        <v>2844</v>
      </c>
      <c r="B3385" s="9" t="s">
        <v>2844</v>
      </c>
      <c r="C3385" s="3" t="s">
        <v>6954</v>
      </c>
      <c r="D3385" s="5">
        <v>550</v>
      </c>
      <c r="E3385" s="7">
        <v>30</v>
      </c>
      <c r="F3385" t="s">
        <v>8220</v>
      </c>
      <c r="G3385" t="s">
        <v>8238</v>
      </c>
      <c r="H3385" t="s">
        <v>8248</v>
      </c>
      <c r="I3385" s="18">
        <v>1483535180</v>
      </c>
      <c r="J3385" s="18">
        <f t="shared" si="799"/>
        <v>42739.546064814815</v>
      </c>
      <c r="K3385">
        <v>1480943179</v>
      </c>
      <c r="L3385" s="18">
        <f t="shared" si="797"/>
        <v>42709.546053240745</v>
      </c>
      <c r="M3385" t="b">
        <v>0</v>
      </c>
      <c r="N3385">
        <v>1</v>
      </c>
      <c r="O3385" t="b">
        <v>0</v>
      </c>
      <c r="P3385" t="s">
        <v>8269</v>
      </c>
      <c r="Q3385" s="12">
        <f t="shared" si="800"/>
        <v>5</v>
      </c>
      <c r="R3385">
        <f t="shared" ref="R3385" si="808">IFERROR(ROUND(E3385/N3385,2),0)</f>
        <v>30</v>
      </c>
      <c r="S3385" s="14" t="s">
        <v>8307</v>
      </c>
      <c r="T3385" t="s">
        <v>8308</v>
      </c>
    </row>
    <row r="3386" spans="1:20" ht="60" x14ac:dyDescent="0.25">
      <c r="A3386">
        <v>3647</v>
      </c>
      <c r="B3386" s="9" t="s">
        <v>3645</v>
      </c>
      <c r="C3386" s="3" t="s">
        <v>7757</v>
      </c>
      <c r="D3386" s="5">
        <v>500</v>
      </c>
      <c r="E3386" s="7">
        <v>30</v>
      </c>
      <c r="F3386" t="s">
        <v>8220</v>
      </c>
      <c r="G3386" t="s">
        <v>8224</v>
      </c>
      <c r="H3386" t="s">
        <v>8246</v>
      </c>
      <c r="I3386">
        <v>1475258327</v>
      </c>
      <c r="J3386" s="18">
        <f t="shared" si="799"/>
        <v>42643.749155092592</v>
      </c>
      <c r="K3386">
        <v>1471370326</v>
      </c>
      <c r="L3386" s="18">
        <f t="shared" si="797"/>
        <v>42598.749143518522</v>
      </c>
      <c r="M3386" t="b">
        <v>0</v>
      </c>
      <c r="N3386">
        <v>2</v>
      </c>
      <c r="O3386" t="b">
        <v>0</v>
      </c>
      <c r="P3386" t="s">
        <v>8303</v>
      </c>
      <c r="Q3386" s="12">
        <f t="shared" si="800"/>
        <v>6</v>
      </c>
      <c r="R3386">
        <f t="shared" si="798"/>
        <v>15</v>
      </c>
      <c r="S3386" s="14" t="s">
        <v>8307</v>
      </c>
      <c r="T3386" t="s">
        <v>8341</v>
      </c>
    </row>
    <row r="3387" spans="1:20" ht="60" x14ac:dyDescent="0.25">
      <c r="A3387">
        <v>1755</v>
      </c>
      <c r="B3387" s="9" t="s">
        <v>1756</v>
      </c>
      <c r="C3387" s="3" t="s">
        <v>5865</v>
      </c>
      <c r="D3387" s="5">
        <v>25</v>
      </c>
      <c r="E3387" s="7">
        <v>30</v>
      </c>
      <c r="F3387" t="s">
        <v>8218</v>
      </c>
      <c r="G3387" t="s">
        <v>8223</v>
      </c>
      <c r="H3387" t="s">
        <v>8245</v>
      </c>
      <c r="I3387">
        <v>1444071361</v>
      </c>
      <c r="J3387" s="18">
        <f t="shared" si="799"/>
        <v>42282.788900462961</v>
      </c>
      <c r="K3387">
        <v>1441479360</v>
      </c>
      <c r="L3387" s="18">
        <f t="shared" si="797"/>
        <v>42252.788888888885</v>
      </c>
      <c r="M3387" t="b">
        <v>0</v>
      </c>
      <c r="N3387">
        <v>4</v>
      </c>
      <c r="O3387" t="b">
        <v>1</v>
      </c>
      <c r="P3387" t="s">
        <v>8283</v>
      </c>
      <c r="Q3387" s="12">
        <f t="shared" si="800"/>
        <v>120</v>
      </c>
      <c r="R3387">
        <f t="shared" si="798"/>
        <v>7.5</v>
      </c>
      <c r="S3387" s="14" t="s">
        <v>8321</v>
      </c>
      <c r="T3387" t="s">
        <v>8322</v>
      </c>
    </row>
    <row r="3388" spans="1:20" ht="45" x14ac:dyDescent="0.2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 s="18">
        <f t="shared" si="799"/>
        <v>42442.892546296294</v>
      </c>
      <c r="K3388">
        <v>1455315915</v>
      </c>
      <c r="L3388" s="18">
        <f t="shared" si="797"/>
        <v>42412.934201388889</v>
      </c>
      <c r="M3388" t="b">
        <v>0</v>
      </c>
      <c r="N3388">
        <v>5</v>
      </c>
      <c r="O3388" t="b">
        <v>0</v>
      </c>
      <c r="P3388" t="s">
        <v>8280</v>
      </c>
      <c r="Q3388" s="12">
        <f t="shared" si="800"/>
        <v>0</v>
      </c>
      <c r="R3388">
        <f t="shared" si="798"/>
        <v>5.8</v>
      </c>
      <c r="S3388" s="14" t="s">
        <v>8324</v>
      </c>
      <c r="T3388" t="s">
        <v>8340</v>
      </c>
    </row>
    <row r="3389" spans="1:20" ht="45" x14ac:dyDescent="0.25">
      <c r="A3389">
        <v>2879</v>
      </c>
      <c r="B3389" s="9" t="s">
        <v>2879</v>
      </c>
      <c r="C3389" s="3" t="s">
        <v>6989</v>
      </c>
      <c r="D3389" s="5">
        <v>11200</v>
      </c>
      <c r="E3389" s="7">
        <v>29</v>
      </c>
      <c r="F3389" t="s">
        <v>8220</v>
      </c>
      <c r="G3389" t="s">
        <v>8223</v>
      </c>
      <c r="H3389" t="s">
        <v>8245</v>
      </c>
      <c r="I3389" s="18">
        <v>1453310661</v>
      </c>
      <c r="J3389" s="18">
        <f t="shared" si="799"/>
        <v>42389.725243055553</v>
      </c>
      <c r="K3389">
        <v>1450718660</v>
      </c>
      <c r="L3389" s="18">
        <f t="shared" si="797"/>
        <v>42359.725231481483</v>
      </c>
      <c r="M3389" t="b">
        <v>0</v>
      </c>
      <c r="N3389">
        <v>1</v>
      </c>
      <c r="O3389" t="b">
        <v>0</v>
      </c>
      <c r="P3389" t="s">
        <v>8269</v>
      </c>
      <c r="Q3389" s="12">
        <f t="shared" si="800"/>
        <v>0</v>
      </c>
      <c r="R3389">
        <f t="shared" ref="R3389:R3390" si="809">IFERROR(ROUND(E3389/N3389,2),0)</f>
        <v>29</v>
      </c>
      <c r="S3389" s="14" t="s">
        <v>8307</v>
      </c>
      <c r="T3389" t="s">
        <v>8308</v>
      </c>
    </row>
    <row r="3390" spans="1:20" ht="60" x14ac:dyDescent="0.25">
      <c r="A3390">
        <v>4019</v>
      </c>
      <c r="B3390" s="9" t="s">
        <v>4015</v>
      </c>
      <c r="C3390" s="3" t="s">
        <v>8124</v>
      </c>
      <c r="D3390" s="5">
        <v>3500</v>
      </c>
      <c r="E3390" s="7">
        <v>29</v>
      </c>
      <c r="F3390" t="s">
        <v>8220</v>
      </c>
      <c r="G3390" t="s">
        <v>8223</v>
      </c>
      <c r="H3390" t="s">
        <v>8245</v>
      </c>
      <c r="I3390" s="18">
        <v>1460737680</v>
      </c>
      <c r="J3390" s="18">
        <f t="shared" si="799"/>
        <v>42475.686111111107</v>
      </c>
      <c r="K3390">
        <v>1455725595</v>
      </c>
      <c r="L3390" s="18">
        <f t="shared" si="797"/>
        <v>42417.67586805555</v>
      </c>
      <c r="M3390" t="b">
        <v>0</v>
      </c>
      <c r="N3390">
        <v>4</v>
      </c>
      <c r="O3390" t="b">
        <v>0</v>
      </c>
      <c r="P3390" t="s">
        <v>8269</v>
      </c>
      <c r="Q3390" s="12">
        <f t="shared" si="800"/>
        <v>1</v>
      </c>
      <c r="R3390">
        <f t="shared" si="809"/>
        <v>7.25</v>
      </c>
      <c r="S3390" s="14" t="s">
        <v>8307</v>
      </c>
      <c r="T3390" t="s">
        <v>8308</v>
      </c>
    </row>
    <row r="3391" spans="1:20" ht="60" x14ac:dyDescent="0.25">
      <c r="A3391">
        <v>2536</v>
      </c>
      <c r="B3391" s="9" t="s">
        <v>2536</v>
      </c>
      <c r="C3391" s="3" t="s">
        <v>6646</v>
      </c>
      <c r="D3391" s="5">
        <v>25</v>
      </c>
      <c r="E3391" s="7">
        <v>29</v>
      </c>
      <c r="F3391" t="s">
        <v>8218</v>
      </c>
      <c r="G3391" t="s">
        <v>8223</v>
      </c>
      <c r="H3391" t="s">
        <v>8245</v>
      </c>
      <c r="I3391">
        <v>1375151566</v>
      </c>
      <c r="J3391" s="18">
        <f t="shared" si="799"/>
        <v>41485.106087962966</v>
      </c>
      <c r="K3391">
        <v>1373337165</v>
      </c>
      <c r="L3391" s="18">
        <f t="shared" si="797"/>
        <v>41464.106076388889</v>
      </c>
      <c r="M3391" t="b">
        <v>0</v>
      </c>
      <c r="N3391">
        <v>4</v>
      </c>
      <c r="O3391" t="b">
        <v>1</v>
      </c>
      <c r="P3391" t="s">
        <v>8298</v>
      </c>
      <c r="Q3391" s="12">
        <f t="shared" si="800"/>
        <v>116</v>
      </c>
      <c r="R3391">
        <f t="shared" si="798"/>
        <v>7.25</v>
      </c>
      <c r="S3391" s="14" t="s">
        <v>8333</v>
      </c>
      <c r="T3391" t="s">
        <v>8347</v>
      </c>
    </row>
    <row r="3392" spans="1:20" ht="45" x14ac:dyDescent="0.2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 s="18">
        <f t="shared" si="799"/>
        <v>42112.702800925923</v>
      </c>
      <c r="K3392">
        <v>1426783921</v>
      </c>
      <c r="L3392" s="18">
        <f t="shared" si="797"/>
        <v>42082.702789351853</v>
      </c>
      <c r="M3392" t="b">
        <v>0</v>
      </c>
      <c r="N3392">
        <v>1</v>
      </c>
      <c r="O3392" t="b">
        <v>0</v>
      </c>
      <c r="P3392" t="s">
        <v>8271</v>
      </c>
      <c r="Q3392" s="12">
        <f t="shared" si="800"/>
        <v>1</v>
      </c>
      <c r="R3392">
        <f t="shared" si="798"/>
        <v>28</v>
      </c>
      <c r="S3392" s="14" t="s">
        <v>8316</v>
      </c>
      <c r="T3392" t="s">
        <v>8318</v>
      </c>
    </row>
    <row r="3393" spans="1:20" ht="45" x14ac:dyDescent="0.2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 s="18">
        <f t="shared" si="799"/>
        <v>41514.996423611112</v>
      </c>
      <c r="K3393">
        <v>1374882890</v>
      </c>
      <c r="L3393" s="18">
        <f t="shared" si="797"/>
        <v>41481.996412037035</v>
      </c>
      <c r="M3393" t="b">
        <v>0</v>
      </c>
      <c r="N3393">
        <v>2</v>
      </c>
      <c r="O3393" t="b">
        <v>0</v>
      </c>
      <c r="P3393" t="s">
        <v>8288</v>
      </c>
      <c r="Q3393" s="12">
        <f t="shared" si="800"/>
        <v>1</v>
      </c>
      <c r="R3393">
        <f t="shared" si="798"/>
        <v>14</v>
      </c>
      <c r="S3393" s="14" t="s">
        <v>8319</v>
      </c>
      <c r="T3393" t="s">
        <v>8355</v>
      </c>
    </row>
    <row r="3394" spans="1:20" ht="45" x14ac:dyDescent="0.2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 s="18">
        <v>1407883811</v>
      </c>
      <c r="J3394" s="18">
        <f t="shared" si="799"/>
        <v>41863.951516203706</v>
      </c>
      <c r="K3394">
        <v>1405291810</v>
      </c>
      <c r="L3394" s="18">
        <f t="shared" si="797"/>
        <v>41833.951504629629</v>
      </c>
      <c r="M3394" t="b">
        <v>0</v>
      </c>
      <c r="N3394">
        <v>4</v>
      </c>
      <c r="O3394" t="b">
        <v>0</v>
      </c>
      <c r="P3394" t="s">
        <v>8269</v>
      </c>
      <c r="Q3394" s="12">
        <f t="shared" si="800"/>
        <v>1</v>
      </c>
      <c r="R3394">
        <f t="shared" ref="R3394" si="810">IFERROR(ROUND(E3394/N3394,2),0)</f>
        <v>6.75</v>
      </c>
      <c r="S3394" s="14" t="s">
        <v>8307</v>
      </c>
      <c r="T3394" t="s">
        <v>8308</v>
      </c>
    </row>
    <row r="3395" spans="1:20" ht="45" x14ac:dyDescent="0.2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 s="18">
        <f t="shared" si="799"/>
        <v>41817.898240740738</v>
      </c>
      <c r="K3395">
        <v>1401312807</v>
      </c>
      <c r="L3395" s="18">
        <f t="shared" ref="L3395:L3458" si="811">(K3395/86400)+25569</f>
        <v>41787.898229166669</v>
      </c>
      <c r="M3395" t="b">
        <v>0</v>
      </c>
      <c r="N3395">
        <v>2</v>
      </c>
      <c r="O3395" t="b">
        <v>0</v>
      </c>
      <c r="P3395" t="s">
        <v>8282</v>
      </c>
      <c r="Q3395" s="12">
        <f t="shared" si="800"/>
        <v>0</v>
      </c>
      <c r="R3395">
        <f t="shared" ref="R3395:R3458" si="812">ROUND(E3395/N3395,2)</f>
        <v>13.01</v>
      </c>
      <c r="S3395" s="14" t="s">
        <v>8327</v>
      </c>
      <c r="T3395" t="s">
        <v>8351</v>
      </c>
    </row>
    <row r="3396" spans="1:20" ht="45" x14ac:dyDescent="0.25">
      <c r="A3396">
        <v>3124</v>
      </c>
      <c r="B3396" s="9" t="s">
        <v>3124</v>
      </c>
      <c r="C3396" s="3" t="s">
        <v>7234</v>
      </c>
      <c r="D3396" s="5">
        <v>800000</v>
      </c>
      <c r="E3396" s="7">
        <v>26</v>
      </c>
      <c r="F3396" t="s">
        <v>8219</v>
      </c>
      <c r="G3396" t="s">
        <v>8223</v>
      </c>
      <c r="H3396" t="s">
        <v>8245</v>
      </c>
      <c r="I3396">
        <v>1422902601</v>
      </c>
      <c r="J3396" s="18">
        <f t="shared" ref="J3396:J3459" si="813">(I3396/86400)+25569</f>
        <v>42037.780104166668</v>
      </c>
      <c r="K3396">
        <v>1417718600</v>
      </c>
      <c r="L3396" s="18">
        <f t="shared" si="811"/>
        <v>41977.780092592591</v>
      </c>
      <c r="M3396" t="b">
        <v>0</v>
      </c>
      <c r="N3396">
        <v>4</v>
      </c>
      <c r="O3396" t="b">
        <v>0</v>
      </c>
      <c r="P3396" t="s">
        <v>8301</v>
      </c>
      <c r="Q3396" s="12">
        <f t="shared" ref="Q3396:Q3459" si="814">ROUND(E3396/D3396*100,0)</f>
        <v>0</v>
      </c>
      <c r="R3396">
        <f t="shared" si="812"/>
        <v>6.5</v>
      </c>
      <c r="S3396" s="14" t="s">
        <v>8307</v>
      </c>
      <c r="T3396" t="s">
        <v>8331</v>
      </c>
    </row>
    <row r="3397" spans="1:20" ht="60" x14ac:dyDescent="0.25">
      <c r="A3397">
        <v>1874</v>
      </c>
      <c r="B3397" s="9" t="s">
        <v>1875</v>
      </c>
      <c r="C3397" s="3" t="s">
        <v>5984</v>
      </c>
      <c r="D3397" s="5">
        <v>160000</v>
      </c>
      <c r="E3397" s="7">
        <v>26</v>
      </c>
      <c r="F3397" t="s">
        <v>8220</v>
      </c>
      <c r="G3397" t="s">
        <v>8223</v>
      </c>
      <c r="H3397" t="s">
        <v>8245</v>
      </c>
      <c r="I3397">
        <v>1467155733</v>
      </c>
      <c r="J3397" s="18">
        <f t="shared" si="813"/>
        <v>42549.969131944439</v>
      </c>
      <c r="K3397">
        <v>1465427732</v>
      </c>
      <c r="L3397" s="18">
        <f t="shared" si="811"/>
        <v>42529.96912037037</v>
      </c>
      <c r="M3397" t="b">
        <v>0</v>
      </c>
      <c r="N3397">
        <v>2</v>
      </c>
      <c r="O3397" t="b">
        <v>0</v>
      </c>
      <c r="P3397" t="s">
        <v>8281</v>
      </c>
      <c r="Q3397" s="12">
        <f t="shared" si="814"/>
        <v>0</v>
      </c>
      <c r="R3397">
        <f t="shared" si="812"/>
        <v>13</v>
      </c>
      <c r="S3397" s="14" t="s">
        <v>8324</v>
      </c>
      <c r="T3397" t="s">
        <v>8350</v>
      </c>
    </row>
    <row r="3398" spans="1:20" ht="45" x14ac:dyDescent="0.25">
      <c r="A3398">
        <v>3853</v>
      </c>
      <c r="B3398" s="9" t="s">
        <v>3850</v>
      </c>
      <c r="C3398" s="3" t="s">
        <v>7962</v>
      </c>
      <c r="D3398" s="5">
        <v>100000</v>
      </c>
      <c r="E3398" s="7">
        <v>26</v>
      </c>
      <c r="F3398" t="s">
        <v>8220</v>
      </c>
      <c r="G3398" t="s">
        <v>8223</v>
      </c>
      <c r="H3398" t="s">
        <v>8245</v>
      </c>
      <c r="I3398" s="18">
        <v>1409602178</v>
      </c>
      <c r="J3398" s="18">
        <f t="shared" si="813"/>
        <v>41883.84002314815</v>
      </c>
      <c r="K3398">
        <v>1406578177</v>
      </c>
      <c r="L3398" s="18">
        <f t="shared" si="811"/>
        <v>41848.840011574073</v>
      </c>
      <c r="M3398" t="b">
        <v>0</v>
      </c>
      <c r="N3398">
        <v>2</v>
      </c>
      <c r="O3398" t="b">
        <v>0</v>
      </c>
      <c r="P3398" t="s">
        <v>8269</v>
      </c>
      <c r="Q3398" s="12">
        <f t="shared" si="814"/>
        <v>0</v>
      </c>
      <c r="R3398">
        <f t="shared" ref="R3398" si="815">IFERROR(ROUND(E3398/N3398,2),0)</f>
        <v>13</v>
      </c>
      <c r="S3398" s="14" t="s">
        <v>8307</v>
      </c>
      <c r="T3398" t="s">
        <v>8308</v>
      </c>
    </row>
    <row r="3399" spans="1:20" ht="60" x14ac:dyDescent="0.25">
      <c r="A3399">
        <v>453</v>
      </c>
      <c r="B3399" s="9" t="s">
        <v>454</v>
      </c>
      <c r="C3399" s="3" t="s">
        <v>4563</v>
      </c>
      <c r="D3399" s="5">
        <v>94875</v>
      </c>
      <c r="E3399" s="7">
        <v>26</v>
      </c>
      <c r="F3399" t="s">
        <v>8220</v>
      </c>
      <c r="G3399" t="s">
        <v>8223</v>
      </c>
      <c r="H3399" t="s">
        <v>8245</v>
      </c>
      <c r="I3399">
        <v>1424375279</v>
      </c>
      <c r="J3399" s="18">
        <f t="shared" si="813"/>
        <v>42054.824988425928</v>
      </c>
      <c r="K3399">
        <v>1422992878</v>
      </c>
      <c r="L3399" s="18">
        <f t="shared" si="811"/>
        <v>42038.824976851851</v>
      </c>
      <c r="M3399" t="b">
        <v>0</v>
      </c>
      <c r="N3399">
        <v>2</v>
      </c>
      <c r="O3399" t="b">
        <v>0</v>
      </c>
      <c r="P3399" t="s">
        <v>8268</v>
      </c>
      <c r="Q3399" s="12">
        <f t="shared" si="814"/>
        <v>0</v>
      </c>
      <c r="R3399">
        <f t="shared" si="812"/>
        <v>13</v>
      </c>
      <c r="S3399" s="14" t="s">
        <v>8329</v>
      </c>
      <c r="T3399" t="s">
        <v>8345</v>
      </c>
    </row>
    <row r="3400" spans="1:20" ht="30" x14ac:dyDescent="0.25">
      <c r="A3400">
        <v>3108</v>
      </c>
      <c r="B3400" s="9" t="s">
        <v>3108</v>
      </c>
      <c r="C3400" s="3" t="s">
        <v>7218</v>
      </c>
      <c r="D3400" s="5">
        <v>50000</v>
      </c>
      <c r="E3400" s="7">
        <v>26</v>
      </c>
      <c r="F3400" t="s">
        <v>8220</v>
      </c>
      <c r="G3400" t="s">
        <v>8223</v>
      </c>
      <c r="H3400" t="s">
        <v>8245</v>
      </c>
      <c r="I3400">
        <v>1430234394</v>
      </c>
      <c r="J3400" s="18">
        <f t="shared" si="813"/>
        <v>42122.638819444444</v>
      </c>
      <c r="K3400">
        <v>1425053993</v>
      </c>
      <c r="L3400" s="18">
        <f t="shared" si="811"/>
        <v>42062.680474537032</v>
      </c>
      <c r="M3400" t="b">
        <v>0</v>
      </c>
      <c r="N3400">
        <v>2</v>
      </c>
      <c r="O3400" t="b">
        <v>0</v>
      </c>
      <c r="P3400" t="s">
        <v>8301</v>
      </c>
      <c r="Q3400" s="12">
        <f t="shared" si="814"/>
        <v>0</v>
      </c>
      <c r="R3400">
        <f t="shared" si="812"/>
        <v>13</v>
      </c>
      <c r="S3400" s="14" t="s">
        <v>8307</v>
      </c>
      <c r="T3400" t="s">
        <v>8331</v>
      </c>
    </row>
    <row r="3401" spans="1:20" ht="30" x14ac:dyDescent="0.25">
      <c r="A3401">
        <v>594</v>
      </c>
      <c r="B3401" s="9" t="s">
        <v>595</v>
      </c>
      <c r="C3401" s="3" t="s">
        <v>4704</v>
      </c>
      <c r="D3401" s="5">
        <v>25000</v>
      </c>
      <c r="E3401" s="7">
        <v>26</v>
      </c>
      <c r="F3401" t="s">
        <v>8220</v>
      </c>
      <c r="G3401" t="s">
        <v>8223</v>
      </c>
      <c r="H3401" t="s">
        <v>8245</v>
      </c>
      <c r="I3401">
        <v>1460832206</v>
      </c>
      <c r="J3401" s="18">
        <f t="shared" si="813"/>
        <v>42476.780162037037</v>
      </c>
      <c r="K3401">
        <v>1458240205</v>
      </c>
      <c r="L3401" s="18">
        <f t="shared" si="811"/>
        <v>42446.780150462961</v>
      </c>
      <c r="M3401" t="b">
        <v>0</v>
      </c>
      <c r="N3401">
        <v>2</v>
      </c>
      <c r="O3401" t="b">
        <v>0</v>
      </c>
      <c r="P3401" t="s">
        <v>8270</v>
      </c>
      <c r="Q3401" s="12">
        <f t="shared" si="814"/>
        <v>0</v>
      </c>
      <c r="R3401">
        <f t="shared" si="812"/>
        <v>13</v>
      </c>
      <c r="S3401" s="14" t="s">
        <v>8316</v>
      </c>
      <c r="T3401" t="s">
        <v>8348</v>
      </c>
    </row>
    <row r="3402" spans="1:20" ht="60" x14ac:dyDescent="0.25">
      <c r="A3402">
        <v>990</v>
      </c>
      <c r="B3402" s="9" t="s">
        <v>991</v>
      </c>
      <c r="C3402" s="3" t="s">
        <v>5100</v>
      </c>
      <c r="D3402" s="5">
        <v>25000</v>
      </c>
      <c r="E3402" s="7">
        <v>26</v>
      </c>
      <c r="F3402" t="s">
        <v>8220</v>
      </c>
      <c r="G3402" t="s">
        <v>8223</v>
      </c>
      <c r="H3402" t="s">
        <v>8245</v>
      </c>
      <c r="I3402">
        <v>1409770164</v>
      </c>
      <c r="J3402" s="18">
        <f t="shared" si="813"/>
        <v>41885.784305555557</v>
      </c>
      <c r="K3402">
        <v>1407178163</v>
      </c>
      <c r="L3402" s="18">
        <f t="shared" si="811"/>
        <v>41855.78429398148</v>
      </c>
      <c r="M3402" t="b">
        <v>0</v>
      </c>
      <c r="N3402">
        <v>2</v>
      </c>
      <c r="O3402" t="b">
        <v>0</v>
      </c>
      <c r="P3402" t="s">
        <v>8271</v>
      </c>
      <c r="Q3402" s="12">
        <f t="shared" si="814"/>
        <v>0</v>
      </c>
      <c r="R3402">
        <f t="shared" si="812"/>
        <v>13</v>
      </c>
      <c r="S3402" s="14" t="s">
        <v>8316</v>
      </c>
      <c r="T3402" t="s">
        <v>8318</v>
      </c>
    </row>
    <row r="3403" spans="1:20" ht="60" x14ac:dyDescent="0.25">
      <c r="A3403">
        <v>1422</v>
      </c>
      <c r="B3403" s="9" t="s">
        <v>1423</v>
      </c>
      <c r="C3403" s="3" t="s">
        <v>5532</v>
      </c>
      <c r="D3403" s="5">
        <v>25000</v>
      </c>
      <c r="E3403" s="7">
        <v>26</v>
      </c>
      <c r="F3403" t="s">
        <v>8220</v>
      </c>
      <c r="G3403" t="s">
        <v>8227</v>
      </c>
      <c r="H3403" t="s">
        <v>8249</v>
      </c>
      <c r="I3403">
        <v>1474436704</v>
      </c>
      <c r="J3403" s="18">
        <f t="shared" si="813"/>
        <v>42634.239629629628</v>
      </c>
      <c r="K3403">
        <v>1471844703</v>
      </c>
      <c r="L3403" s="18">
        <f t="shared" si="811"/>
        <v>42604.239618055552</v>
      </c>
      <c r="M3403" t="b">
        <v>0</v>
      </c>
      <c r="N3403">
        <v>2</v>
      </c>
      <c r="O3403" t="b">
        <v>0</v>
      </c>
      <c r="P3403" t="s">
        <v>8285</v>
      </c>
      <c r="Q3403" s="12">
        <f t="shared" si="814"/>
        <v>0</v>
      </c>
      <c r="R3403">
        <f t="shared" si="812"/>
        <v>13</v>
      </c>
      <c r="S3403" s="14" t="s">
        <v>8319</v>
      </c>
      <c r="T3403" t="s">
        <v>8354</v>
      </c>
    </row>
    <row r="3404" spans="1:20" ht="60" x14ac:dyDescent="0.25">
      <c r="A3404">
        <v>2434</v>
      </c>
      <c r="B3404" s="9" t="s">
        <v>2435</v>
      </c>
      <c r="C3404" s="3" t="s">
        <v>6544</v>
      </c>
      <c r="D3404" s="5">
        <v>20000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1438662474</v>
      </c>
      <c r="J3404" s="18">
        <f t="shared" si="813"/>
        <v>42220.186041666668</v>
      </c>
      <c r="K3404">
        <v>1435206473</v>
      </c>
      <c r="L3404" s="18">
        <f t="shared" si="811"/>
        <v>42180.186030092591</v>
      </c>
      <c r="M3404" t="b">
        <v>0</v>
      </c>
      <c r="N3404">
        <v>2</v>
      </c>
      <c r="O3404" t="b">
        <v>0</v>
      </c>
      <c r="P3404" t="s">
        <v>8282</v>
      </c>
      <c r="Q3404" s="12">
        <f t="shared" si="814"/>
        <v>0</v>
      </c>
      <c r="R3404">
        <f t="shared" si="812"/>
        <v>13</v>
      </c>
      <c r="S3404" s="14" t="s">
        <v>8327</v>
      </c>
      <c r="T3404" t="s">
        <v>8351</v>
      </c>
    </row>
    <row r="3405" spans="1:20" ht="75" x14ac:dyDescent="0.25">
      <c r="A3405">
        <v>2159</v>
      </c>
      <c r="B3405" s="9" t="s">
        <v>2160</v>
      </c>
      <c r="C3405" s="3" t="s">
        <v>6269</v>
      </c>
      <c r="D3405" s="5">
        <v>3600</v>
      </c>
      <c r="E3405" s="7">
        <v>26</v>
      </c>
      <c r="F3405" t="s">
        <v>8220</v>
      </c>
      <c r="G3405" t="s">
        <v>8223</v>
      </c>
      <c r="H3405" t="s">
        <v>8245</v>
      </c>
      <c r="I3405">
        <v>1310837574</v>
      </c>
      <c r="J3405" s="18">
        <f t="shared" si="813"/>
        <v>40740.731180555558</v>
      </c>
      <c r="K3405">
        <v>1308245573</v>
      </c>
      <c r="L3405" s="18">
        <f t="shared" si="811"/>
        <v>40710.731168981481</v>
      </c>
      <c r="M3405" t="b">
        <v>0</v>
      </c>
      <c r="N3405">
        <v>2</v>
      </c>
      <c r="O3405" t="b">
        <v>0</v>
      </c>
      <c r="P3405" t="s">
        <v>8280</v>
      </c>
      <c r="Q3405" s="12">
        <f t="shared" si="814"/>
        <v>1</v>
      </c>
      <c r="R3405">
        <f t="shared" si="812"/>
        <v>13</v>
      </c>
      <c r="S3405" s="14" t="s">
        <v>8324</v>
      </c>
      <c r="T3405" t="s">
        <v>8340</v>
      </c>
    </row>
    <row r="3406" spans="1:20" ht="60" x14ac:dyDescent="0.25">
      <c r="A3406">
        <v>4013</v>
      </c>
      <c r="B3406" s="9" t="s">
        <v>4009</v>
      </c>
      <c r="C3406" s="3" t="s">
        <v>8118</v>
      </c>
      <c r="D3406" s="5">
        <v>2000</v>
      </c>
      <c r="E3406" s="7">
        <v>26</v>
      </c>
      <c r="F3406" t="s">
        <v>8220</v>
      </c>
      <c r="G3406" t="s">
        <v>8223</v>
      </c>
      <c r="H3406" t="s">
        <v>8245</v>
      </c>
      <c r="I3406" s="18">
        <v>1424070823</v>
      </c>
      <c r="J3406" s="18">
        <f t="shared" si="813"/>
        <v>42051.301192129627</v>
      </c>
      <c r="K3406">
        <v>1421478822</v>
      </c>
      <c r="L3406" s="18">
        <f t="shared" si="811"/>
        <v>42021.301180555558</v>
      </c>
      <c r="M3406" t="b">
        <v>0</v>
      </c>
      <c r="N3406">
        <v>2</v>
      </c>
      <c r="O3406" t="b">
        <v>0</v>
      </c>
      <c r="P3406" t="s">
        <v>8269</v>
      </c>
      <c r="Q3406" s="12">
        <f t="shared" si="814"/>
        <v>1</v>
      </c>
      <c r="R3406">
        <f t="shared" ref="R3406" si="816">IFERROR(ROUND(E3406/N3406,2),0)</f>
        <v>13</v>
      </c>
      <c r="S3406" s="14" t="s">
        <v>8307</v>
      </c>
      <c r="T3406" t="s">
        <v>8308</v>
      </c>
    </row>
    <row r="3407" spans="1:20" ht="60" x14ac:dyDescent="0.25">
      <c r="A3407">
        <v>2591</v>
      </c>
      <c r="B3407" s="9" t="s">
        <v>2591</v>
      </c>
      <c r="C3407" s="3" t="s">
        <v>6701</v>
      </c>
      <c r="D3407" s="5">
        <v>1500</v>
      </c>
      <c r="E3407" s="7">
        <v>26</v>
      </c>
      <c r="F3407" t="s">
        <v>8220</v>
      </c>
      <c r="G3407" t="s">
        <v>8223</v>
      </c>
      <c r="H3407" t="s">
        <v>8245</v>
      </c>
      <c r="I3407">
        <v>1457901924</v>
      </c>
      <c r="J3407" s="18">
        <f t="shared" si="813"/>
        <v>42442.864861111113</v>
      </c>
      <c r="K3407">
        <v>1452721523</v>
      </c>
      <c r="L3407" s="18">
        <f t="shared" si="811"/>
        <v>42382.9065162037</v>
      </c>
      <c r="M3407" t="b">
        <v>0</v>
      </c>
      <c r="N3407">
        <v>2</v>
      </c>
      <c r="O3407" t="b">
        <v>0</v>
      </c>
      <c r="P3407" t="s">
        <v>8282</v>
      </c>
      <c r="Q3407" s="12">
        <f t="shared" si="814"/>
        <v>2</v>
      </c>
      <c r="R3407">
        <f t="shared" si="812"/>
        <v>13</v>
      </c>
      <c r="S3407" s="14" t="s">
        <v>8327</v>
      </c>
      <c r="T3407" t="s">
        <v>8351</v>
      </c>
    </row>
    <row r="3408" spans="1:20" ht="45" x14ac:dyDescent="0.25">
      <c r="A3408">
        <v>2902</v>
      </c>
      <c r="B3408" s="9" t="s">
        <v>2902</v>
      </c>
      <c r="C3408" s="3" t="s">
        <v>7012</v>
      </c>
      <c r="D3408" s="5">
        <v>150000</v>
      </c>
      <c r="E3408" s="7">
        <v>25</v>
      </c>
      <c r="F3408" t="s">
        <v>8220</v>
      </c>
      <c r="G3408" t="s">
        <v>8223</v>
      </c>
      <c r="H3408" t="s">
        <v>8245</v>
      </c>
      <c r="I3408" s="18">
        <v>1440412396</v>
      </c>
      <c r="J3408" s="18">
        <f t="shared" si="813"/>
        <v>42240.439768518518</v>
      </c>
      <c r="K3408">
        <v>1437820395</v>
      </c>
      <c r="L3408" s="18">
        <f t="shared" si="811"/>
        <v>42210.439756944441</v>
      </c>
      <c r="M3408" t="b">
        <v>0</v>
      </c>
      <c r="N3408">
        <v>1</v>
      </c>
      <c r="O3408" t="b">
        <v>0</v>
      </c>
      <c r="P3408" t="s">
        <v>8269</v>
      </c>
      <c r="Q3408" s="12">
        <f t="shared" si="814"/>
        <v>0</v>
      </c>
      <c r="R3408">
        <f t="shared" ref="R3408" si="817">IFERROR(ROUND(E3408/N3408,2),0)</f>
        <v>25</v>
      </c>
      <c r="S3408" s="14" t="s">
        <v>8307</v>
      </c>
      <c r="T3408" t="s">
        <v>8308</v>
      </c>
    </row>
    <row r="3409" spans="1:20" ht="45" x14ac:dyDescent="0.25">
      <c r="A3409">
        <v>3094</v>
      </c>
      <c r="B3409" s="9" t="s">
        <v>3094</v>
      </c>
      <c r="C3409" s="3" t="s">
        <v>7204</v>
      </c>
      <c r="D3409" s="5">
        <v>100000</v>
      </c>
      <c r="E3409" s="7">
        <v>25</v>
      </c>
      <c r="F3409" t="s">
        <v>8220</v>
      </c>
      <c r="G3409" t="s">
        <v>8223</v>
      </c>
      <c r="H3409" t="s">
        <v>8245</v>
      </c>
      <c r="I3409">
        <v>1442775956</v>
      </c>
      <c r="J3409" s="18">
        <f t="shared" si="813"/>
        <v>42267.795787037037</v>
      </c>
      <c r="K3409">
        <v>1437591955</v>
      </c>
      <c r="L3409" s="18">
        <f t="shared" si="811"/>
        <v>42207.795775462961</v>
      </c>
      <c r="M3409" t="b">
        <v>0</v>
      </c>
      <c r="N3409">
        <v>1</v>
      </c>
      <c r="O3409" t="b">
        <v>0</v>
      </c>
      <c r="P3409" t="s">
        <v>8301</v>
      </c>
      <c r="Q3409" s="12">
        <f t="shared" si="814"/>
        <v>0</v>
      </c>
      <c r="R3409">
        <f t="shared" si="812"/>
        <v>25</v>
      </c>
      <c r="S3409" s="14" t="s">
        <v>8307</v>
      </c>
      <c r="T3409" t="s">
        <v>8331</v>
      </c>
    </row>
    <row r="3410" spans="1:20" ht="60" x14ac:dyDescent="0.25">
      <c r="A3410">
        <v>459</v>
      </c>
      <c r="B3410" s="9" t="s">
        <v>460</v>
      </c>
      <c r="C3410" s="3" t="s">
        <v>4569</v>
      </c>
      <c r="D3410" s="5">
        <v>39000</v>
      </c>
      <c r="E3410" s="7">
        <v>25</v>
      </c>
      <c r="F3410" t="s">
        <v>8220</v>
      </c>
      <c r="G3410" t="s">
        <v>8223</v>
      </c>
      <c r="H3410" t="s">
        <v>8245</v>
      </c>
      <c r="I3410">
        <v>1321201327</v>
      </c>
      <c r="J3410" s="18">
        <f t="shared" si="813"/>
        <v>40860.682025462964</v>
      </c>
      <c r="K3410">
        <v>1316013726</v>
      </c>
      <c r="L3410" s="18">
        <f t="shared" si="811"/>
        <v>40800.640347222223</v>
      </c>
      <c r="M3410" t="b">
        <v>0</v>
      </c>
      <c r="N3410">
        <v>1</v>
      </c>
      <c r="O3410" t="b">
        <v>0</v>
      </c>
      <c r="P3410" t="s">
        <v>8268</v>
      </c>
      <c r="Q3410" s="12">
        <f t="shared" si="814"/>
        <v>0</v>
      </c>
      <c r="R3410">
        <f t="shared" si="812"/>
        <v>25</v>
      </c>
      <c r="S3410" s="14" t="s">
        <v>8329</v>
      </c>
      <c r="T3410" t="s">
        <v>8345</v>
      </c>
    </row>
    <row r="3411" spans="1:20" ht="45" x14ac:dyDescent="0.25">
      <c r="A3411">
        <v>2354</v>
      </c>
      <c r="B3411" s="9" t="s">
        <v>2355</v>
      </c>
      <c r="C3411" s="3" t="s">
        <v>6464</v>
      </c>
      <c r="D3411" s="5">
        <v>35000</v>
      </c>
      <c r="E3411" s="7">
        <v>25</v>
      </c>
      <c r="F3411" t="s">
        <v>8219</v>
      </c>
      <c r="G3411" t="s">
        <v>8223</v>
      </c>
      <c r="H3411" t="s">
        <v>8245</v>
      </c>
      <c r="I3411">
        <v>1420910460</v>
      </c>
      <c r="J3411" s="18">
        <f t="shared" si="813"/>
        <v>42014.722916666666</v>
      </c>
      <c r="K3411">
        <v>1415726459</v>
      </c>
      <c r="L3411" s="18">
        <f t="shared" si="811"/>
        <v>41954.722905092596</v>
      </c>
      <c r="M3411" t="b">
        <v>0</v>
      </c>
      <c r="N3411">
        <v>1</v>
      </c>
      <c r="O3411" t="b">
        <v>0</v>
      </c>
      <c r="P3411" t="s">
        <v>8270</v>
      </c>
      <c r="Q3411" s="12">
        <f t="shared" si="814"/>
        <v>0</v>
      </c>
      <c r="R3411">
        <f t="shared" si="812"/>
        <v>25</v>
      </c>
      <c r="S3411" s="14" t="s">
        <v>8316</v>
      </c>
      <c r="T3411" t="s">
        <v>8348</v>
      </c>
    </row>
    <row r="3412" spans="1:20" ht="60" x14ac:dyDescent="0.25">
      <c r="A3412">
        <v>3952</v>
      </c>
      <c r="B3412" s="9" t="s">
        <v>3949</v>
      </c>
      <c r="C3412" s="3" t="s">
        <v>8059</v>
      </c>
      <c r="D3412" s="5">
        <v>26000</v>
      </c>
      <c r="E3412" s="7">
        <v>25</v>
      </c>
      <c r="F3412" t="s">
        <v>8220</v>
      </c>
      <c r="G3412" t="s">
        <v>8223</v>
      </c>
      <c r="H3412" t="s">
        <v>8245</v>
      </c>
      <c r="I3412" s="18">
        <v>1445885890</v>
      </c>
      <c r="J3412" s="18">
        <f t="shared" si="813"/>
        <v>42303.790393518517</v>
      </c>
      <c r="K3412">
        <v>1440701889</v>
      </c>
      <c r="L3412" s="18">
        <f t="shared" si="811"/>
        <v>42243.790381944447</v>
      </c>
      <c r="M3412" t="b">
        <v>0</v>
      </c>
      <c r="N3412">
        <v>1</v>
      </c>
      <c r="O3412" t="b">
        <v>0</v>
      </c>
      <c r="P3412" t="s">
        <v>8269</v>
      </c>
      <c r="Q3412" s="12">
        <f t="shared" si="814"/>
        <v>0</v>
      </c>
      <c r="R3412">
        <f t="shared" ref="R3412" si="818">IFERROR(ROUND(E3412/N3412,2),0)</f>
        <v>25</v>
      </c>
      <c r="S3412" s="14" t="s">
        <v>8307</v>
      </c>
      <c r="T3412" t="s">
        <v>8308</v>
      </c>
    </row>
    <row r="3413" spans="1:20" ht="45" x14ac:dyDescent="0.25">
      <c r="A3413">
        <v>1171</v>
      </c>
      <c r="B3413" s="9" t="s">
        <v>1172</v>
      </c>
      <c r="C3413" s="3" t="s">
        <v>5281</v>
      </c>
      <c r="D3413" s="5">
        <v>25000</v>
      </c>
      <c r="E3413" s="7">
        <v>25</v>
      </c>
      <c r="F3413" t="s">
        <v>8220</v>
      </c>
      <c r="G3413" t="s">
        <v>8223</v>
      </c>
      <c r="H3413" t="s">
        <v>8245</v>
      </c>
      <c r="I3413">
        <v>1415909927</v>
      </c>
      <c r="J3413" s="18">
        <f t="shared" si="813"/>
        <v>41956.846377314811</v>
      </c>
      <c r="K3413">
        <v>1414351126</v>
      </c>
      <c r="L3413" s="18">
        <f t="shared" si="811"/>
        <v>41938.804699074077</v>
      </c>
      <c r="M3413" t="b">
        <v>0</v>
      </c>
      <c r="N3413">
        <v>1</v>
      </c>
      <c r="O3413" t="b">
        <v>0</v>
      </c>
      <c r="P3413" t="s">
        <v>8282</v>
      </c>
      <c r="Q3413" s="12">
        <f t="shared" si="814"/>
        <v>0</v>
      </c>
      <c r="R3413">
        <f t="shared" si="812"/>
        <v>25</v>
      </c>
      <c r="S3413" s="14" t="s">
        <v>8327</v>
      </c>
      <c r="T3413" t="s">
        <v>8351</v>
      </c>
    </row>
    <row r="3414" spans="1:20" ht="30" x14ac:dyDescent="0.25">
      <c r="A3414">
        <v>2391</v>
      </c>
      <c r="B3414" s="9" t="s">
        <v>2392</v>
      </c>
      <c r="C3414" s="3" t="s">
        <v>6501</v>
      </c>
      <c r="D3414" s="5">
        <v>20000</v>
      </c>
      <c r="E3414" s="7">
        <v>25</v>
      </c>
      <c r="F3414" t="s">
        <v>8219</v>
      </c>
      <c r="G3414" t="s">
        <v>8223</v>
      </c>
      <c r="H3414" t="s">
        <v>8245</v>
      </c>
      <c r="I3414">
        <v>1427825044</v>
      </c>
      <c r="J3414" s="18">
        <f t="shared" si="813"/>
        <v>42094.752824074079</v>
      </c>
      <c r="K3414">
        <v>1425236643</v>
      </c>
      <c r="L3414" s="18">
        <f t="shared" si="811"/>
        <v>42064.794479166667</v>
      </c>
      <c r="M3414" t="b">
        <v>0</v>
      </c>
      <c r="N3414">
        <v>1</v>
      </c>
      <c r="O3414" t="b">
        <v>0</v>
      </c>
      <c r="P3414" t="s">
        <v>8270</v>
      </c>
      <c r="Q3414" s="12">
        <f t="shared" si="814"/>
        <v>0</v>
      </c>
      <c r="R3414">
        <f t="shared" si="812"/>
        <v>25</v>
      </c>
      <c r="S3414" s="14" t="s">
        <v>8316</v>
      </c>
      <c r="T3414" t="s">
        <v>8348</v>
      </c>
    </row>
    <row r="3415" spans="1:20" ht="60" x14ac:dyDescent="0.25">
      <c r="A3415">
        <v>2128</v>
      </c>
      <c r="B3415" s="9" t="s">
        <v>2129</v>
      </c>
      <c r="C3415" s="3" t="s">
        <v>6238</v>
      </c>
      <c r="D3415" s="5">
        <v>15000</v>
      </c>
      <c r="E3415" s="7">
        <v>25</v>
      </c>
      <c r="F3415" t="s">
        <v>8220</v>
      </c>
      <c r="G3415" t="s">
        <v>8228</v>
      </c>
      <c r="H3415" t="s">
        <v>8250</v>
      </c>
      <c r="I3415">
        <v>1411324369</v>
      </c>
      <c r="J3415" s="18">
        <f t="shared" si="813"/>
        <v>41903.772789351853</v>
      </c>
      <c r="K3415">
        <v>1406140368</v>
      </c>
      <c r="L3415" s="18">
        <f t="shared" si="811"/>
        <v>41843.772777777776</v>
      </c>
      <c r="M3415" t="b">
        <v>0</v>
      </c>
      <c r="N3415">
        <v>1</v>
      </c>
      <c r="O3415" t="b">
        <v>0</v>
      </c>
      <c r="P3415" t="s">
        <v>8280</v>
      </c>
      <c r="Q3415" s="12">
        <f t="shared" si="814"/>
        <v>0</v>
      </c>
      <c r="R3415">
        <f t="shared" si="812"/>
        <v>25</v>
      </c>
      <c r="S3415" s="14" t="s">
        <v>8324</v>
      </c>
      <c r="T3415" t="s">
        <v>8340</v>
      </c>
    </row>
    <row r="3416" spans="1:20" ht="60" x14ac:dyDescent="0.25">
      <c r="A3416">
        <v>4066</v>
      </c>
      <c r="B3416" s="9" t="s">
        <v>4062</v>
      </c>
      <c r="C3416" s="3" t="s">
        <v>8170</v>
      </c>
      <c r="D3416" s="5">
        <v>15000</v>
      </c>
      <c r="E3416" s="7">
        <v>25</v>
      </c>
      <c r="F3416" t="s">
        <v>8220</v>
      </c>
      <c r="G3416" t="s">
        <v>8223</v>
      </c>
      <c r="H3416" t="s">
        <v>8245</v>
      </c>
      <c r="I3416" s="18">
        <v>1463619388</v>
      </c>
      <c r="J3416" s="18">
        <f t="shared" si="813"/>
        <v>42509.039212962962</v>
      </c>
      <c r="K3416">
        <v>1461027387</v>
      </c>
      <c r="L3416" s="18">
        <f t="shared" si="811"/>
        <v>42479.039201388892</v>
      </c>
      <c r="M3416" t="b">
        <v>0</v>
      </c>
      <c r="N3416">
        <v>1</v>
      </c>
      <c r="O3416" t="b">
        <v>0</v>
      </c>
      <c r="P3416" t="s">
        <v>8269</v>
      </c>
      <c r="Q3416" s="12">
        <f t="shared" si="814"/>
        <v>0</v>
      </c>
      <c r="R3416">
        <f t="shared" ref="R3416" si="819">IFERROR(ROUND(E3416/N3416,2),0)</f>
        <v>25</v>
      </c>
      <c r="S3416" s="14" t="s">
        <v>8307</v>
      </c>
      <c r="T3416" t="s">
        <v>8308</v>
      </c>
    </row>
    <row r="3417" spans="1:20" ht="30" x14ac:dyDescent="0.25">
      <c r="A3417">
        <v>460</v>
      </c>
      <c r="B3417" s="9" t="s">
        <v>461</v>
      </c>
      <c r="C3417" s="3" t="s">
        <v>4570</v>
      </c>
      <c r="D3417" s="5">
        <v>8500</v>
      </c>
      <c r="E3417" s="7">
        <v>25</v>
      </c>
      <c r="F3417" t="s">
        <v>8220</v>
      </c>
      <c r="G3417" t="s">
        <v>8223</v>
      </c>
      <c r="H3417" t="s">
        <v>8245</v>
      </c>
      <c r="I3417">
        <v>1401595200</v>
      </c>
      <c r="J3417" s="18">
        <f t="shared" si="813"/>
        <v>41791.166666666664</v>
      </c>
      <c r="K3417">
        <v>1398862874</v>
      </c>
      <c r="L3417" s="18">
        <f t="shared" si="811"/>
        <v>41759.542523148149</v>
      </c>
      <c r="M3417" t="b">
        <v>0</v>
      </c>
      <c r="N3417">
        <v>2</v>
      </c>
      <c r="O3417" t="b">
        <v>0</v>
      </c>
      <c r="P3417" t="s">
        <v>8268</v>
      </c>
      <c r="Q3417" s="12">
        <f t="shared" si="814"/>
        <v>0</v>
      </c>
      <c r="R3417">
        <f t="shared" si="812"/>
        <v>12.5</v>
      </c>
      <c r="S3417" s="14" t="s">
        <v>8329</v>
      </c>
      <c r="T3417" t="s">
        <v>8345</v>
      </c>
    </row>
    <row r="3418" spans="1:20" ht="45" x14ac:dyDescent="0.25">
      <c r="A3418">
        <v>938</v>
      </c>
      <c r="B3418" s="9" t="s">
        <v>939</v>
      </c>
      <c r="C3418" s="3" t="s">
        <v>5048</v>
      </c>
      <c r="D3418" s="5">
        <v>7000</v>
      </c>
      <c r="E3418" s="7">
        <v>25</v>
      </c>
      <c r="F3418" t="s">
        <v>8220</v>
      </c>
      <c r="G3418" t="s">
        <v>8223</v>
      </c>
      <c r="H3418" t="s">
        <v>8245</v>
      </c>
      <c r="I3418">
        <v>1346585448</v>
      </c>
      <c r="J3418" s="18">
        <f t="shared" si="813"/>
        <v>41154.479722222226</v>
      </c>
      <c r="K3418">
        <v>1343993447</v>
      </c>
      <c r="L3418" s="18">
        <f t="shared" si="811"/>
        <v>41124.479710648149</v>
      </c>
      <c r="M3418" t="b">
        <v>0</v>
      </c>
      <c r="N3418">
        <v>1</v>
      </c>
      <c r="O3418" t="b">
        <v>0</v>
      </c>
      <c r="P3418" t="s">
        <v>8276</v>
      </c>
      <c r="Q3418" s="12">
        <f t="shared" si="814"/>
        <v>0</v>
      </c>
      <c r="R3418">
        <f t="shared" si="812"/>
        <v>25</v>
      </c>
      <c r="S3418" s="14" t="s">
        <v>8333</v>
      </c>
      <c r="T3418" t="s">
        <v>8356</v>
      </c>
    </row>
    <row r="3419" spans="1:20" x14ac:dyDescent="0.25">
      <c r="A3419">
        <v>1988</v>
      </c>
      <c r="B3419" s="9" t="s">
        <v>1989</v>
      </c>
      <c r="C3419" s="3" t="s">
        <v>6098</v>
      </c>
      <c r="D3419" s="5">
        <v>6000</v>
      </c>
      <c r="E3419" s="7">
        <v>25</v>
      </c>
      <c r="F3419" t="s">
        <v>8220</v>
      </c>
      <c r="G3419" t="s">
        <v>8223</v>
      </c>
      <c r="H3419" t="s">
        <v>8245</v>
      </c>
      <c r="I3419">
        <v>1440094742</v>
      </c>
      <c r="J3419" s="18">
        <f t="shared" si="813"/>
        <v>42236.763217592597</v>
      </c>
      <c r="K3419">
        <v>1437502741</v>
      </c>
      <c r="L3419" s="18">
        <f t="shared" si="811"/>
        <v>42206.763206018513</v>
      </c>
      <c r="M3419" t="b">
        <v>0</v>
      </c>
      <c r="N3419">
        <v>1</v>
      </c>
      <c r="O3419" t="b">
        <v>0</v>
      </c>
      <c r="P3419" t="s">
        <v>8294</v>
      </c>
      <c r="Q3419" s="12">
        <f t="shared" si="814"/>
        <v>0</v>
      </c>
      <c r="R3419">
        <f t="shared" si="812"/>
        <v>25</v>
      </c>
      <c r="S3419" s="14" t="s">
        <v>8321</v>
      </c>
      <c r="T3419" t="s">
        <v>8359</v>
      </c>
    </row>
    <row r="3420" spans="1:20" ht="60" x14ac:dyDescent="0.25">
      <c r="A3420">
        <v>1099</v>
      </c>
      <c r="B3420" s="9" t="s">
        <v>1100</v>
      </c>
      <c r="C3420" s="3" t="s">
        <v>5209</v>
      </c>
      <c r="D3420" s="5">
        <v>5000</v>
      </c>
      <c r="E3420" s="7">
        <v>25</v>
      </c>
      <c r="F3420" t="s">
        <v>8220</v>
      </c>
      <c r="G3420" t="s">
        <v>8224</v>
      </c>
      <c r="H3420" t="s">
        <v>8246</v>
      </c>
      <c r="I3420">
        <v>1431547468</v>
      </c>
      <c r="J3420" s="18">
        <f t="shared" si="813"/>
        <v>42137.836435185185</v>
      </c>
      <c r="K3420">
        <v>1428955467</v>
      </c>
      <c r="L3420" s="18">
        <f t="shared" si="811"/>
        <v>42107.836423611108</v>
      </c>
      <c r="M3420" t="b">
        <v>0</v>
      </c>
      <c r="N3420">
        <v>1</v>
      </c>
      <c r="O3420" t="b">
        <v>0</v>
      </c>
      <c r="P3420" t="s">
        <v>8280</v>
      </c>
      <c r="Q3420" s="12">
        <f t="shared" si="814"/>
        <v>1</v>
      </c>
      <c r="R3420">
        <f t="shared" si="812"/>
        <v>25</v>
      </c>
      <c r="S3420" s="14" t="s">
        <v>8324</v>
      </c>
      <c r="T3420" t="s">
        <v>8340</v>
      </c>
    </row>
    <row r="3421" spans="1:20" ht="30" x14ac:dyDescent="0.25">
      <c r="A3421">
        <v>2893</v>
      </c>
      <c r="B3421" s="9" t="s">
        <v>2893</v>
      </c>
      <c r="C3421" s="3" t="s">
        <v>7003</v>
      </c>
      <c r="D3421" s="5">
        <v>5000</v>
      </c>
      <c r="E3421" s="7">
        <v>25</v>
      </c>
      <c r="F3421" t="s">
        <v>8220</v>
      </c>
      <c r="G3421" t="s">
        <v>8223</v>
      </c>
      <c r="H3421" t="s">
        <v>8245</v>
      </c>
      <c r="I3421" s="18">
        <v>1420768800</v>
      </c>
      <c r="J3421" s="18">
        <f t="shared" si="813"/>
        <v>42013.083333333328</v>
      </c>
      <c r="K3421">
        <v>1415644394</v>
      </c>
      <c r="L3421" s="18">
        <f t="shared" si="811"/>
        <v>41953.7730787037</v>
      </c>
      <c r="M3421" t="b">
        <v>0</v>
      </c>
      <c r="N3421">
        <v>2</v>
      </c>
      <c r="O3421" t="b">
        <v>0</v>
      </c>
      <c r="P3421" t="s">
        <v>8269</v>
      </c>
      <c r="Q3421" s="12">
        <f t="shared" si="814"/>
        <v>1</v>
      </c>
      <c r="R3421">
        <f t="shared" ref="R3421" si="820">IFERROR(ROUND(E3421/N3421,2),0)</f>
        <v>12.5</v>
      </c>
      <c r="S3421" s="14" t="s">
        <v>8307</v>
      </c>
      <c r="T3421" t="s">
        <v>8308</v>
      </c>
    </row>
    <row r="3422" spans="1:20" ht="45" x14ac:dyDescent="0.25">
      <c r="A3422">
        <v>541</v>
      </c>
      <c r="B3422" s="9" t="s">
        <v>542</v>
      </c>
      <c r="C3422" s="3" t="s">
        <v>4651</v>
      </c>
      <c r="D3422" s="5">
        <v>4500</v>
      </c>
      <c r="E3422" s="7">
        <v>25</v>
      </c>
      <c r="F3422" t="s">
        <v>8220</v>
      </c>
      <c r="G3422" t="s">
        <v>8223</v>
      </c>
      <c r="H3422" t="s">
        <v>8245</v>
      </c>
      <c r="I3422">
        <v>1446080834</v>
      </c>
      <c r="J3422" s="18">
        <f t="shared" si="813"/>
        <v>42306.046689814815</v>
      </c>
      <c r="K3422">
        <v>1443488833</v>
      </c>
      <c r="L3422" s="18">
        <f t="shared" si="811"/>
        <v>42276.046678240746</v>
      </c>
      <c r="M3422" t="b">
        <v>0</v>
      </c>
      <c r="N3422">
        <v>1</v>
      </c>
      <c r="O3422" t="b">
        <v>0</v>
      </c>
      <c r="P3422" t="s">
        <v>8270</v>
      </c>
      <c r="Q3422" s="12">
        <f t="shared" si="814"/>
        <v>1</v>
      </c>
      <c r="R3422">
        <f t="shared" si="812"/>
        <v>25</v>
      </c>
      <c r="S3422" s="14" t="s">
        <v>8316</v>
      </c>
      <c r="T3422" t="s">
        <v>8348</v>
      </c>
    </row>
    <row r="3423" spans="1:20" ht="60" x14ac:dyDescent="0.25">
      <c r="A3423">
        <v>3950</v>
      </c>
      <c r="B3423" s="9" t="s">
        <v>3947</v>
      </c>
      <c r="C3423" s="3" t="s">
        <v>8058</v>
      </c>
      <c r="D3423" s="5">
        <v>4000</v>
      </c>
      <c r="E3423" s="7">
        <v>25</v>
      </c>
      <c r="F3423" t="s">
        <v>8220</v>
      </c>
      <c r="G3423" t="s">
        <v>8223</v>
      </c>
      <c r="H3423" t="s">
        <v>8245</v>
      </c>
      <c r="I3423" s="18">
        <v>1460140500</v>
      </c>
      <c r="J3423" s="18">
        <f t="shared" si="813"/>
        <v>42468.774305555555</v>
      </c>
      <c r="K3423">
        <v>1457628679</v>
      </c>
      <c r="L3423" s="18">
        <f t="shared" si="811"/>
        <v>42439.702303240745</v>
      </c>
      <c r="M3423" t="b">
        <v>0</v>
      </c>
      <c r="N3423">
        <v>1</v>
      </c>
      <c r="O3423" t="b">
        <v>0</v>
      </c>
      <c r="P3423" t="s">
        <v>8269</v>
      </c>
      <c r="Q3423" s="12">
        <f t="shared" si="814"/>
        <v>1</v>
      </c>
      <c r="R3423">
        <f t="shared" ref="R3423" si="821">IFERROR(ROUND(E3423/N3423,2),0)</f>
        <v>25</v>
      </c>
      <c r="S3423" s="14" t="s">
        <v>8307</v>
      </c>
      <c r="T3423" t="s">
        <v>8308</v>
      </c>
    </row>
    <row r="3424" spans="1:20" ht="45" x14ac:dyDescent="0.25">
      <c r="A3424">
        <v>2692</v>
      </c>
      <c r="B3424" s="9" t="s">
        <v>2692</v>
      </c>
      <c r="C3424" s="3" t="s">
        <v>6802</v>
      </c>
      <c r="D3424" s="5">
        <v>3500</v>
      </c>
      <c r="E3424" s="7">
        <v>25</v>
      </c>
      <c r="F3424" t="s">
        <v>8220</v>
      </c>
      <c r="G3424" t="s">
        <v>8223</v>
      </c>
      <c r="H3424" t="s">
        <v>8245</v>
      </c>
      <c r="I3424">
        <v>1427266860</v>
      </c>
      <c r="J3424" s="18">
        <f t="shared" si="813"/>
        <v>42088.292361111111</v>
      </c>
      <c r="K3424">
        <v>1424678459</v>
      </c>
      <c r="L3424" s="18">
        <f t="shared" si="811"/>
        <v>42058.334016203706</v>
      </c>
      <c r="M3424" t="b">
        <v>0</v>
      </c>
      <c r="N3424">
        <v>1</v>
      </c>
      <c r="O3424" t="b">
        <v>0</v>
      </c>
      <c r="P3424" t="s">
        <v>8282</v>
      </c>
      <c r="Q3424" s="12">
        <f t="shared" si="814"/>
        <v>1</v>
      </c>
      <c r="R3424">
        <f t="shared" si="812"/>
        <v>25</v>
      </c>
      <c r="S3424" s="14" t="s">
        <v>8327</v>
      </c>
      <c r="T3424" t="s">
        <v>8351</v>
      </c>
    </row>
    <row r="3425" spans="1:20" ht="45" x14ac:dyDescent="0.25">
      <c r="A3425">
        <v>2762</v>
      </c>
      <c r="B3425" s="9" t="s">
        <v>2762</v>
      </c>
      <c r="C3425" s="3" t="s">
        <v>6872</v>
      </c>
      <c r="D3425" s="5">
        <v>3250</v>
      </c>
      <c r="E3425" s="7">
        <v>25</v>
      </c>
      <c r="F3425" t="s">
        <v>8220</v>
      </c>
      <c r="G3425" t="s">
        <v>8223</v>
      </c>
      <c r="H3425" t="s">
        <v>8245</v>
      </c>
      <c r="I3425">
        <v>1332114795</v>
      </c>
      <c r="J3425" s="18">
        <f t="shared" si="813"/>
        <v>40986.995312500003</v>
      </c>
      <c r="K3425">
        <v>1326934394</v>
      </c>
      <c r="L3425" s="18">
        <f t="shared" si="811"/>
        <v>40927.03696759259</v>
      </c>
      <c r="M3425" t="b">
        <v>0</v>
      </c>
      <c r="N3425">
        <v>1</v>
      </c>
      <c r="O3425" t="b">
        <v>0</v>
      </c>
      <c r="P3425" t="s">
        <v>8302</v>
      </c>
      <c r="Q3425" s="12">
        <f t="shared" si="814"/>
        <v>1</v>
      </c>
      <c r="R3425">
        <f t="shared" si="812"/>
        <v>25</v>
      </c>
      <c r="S3425" s="14" t="s">
        <v>8319</v>
      </c>
      <c r="T3425" t="s">
        <v>8362</v>
      </c>
    </row>
    <row r="3426" spans="1:20" ht="45" x14ac:dyDescent="0.25">
      <c r="A3426">
        <v>2413</v>
      </c>
      <c r="B3426" s="9" t="s">
        <v>2414</v>
      </c>
      <c r="C3426" s="3" t="s">
        <v>6523</v>
      </c>
      <c r="D3426" s="5">
        <v>3000</v>
      </c>
      <c r="E3426" s="7">
        <v>25</v>
      </c>
      <c r="F3426" t="s">
        <v>8220</v>
      </c>
      <c r="G3426" t="s">
        <v>8223</v>
      </c>
      <c r="H3426" t="s">
        <v>8245</v>
      </c>
      <c r="I3426">
        <v>1401579000</v>
      </c>
      <c r="J3426" s="18">
        <f t="shared" si="813"/>
        <v>41790.979166666664</v>
      </c>
      <c r="K3426">
        <v>1398911881</v>
      </c>
      <c r="L3426" s="18">
        <f t="shared" si="811"/>
        <v>41760.1097337963</v>
      </c>
      <c r="M3426" t="b">
        <v>0</v>
      </c>
      <c r="N3426">
        <v>3</v>
      </c>
      <c r="O3426" t="b">
        <v>0</v>
      </c>
      <c r="P3426" t="s">
        <v>8282</v>
      </c>
      <c r="Q3426" s="12">
        <f t="shared" si="814"/>
        <v>1</v>
      </c>
      <c r="R3426">
        <f t="shared" si="812"/>
        <v>8.33</v>
      </c>
      <c r="S3426" s="14" t="s">
        <v>8327</v>
      </c>
      <c r="T3426" t="s">
        <v>8351</v>
      </c>
    </row>
    <row r="3427" spans="1:20" ht="60" x14ac:dyDescent="0.25">
      <c r="A3427">
        <v>3901</v>
      </c>
      <c r="B3427" s="9" t="s">
        <v>3898</v>
      </c>
      <c r="C3427" s="3" t="s">
        <v>8009</v>
      </c>
      <c r="D3427" s="5">
        <v>3000</v>
      </c>
      <c r="E3427" s="7">
        <v>25</v>
      </c>
      <c r="F3427" t="s">
        <v>8220</v>
      </c>
      <c r="G3427" t="s">
        <v>8223</v>
      </c>
      <c r="H3427" t="s">
        <v>8245</v>
      </c>
      <c r="I3427" s="18">
        <v>1450554599</v>
      </c>
      <c r="J3427" s="18">
        <f t="shared" si="813"/>
        <v>42357.826377314814</v>
      </c>
      <c r="K3427">
        <v>1447098598</v>
      </c>
      <c r="L3427" s="18">
        <f t="shared" si="811"/>
        <v>42317.826365740737</v>
      </c>
      <c r="M3427" t="b">
        <v>0</v>
      </c>
      <c r="N3427">
        <v>1</v>
      </c>
      <c r="O3427" t="b">
        <v>0</v>
      </c>
      <c r="P3427" t="s">
        <v>8269</v>
      </c>
      <c r="Q3427" s="12">
        <f t="shared" si="814"/>
        <v>1</v>
      </c>
      <c r="R3427">
        <f t="shared" ref="R3427" si="822">IFERROR(ROUND(E3427/N3427,2),0)</f>
        <v>25</v>
      </c>
      <c r="S3427" s="14" t="s">
        <v>8307</v>
      </c>
      <c r="T3427" t="s">
        <v>8308</v>
      </c>
    </row>
    <row r="3428" spans="1:20" ht="60" x14ac:dyDescent="0.25">
      <c r="A3428">
        <v>1229</v>
      </c>
      <c r="B3428" s="9" t="s">
        <v>1230</v>
      </c>
      <c r="C3428" s="3" t="s">
        <v>5339</v>
      </c>
      <c r="D3428" s="5">
        <v>2750</v>
      </c>
      <c r="E3428" s="7">
        <v>25</v>
      </c>
      <c r="F3428" t="s">
        <v>8219</v>
      </c>
      <c r="G3428" t="s">
        <v>8223</v>
      </c>
      <c r="H3428" t="s">
        <v>8245</v>
      </c>
      <c r="I3428">
        <v>1334592000</v>
      </c>
      <c r="J3428" s="18">
        <f t="shared" si="813"/>
        <v>41015.666666666664</v>
      </c>
      <c r="K3428">
        <v>1331982126</v>
      </c>
      <c r="L3428" s="18">
        <f t="shared" si="811"/>
        <v>40985.459791666668</v>
      </c>
      <c r="M3428" t="b">
        <v>0</v>
      </c>
      <c r="N3428">
        <v>1</v>
      </c>
      <c r="O3428" t="b">
        <v>0</v>
      </c>
      <c r="P3428" t="s">
        <v>8284</v>
      </c>
      <c r="Q3428" s="12">
        <f t="shared" si="814"/>
        <v>1</v>
      </c>
      <c r="R3428">
        <f t="shared" si="812"/>
        <v>25</v>
      </c>
      <c r="S3428" s="14" t="s">
        <v>8333</v>
      </c>
      <c r="T3428" t="s">
        <v>8360</v>
      </c>
    </row>
    <row r="3429" spans="1:20" ht="30" x14ac:dyDescent="0.25">
      <c r="A3429">
        <v>3747</v>
      </c>
      <c r="B3429" s="9" t="s">
        <v>3744</v>
      </c>
      <c r="C3429" s="3" t="s">
        <v>7857</v>
      </c>
      <c r="D3429" s="5">
        <v>2500</v>
      </c>
      <c r="E3429" s="7">
        <v>25</v>
      </c>
      <c r="F3429" t="s">
        <v>8220</v>
      </c>
      <c r="G3429" t="s">
        <v>8224</v>
      </c>
      <c r="H3429" t="s">
        <v>8246</v>
      </c>
      <c r="I3429" s="18">
        <v>1436137140</v>
      </c>
      <c r="J3429" s="18">
        <f t="shared" si="813"/>
        <v>42190.957638888889</v>
      </c>
      <c r="K3429">
        <v>1433833895</v>
      </c>
      <c r="L3429" s="18">
        <f t="shared" si="811"/>
        <v>42164.299710648149</v>
      </c>
      <c r="M3429" t="b">
        <v>0</v>
      </c>
      <c r="N3429">
        <v>1</v>
      </c>
      <c r="O3429" t="b">
        <v>0</v>
      </c>
      <c r="P3429" t="s">
        <v>8269</v>
      </c>
      <c r="Q3429" s="12">
        <f t="shared" si="814"/>
        <v>1</v>
      </c>
      <c r="R3429">
        <f t="shared" ref="R3429:R3430" si="823">IFERROR(ROUND(E3429/N3429,2),0)</f>
        <v>25</v>
      </c>
      <c r="S3429" s="14" t="s">
        <v>8307</v>
      </c>
      <c r="T3429" t="s">
        <v>8308</v>
      </c>
    </row>
    <row r="3430" spans="1:20" ht="60" x14ac:dyDescent="0.25">
      <c r="A3430">
        <v>3927</v>
      </c>
      <c r="B3430" s="9" t="s">
        <v>3924</v>
      </c>
      <c r="C3430" s="3" t="s">
        <v>8035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 s="18">
        <v>1407565504</v>
      </c>
      <c r="J3430" s="18">
        <f t="shared" si="813"/>
        <v>41860.267407407409</v>
      </c>
      <c r="K3430">
        <v>1404973503</v>
      </c>
      <c r="L3430" s="18">
        <f t="shared" si="811"/>
        <v>41830.267395833333</v>
      </c>
      <c r="M3430" t="b">
        <v>0</v>
      </c>
      <c r="N3430">
        <v>2</v>
      </c>
      <c r="O3430" t="b">
        <v>0</v>
      </c>
      <c r="P3430" t="s">
        <v>8269</v>
      </c>
      <c r="Q3430" s="12">
        <f t="shared" si="814"/>
        <v>1</v>
      </c>
      <c r="R3430">
        <f t="shared" si="823"/>
        <v>12.5</v>
      </c>
      <c r="S3430" s="14" t="s">
        <v>8307</v>
      </c>
      <c r="T3430" t="s">
        <v>8308</v>
      </c>
    </row>
    <row r="3431" spans="1:20" ht="60" x14ac:dyDescent="0.25">
      <c r="A3431">
        <v>3201</v>
      </c>
      <c r="B3431" s="9" t="s">
        <v>3201</v>
      </c>
      <c r="C3431" s="3" t="s">
        <v>7311</v>
      </c>
      <c r="D3431" s="5">
        <v>2000</v>
      </c>
      <c r="E3431" s="7">
        <v>25</v>
      </c>
      <c r="F3431" t="s">
        <v>8220</v>
      </c>
      <c r="G3431" t="s">
        <v>8224</v>
      </c>
      <c r="H3431" t="s">
        <v>8246</v>
      </c>
      <c r="I3431">
        <v>1409509477</v>
      </c>
      <c r="J3431" s="18">
        <f t="shared" si="813"/>
        <v>41882.767094907409</v>
      </c>
      <c r="K3431">
        <v>1407695076</v>
      </c>
      <c r="L3431" s="18">
        <f t="shared" si="811"/>
        <v>41861.767083333332</v>
      </c>
      <c r="M3431" t="b">
        <v>0</v>
      </c>
      <c r="N3431">
        <v>2</v>
      </c>
      <c r="O3431" t="b">
        <v>0</v>
      </c>
      <c r="P3431" t="s">
        <v>8303</v>
      </c>
      <c r="Q3431" s="12">
        <f t="shared" si="814"/>
        <v>1</v>
      </c>
      <c r="R3431">
        <f t="shared" si="812"/>
        <v>12.5</v>
      </c>
      <c r="S3431" s="14" t="s">
        <v>8307</v>
      </c>
      <c r="T3431" t="s">
        <v>8341</v>
      </c>
    </row>
    <row r="3432" spans="1:20" ht="60" x14ac:dyDescent="0.25">
      <c r="A3432">
        <v>1819</v>
      </c>
      <c r="B3432" s="9" t="s">
        <v>1820</v>
      </c>
      <c r="C3432" s="3" t="s">
        <v>5929</v>
      </c>
      <c r="D3432" s="5">
        <v>1200</v>
      </c>
      <c r="E3432" s="7">
        <v>25</v>
      </c>
      <c r="F3432" t="s">
        <v>8220</v>
      </c>
      <c r="G3432" t="s">
        <v>8223</v>
      </c>
      <c r="H3432" t="s">
        <v>8245</v>
      </c>
      <c r="I3432">
        <v>1406743396</v>
      </c>
      <c r="J3432" s="18">
        <f t="shared" si="813"/>
        <v>41850.752268518518</v>
      </c>
      <c r="K3432">
        <v>1404151395</v>
      </c>
      <c r="L3432" s="18">
        <f t="shared" si="811"/>
        <v>41820.752256944441</v>
      </c>
      <c r="M3432" t="b">
        <v>0</v>
      </c>
      <c r="N3432">
        <v>4</v>
      </c>
      <c r="O3432" t="b">
        <v>0</v>
      </c>
      <c r="P3432" t="s">
        <v>8283</v>
      </c>
      <c r="Q3432" s="12">
        <f t="shared" si="814"/>
        <v>2</v>
      </c>
      <c r="R3432">
        <f t="shared" si="812"/>
        <v>6.25</v>
      </c>
      <c r="S3432" s="14" t="s">
        <v>8321</v>
      </c>
      <c r="T3432" t="s">
        <v>8322</v>
      </c>
    </row>
    <row r="3433" spans="1:20" ht="60" x14ac:dyDescent="0.25">
      <c r="A3433">
        <v>2949</v>
      </c>
      <c r="B3433" s="9" t="s">
        <v>2949</v>
      </c>
      <c r="C3433" s="3" t="s">
        <v>7059</v>
      </c>
      <c r="D3433" s="5">
        <v>1000</v>
      </c>
      <c r="E3433" s="7">
        <v>25</v>
      </c>
      <c r="F3433" t="s">
        <v>8220</v>
      </c>
      <c r="G3433" t="s">
        <v>8223</v>
      </c>
      <c r="H3433" t="s">
        <v>8245</v>
      </c>
      <c r="I3433">
        <v>1447965917</v>
      </c>
      <c r="J3433" s="18">
        <f t="shared" si="813"/>
        <v>42327.864780092597</v>
      </c>
      <c r="K3433">
        <v>1445370316</v>
      </c>
      <c r="L3433" s="18">
        <f t="shared" si="811"/>
        <v>42297.823101851856</v>
      </c>
      <c r="M3433" t="b">
        <v>0</v>
      </c>
      <c r="N3433">
        <v>2</v>
      </c>
      <c r="O3433" t="b">
        <v>0</v>
      </c>
      <c r="P3433" t="s">
        <v>8301</v>
      </c>
      <c r="Q3433" s="12">
        <f t="shared" si="814"/>
        <v>3</v>
      </c>
      <c r="R3433">
        <f t="shared" si="812"/>
        <v>12.5</v>
      </c>
      <c r="S3433" s="14" t="s">
        <v>8307</v>
      </c>
      <c r="T3433" t="s">
        <v>8331</v>
      </c>
    </row>
    <row r="3434" spans="1:20" ht="75" x14ac:dyDescent="0.25">
      <c r="A3434">
        <v>3855</v>
      </c>
      <c r="B3434" s="9" t="s">
        <v>3852</v>
      </c>
      <c r="C3434" s="3" t="s">
        <v>7964</v>
      </c>
      <c r="D3434" s="5">
        <v>1000</v>
      </c>
      <c r="E3434" s="7">
        <v>25</v>
      </c>
      <c r="F3434" t="s">
        <v>8220</v>
      </c>
      <c r="G3434" t="s">
        <v>8223</v>
      </c>
      <c r="H3434" t="s">
        <v>8245</v>
      </c>
      <c r="I3434" s="18">
        <v>1427408271</v>
      </c>
      <c r="J3434" s="18">
        <f t="shared" si="813"/>
        <v>42089.929062499999</v>
      </c>
      <c r="K3434">
        <v>1424819870</v>
      </c>
      <c r="L3434" s="18">
        <f t="shared" si="811"/>
        <v>42059.970717592594</v>
      </c>
      <c r="M3434" t="b">
        <v>0</v>
      </c>
      <c r="N3434">
        <v>1</v>
      </c>
      <c r="O3434" t="b">
        <v>0</v>
      </c>
      <c r="P3434" t="s">
        <v>8269</v>
      </c>
      <c r="Q3434" s="12">
        <f t="shared" si="814"/>
        <v>3</v>
      </c>
      <c r="R3434">
        <f t="shared" ref="R3434" si="824">IFERROR(ROUND(E3434/N3434,2),0)</f>
        <v>25</v>
      </c>
      <c r="S3434" s="14" t="s">
        <v>8307</v>
      </c>
      <c r="T3434" t="s">
        <v>8308</v>
      </c>
    </row>
    <row r="3435" spans="1:20" ht="45" x14ac:dyDescent="0.25">
      <c r="A3435">
        <v>2131</v>
      </c>
      <c r="B3435" s="9" t="s">
        <v>2132</v>
      </c>
      <c r="C3435" s="3" t="s">
        <v>6241</v>
      </c>
      <c r="D3435" s="5">
        <v>500</v>
      </c>
      <c r="E3435" s="7">
        <v>25</v>
      </c>
      <c r="F3435" t="s">
        <v>8220</v>
      </c>
      <c r="G3435" t="s">
        <v>8223</v>
      </c>
      <c r="H3435" t="s">
        <v>8245</v>
      </c>
      <c r="I3435">
        <v>1436677091</v>
      </c>
      <c r="J3435" s="18">
        <f t="shared" si="813"/>
        <v>42197.207071759258</v>
      </c>
      <c r="K3435">
        <v>1434085090</v>
      </c>
      <c r="L3435" s="18">
        <f t="shared" si="811"/>
        <v>42167.207060185188</v>
      </c>
      <c r="M3435" t="b">
        <v>0</v>
      </c>
      <c r="N3435">
        <v>3</v>
      </c>
      <c r="O3435" t="b">
        <v>0</v>
      </c>
      <c r="P3435" t="s">
        <v>8280</v>
      </c>
      <c r="Q3435" s="12">
        <f t="shared" si="814"/>
        <v>5</v>
      </c>
      <c r="R3435">
        <f t="shared" si="812"/>
        <v>8.33</v>
      </c>
      <c r="S3435" s="14" t="s">
        <v>8324</v>
      </c>
      <c r="T3435" t="s">
        <v>8340</v>
      </c>
    </row>
    <row r="3436" spans="1:20" ht="30" x14ac:dyDescent="0.25">
      <c r="A3436">
        <v>3881</v>
      </c>
      <c r="B3436" s="9" t="s">
        <v>3878</v>
      </c>
      <c r="C3436" s="3" t="s">
        <v>7990</v>
      </c>
      <c r="D3436" s="5">
        <v>500</v>
      </c>
      <c r="E3436" s="7">
        <v>25</v>
      </c>
      <c r="F3436" t="s">
        <v>8219</v>
      </c>
      <c r="G3436" t="s">
        <v>8223</v>
      </c>
      <c r="H3436" t="s">
        <v>8245</v>
      </c>
      <c r="I3436">
        <v>1487550399</v>
      </c>
      <c r="J3436" s="18">
        <f t="shared" si="813"/>
        <v>42786.018506944441</v>
      </c>
      <c r="K3436">
        <v>1484958398</v>
      </c>
      <c r="L3436" s="18">
        <f t="shared" si="811"/>
        <v>42756.018495370372</v>
      </c>
      <c r="M3436" t="b">
        <v>0</v>
      </c>
      <c r="N3436">
        <v>1</v>
      </c>
      <c r="O3436" t="b">
        <v>0</v>
      </c>
      <c r="P3436" t="s">
        <v>8303</v>
      </c>
      <c r="Q3436" s="12">
        <f t="shared" si="814"/>
        <v>5</v>
      </c>
      <c r="R3436">
        <f t="shared" si="812"/>
        <v>25</v>
      </c>
      <c r="S3436" s="14" t="s">
        <v>8307</v>
      </c>
      <c r="T3436" t="s">
        <v>8341</v>
      </c>
    </row>
    <row r="3437" spans="1:20" ht="60" x14ac:dyDescent="0.25">
      <c r="A3437">
        <v>1091</v>
      </c>
      <c r="B3437" s="9" t="s">
        <v>1092</v>
      </c>
      <c r="C3437" s="3" t="s">
        <v>5201</v>
      </c>
      <c r="D3437" s="5">
        <v>200</v>
      </c>
      <c r="E3437" s="7">
        <v>25</v>
      </c>
      <c r="F3437" t="s">
        <v>8220</v>
      </c>
      <c r="G3437" t="s">
        <v>8224</v>
      </c>
      <c r="H3437" t="s">
        <v>8246</v>
      </c>
      <c r="I3437">
        <v>1460313672</v>
      </c>
      <c r="J3437" s="18">
        <f t="shared" si="813"/>
        <v>42470.778611111113</v>
      </c>
      <c r="K3437">
        <v>1457725271</v>
      </c>
      <c r="L3437" s="18">
        <f t="shared" si="811"/>
        <v>42440.820266203707</v>
      </c>
      <c r="M3437" t="b">
        <v>0</v>
      </c>
      <c r="N3437">
        <v>2</v>
      </c>
      <c r="O3437" t="b">
        <v>0</v>
      </c>
      <c r="P3437" t="s">
        <v>8280</v>
      </c>
      <c r="Q3437" s="12">
        <f t="shared" si="814"/>
        <v>13</v>
      </c>
      <c r="R3437">
        <f t="shared" si="812"/>
        <v>12.5</v>
      </c>
      <c r="S3437" s="14" t="s">
        <v>8324</v>
      </c>
      <c r="T3437" t="s">
        <v>8340</v>
      </c>
    </row>
    <row r="3438" spans="1:20" ht="60" x14ac:dyDescent="0.25">
      <c r="A3438">
        <v>2948</v>
      </c>
      <c r="B3438" s="9" t="s">
        <v>2948</v>
      </c>
      <c r="C3438" s="3" t="s">
        <v>7058</v>
      </c>
      <c r="D3438" s="5">
        <v>500000</v>
      </c>
      <c r="E3438" s="7">
        <v>24</v>
      </c>
      <c r="F3438" t="s">
        <v>8220</v>
      </c>
      <c r="G3438" t="s">
        <v>8223</v>
      </c>
      <c r="H3438" t="s">
        <v>8245</v>
      </c>
      <c r="I3438">
        <v>1433259293</v>
      </c>
      <c r="J3438" s="18">
        <f t="shared" si="813"/>
        <v>42157.649224537032</v>
      </c>
      <c r="K3438">
        <v>1428075292</v>
      </c>
      <c r="L3438" s="18">
        <f t="shared" si="811"/>
        <v>42097.649212962962</v>
      </c>
      <c r="M3438" t="b">
        <v>0</v>
      </c>
      <c r="N3438">
        <v>9</v>
      </c>
      <c r="O3438" t="b">
        <v>0</v>
      </c>
      <c r="P3438" t="s">
        <v>8301</v>
      </c>
      <c r="Q3438" s="12">
        <f t="shared" si="814"/>
        <v>0</v>
      </c>
      <c r="R3438">
        <f t="shared" si="812"/>
        <v>2.67</v>
      </c>
      <c r="S3438" s="14" t="s">
        <v>8307</v>
      </c>
      <c r="T3438" t="s">
        <v>8331</v>
      </c>
    </row>
    <row r="3439" spans="1:20" ht="45" x14ac:dyDescent="0.25">
      <c r="A3439">
        <v>430</v>
      </c>
      <c r="B3439" s="9" t="s">
        <v>431</v>
      </c>
      <c r="C3439" s="3" t="s">
        <v>4540</v>
      </c>
      <c r="D3439" s="5">
        <v>1000</v>
      </c>
      <c r="E3439" s="7">
        <v>24</v>
      </c>
      <c r="F3439" t="s">
        <v>8220</v>
      </c>
      <c r="G3439" t="s">
        <v>8223</v>
      </c>
      <c r="H3439" t="s">
        <v>8245</v>
      </c>
      <c r="I3439">
        <v>1378866867</v>
      </c>
      <c r="J3439" s="18">
        <f t="shared" si="813"/>
        <v>41528.107256944444</v>
      </c>
      <c r="K3439">
        <v>1377570866</v>
      </c>
      <c r="L3439" s="18">
        <f t="shared" si="811"/>
        <v>41513.107245370367</v>
      </c>
      <c r="M3439" t="b">
        <v>0</v>
      </c>
      <c r="N3439">
        <v>5</v>
      </c>
      <c r="O3439" t="b">
        <v>0</v>
      </c>
      <c r="P3439" t="s">
        <v>8268</v>
      </c>
      <c r="Q3439" s="12">
        <f t="shared" si="814"/>
        <v>2</v>
      </c>
      <c r="R3439">
        <f t="shared" si="812"/>
        <v>4.8</v>
      </c>
      <c r="S3439" s="14" t="s">
        <v>8329</v>
      </c>
      <c r="T3439" t="s">
        <v>8345</v>
      </c>
    </row>
    <row r="3440" spans="1:20" ht="60" x14ac:dyDescent="0.25">
      <c r="A3440">
        <v>4002</v>
      </c>
      <c r="B3440" s="9" t="s">
        <v>3998</v>
      </c>
      <c r="C3440" s="3" t="s">
        <v>8108</v>
      </c>
      <c r="D3440" s="5">
        <v>1250</v>
      </c>
      <c r="E3440" s="7">
        <v>23</v>
      </c>
      <c r="F3440" t="s">
        <v>8220</v>
      </c>
      <c r="G3440" t="s">
        <v>8223</v>
      </c>
      <c r="H3440" t="s">
        <v>8245</v>
      </c>
      <c r="I3440" s="18">
        <v>1411779761</v>
      </c>
      <c r="J3440" s="18">
        <f t="shared" si="813"/>
        <v>41909.043530092589</v>
      </c>
      <c r="K3440">
        <v>1409187760</v>
      </c>
      <c r="L3440" s="18">
        <f t="shared" si="811"/>
        <v>41879.04351851852</v>
      </c>
      <c r="M3440" t="b">
        <v>0</v>
      </c>
      <c r="N3440">
        <v>4</v>
      </c>
      <c r="O3440" t="b">
        <v>0</v>
      </c>
      <c r="P3440" t="s">
        <v>8269</v>
      </c>
      <c r="Q3440" s="12">
        <f t="shared" si="814"/>
        <v>2</v>
      </c>
      <c r="R3440">
        <f t="shared" ref="R3440:R3441" si="825">IFERROR(ROUND(E3440/N3440,2),0)</f>
        <v>5.75</v>
      </c>
      <c r="S3440" s="14" t="s">
        <v>8307</v>
      </c>
      <c r="T3440" t="s">
        <v>8308</v>
      </c>
    </row>
    <row r="3441" spans="1:20" ht="60" x14ac:dyDescent="0.25">
      <c r="A3441">
        <v>2895</v>
      </c>
      <c r="B3441" s="9" t="s">
        <v>2895</v>
      </c>
      <c r="C3441" s="3" t="s">
        <v>7005</v>
      </c>
      <c r="D3441" s="5">
        <v>500</v>
      </c>
      <c r="E3441" s="7">
        <v>23</v>
      </c>
      <c r="F3441" t="s">
        <v>8220</v>
      </c>
      <c r="G3441" t="s">
        <v>8223</v>
      </c>
      <c r="H3441" t="s">
        <v>8245</v>
      </c>
      <c r="I3441" s="18">
        <v>1403470800</v>
      </c>
      <c r="J3441" s="18">
        <f t="shared" si="813"/>
        <v>41812.875</v>
      </c>
      <c r="K3441">
        <v>1403356791</v>
      </c>
      <c r="L3441" s="18">
        <f t="shared" si="811"/>
        <v>41811.555451388893</v>
      </c>
      <c r="M3441" t="b">
        <v>0</v>
      </c>
      <c r="N3441">
        <v>4</v>
      </c>
      <c r="O3441" t="b">
        <v>0</v>
      </c>
      <c r="P3441" t="s">
        <v>8269</v>
      </c>
      <c r="Q3441" s="12">
        <f t="shared" si="814"/>
        <v>5</v>
      </c>
      <c r="R3441">
        <f t="shared" si="825"/>
        <v>5.75</v>
      </c>
      <c r="S3441" s="14" t="s">
        <v>8307</v>
      </c>
      <c r="T3441" t="s">
        <v>8308</v>
      </c>
    </row>
    <row r="3442" spans="1:20" ht="75" x14ac:dyDescent="0.25">
      <c r="A3442">
        <v>3074</v>
      </c>
      <c r="B3442" s="9" t="s">
        <v>3074</v>
      </c>
      <c r="C3442" s="3" t="s">
        <v>7184</v>
      </c>
      <c r="D3442" s="5">
        <v>25000</v>
      </c>
      <c r="E3442" s="7">
        <v>22</v>
      </c>
      <c r="F3442" t="s">
        <v>8220</v>
      </c>
      <c r="G3442" t="s">
        <v>8229</v>
      </c>
      <c r="H3442" t="s">
        <v>8248</v>
      </c>
      <c r="I3442">
        <v>1457617359</v>
      </c>
      <c r="J3442" s="18">
        <f t="shared" si="813"/>
        <v>42439.571284722224</v>
      </c>
      <c r="K3442">
        <v>1455025358</v>
      </c>
      <c r="L3442" s="18">
        <f t="shared" si="811"/>
        <v>42409.571273148147</v>
      </c>
      <c r="M3442" t="b">
        <v>0</v>
      </c>
      <c r="N3442">
        <v>3</v>
      </c>
      <c r="O3442" t="b">
        <v>0</v>
      </c>
      <c r="P3442" t="s">
        <v>8301</v>
      </c>
      <c r="Q3442" s="12">
        <f t="shared" si="814"/>
        <v>0</v>
      </c>
      <c r="R3442">
        <f t="shared" si="812"/>
        <v>7.33</v>
      </c>
      <c r="S3442" s="14" t="s">
        <v>8307</v>
      </c>
      <c r="T3442" t="s">
        <v>8331</v>
      </c>
    </row>
    <row r="3443" spans="1:20" ht="45" x14ac:dyDescent="0.25">
      <c r="A3443">
        <v>1736</v>
      </c>
      <c r="B3443" s="9" t="s">
        <v>1737</v>
      </c>
      <c r="C3443" s="3" t="s">
        <v>5846</v>
      </c>
      <c r="D3443" s="5">
        <v>3000</v>
      </c>
      <c r="E3443" s="7">
        <v>22</v>
      </c>
      <c r="F3443" t="s">
        <v>8220</v>
      </c>
      <c r="G3443" t="s">
        <v>8223</v>
      </c>
      <c r="H3443" t="s">
        <v>8245</v>
      </c>
      <c r="I3443">
        <v>1447018833</v>
      </c>
      <c r="J3443" s="18">
        <f t="shared" si="813"/>
        <v>42316.90315972222</v>
      </c>
      <c r="K3443">
        <v>1444423232</v>
      </c>
      <c r="L3443" s="18">
        <f t="shared" si="811"/>
        <v>42286.861481481479</v>
      </c>
      <c r="M3443" t="b">
        <v>0</v>
      </c>
      <c r="N3443">
        <v>1</v>
      </c>
      <c r="O3443" t="b">
        <v>0</v>
      </c>
      <c r="P3443" t="s">
        <v>8291</v>
      </c>
      <c r="Q3443" s="12">
        <f t="shared" si="814"/>
        <v>1</v>
      </c>
      <c r="R3443">
        <f t="shared" si="812"/>
        <v>22</v>
      </c>
      <c r="S3443" s="14" t="s">
        <v>8333</v>
      </c>
      <c r="T3443" t="s">
        <v>8336</v>
      </c>
    </row>
    <row r="3444" spans="1:20" ht="45" x14ac:dyDescent="0.25">
      <c r="A3444">
        <v>1129</v>
      </c>
      <c r="B3444" s="9" t="s">
        <v>1130</v>
      </c>
      <c r="C3444" s="3" t="s">
        <v>5239</v>
      </c>
      <c r="D3444" s="5">
        <v>20000</v>
      </c>
      <c r="E3444" s="7">
        <v>21</v>
      </c>
      <c r="F3444" t="s">
        <v>8220</v>
      </c>
      <c r="G3444" t="s">
        <v>8223</v>
      </c>
      <c r="H3444" t="s">
        <v>8245</v>
      </c>
      <c r="I3444">
        <v>1465107693</v>
      </c>
      <c r="J3444" s="18">
        <f t="shared" si="813"/>
        <v>42526.264965277776</v>
      </c>
      <c r="K3444">
        <v>1462515692</v>
      </c>
      <c r="L3444" s="18">
        <f t="shared" si="811"/>
        <v>42496.264953703707</v>
      </c>
      <c r="M3444" t="b">
        <v>0</v>
      </c>
      <c r="N3444">
        <v>2</v>
      </c>
      <c r="O3444" t="b">
        <v>0</v>
      </c>
      <c r="P3444" t="s">
        <v>8281</v>
      </c>
      <c r="Q3444" s="12">
        <f t="shared" si="814"/>
        <v>0</v>
      </c>
      <c r="R3444">
        <f t="shared" si="812"/>
        <v>10.5</v>
      </c>
      <c r="S3444" s="14" t="s">
        <v>8324</v>
      </c>
      <c r="T3444" t="s">
        <v>8350</v>
      </c>
    </row>
    <row r="3445" spans="1:20" ht="60" x14ac:dyDescent="0.25">
      <c r="A3445">
        <v>4042</v>
      </c>
      <c r="B3445" s="9" t="s">
        <v>4038</v>
      </c>
      <c r="C3445" s="3" t="s">
        <v>8146</v>
      </c>
      <c r="D3445" s="5">
        <v>10000</v>
      </c>
      <c r="E3445" s="7">
        <v>21</v>
      </c>
      <c r="F3445" t="s">
        <v>8220</v>
      </c>
      <c r="G3445" t="s">
        <v>8223</v>
      </c>
      <c r="H3445" t="s">
        <v>8245</v>
      </c>
      <c r="I3445" s="18">
        <v>1421781360</v>
      </c>
      <c r="J3445" s="18">
        <f t="shared" si="813"/>
        <v>42024.802777777775</v>
      </c>
      <c r="K3445">
        <v>1419213663</v>
      </c>
      <c r="L3445" s="18">
        <f t="shared" si="811"/>
        <v>41995.084062499998</v>
      </c>
      <c r="M3445" t="b">
        <v>0</v>
      </c>
      <c r="N3445">
        <v>3</v>
      </c>
      <c r="O3445" t="b">
        <v>0</v>
      </c>
      <c r="P3445" t="s">
        <v>8269</v>
      </c>
      <c r="Q3445" s="12">
        <f t="shared" si="814"/>
        <v>0</v>
      </c>
      <c r="R3445">
        <f t="shared" ref="R3445" si="826">IFERROR(ROUND(E3445/N3445,2),0)</f>
        <v>7</v>
      </c>
      <c r="S3445" s="14" t="s">
        <v>8307</v>
      </c>
      <c r="T3445" t="s">
        <v>8308</v>
      </c>
    </row>
    <row r="3446" spans="1:20" ht="45" x14ac:dyDescent="0.25">
      <c r="A3446">
        <v>900</v>
      </c>
      <c r="B3446" s="9" t="s">
        <v>901</v>
      </c>
      <c r="C3446" s="3" t="s">
        <v>5010</v>
      </c>
      <c r="D3446" s="5">
        <v>5000</v>
      </c>
      <c r="E3446" s="7">
        <v>21</v>
      </c>
      <c r="F3446" t="s">
        <v>8220</v>
      </c>
      <c r="G3446" t="s">
        <v>8223</v>
      </c>
      <c r="H3446" t="s">
        <v>8245</v>
      </c>
      <c r="I3446">
        <v>1459365802</v>
      </c>
      <c r="J3446" s="18">
        <f t="shared" si="813"/>
        <v>42459.807893518519</v>
      </c>
      <c r="K3446">
        <v>1456777401</v>
      </c>
      <c r="L3446" s="18">
        <f t="shared" si="811"/>
        <v>42429.849548611106</v>
      </c>
      <c r="M3446" t="b">
        <v>0</v>
      </c>
      <c r="N3446">
        <v>2</v>
      </c>
      <c r="O3446" t="b">
        <v>0</v>
      </c>
      <c r="P3446" t="s">
        <v>8276</v>
      </c>
      <c r="Q3446" s="12">
        <f t="shared" si="814"/>
        <v>0</v>
      </c>
      <c r="R3446">
        <f t="shared" si="812"/>
        <v>10.5</v>
      </c>
      <c r="S3446" s="14" t="s">
        <v>8333</v>
      </c>
      <c r="T3446" t="s">
        <v>8356</v>
      </c>
    </row>
    <row r="3447" spans="1:20" ht="60" x14ac:dyDescent="0.25">
      <c r="A3447">
        <v>3961</v>
      </c>
      <c r="B3447" s="9" t="s">
        <v>3958</v>
      </c>
      <c r="C3447" s="3" t="s">
        <v>8068</v>
      </c>
      <c r="D3447" s="5">
        <v>5000</v>
      </c>
      <c r="E3447" s="7">
        <v>21</v>
      </c>
      <c r="F3447" t="s">
        <v>8220</v>
      </c>
      <c r="G3447" t="s">
        <v>8224</v>
      </c>
      <c r="H3447" t="s">
        <v>8246</v>
      </c>
      <c r="I3447" s="18">
        <v>1399584210</v>
      </c>
      <c r="J3447" s="18">
        <f t="shared" si="813"/>
        <v>41767.891319444447</v>
      </c>
      <c r="K3447">
        <v>1397683409</v>
      </c>
      <c r="L3447" s="18">
        <f t="shared" si="811"/>
        <v>41745.89130787037</v>
      </c>
      <c r="M3447" t="b">
        <v>0</v>
      </c>
      <c r="N3447">
        <v>2</v>
      </c>
      <c r="O3447" t="b">
        <v>0</v>
      </c>
      <c r="P3447" t="s">
        <v>8269</v>
      </c>
      <c r="Q3447" s="12">
        <f t="shared" si="814"/>
        <v>0</v>
      </c>
      <c r="R3447">
        <f t="shared" ref="R3447:R3448" si="827">IFERROR(ROUND(E3447/N3447,2),0)</f>
        <v>10.5</v>
      </c>
      <c r="S3447" s="14" t="s">
        <v>8307</v>
      </c>
      <c r="T3447" t="s">
        <v>8308</v>
      </c>
    </row>
    <row r="3448" spans="1:20" ht="45" x14ac:dyDescent="0.25">
      <c r="A3448">
        <v>4041</v>
      </c>
      <c r="B3448" s="9" t="s">
        <v>4037</v>
      </c>
      <c r="C3448" s="3" t="s">
        <v>8145</v>
      </c>
      <c r="D3448" s="5">
        <v>5000</v>
      </c>
      <c r="E3448" s="7">
        <v>21</v>
      </c>
      <c r="F3448" t="s">
        <v>8220</v>
      </c>
      <c r="G3448" t="s">
        <v>8224</v>
      </c>
      <c r="H3448" t="s">
        <v>8246</v>
      </c>
      <c r="I3448" s="18">
        <v>1473160954</v>
      </c>
      <c r="J3448" s="18">
        <f t="shared" si="813"/>
        <v>42619.474004629628</v>
      </c>
      <c r="K3448">
        <v>1467976953</v>
      </c>
      <c r="L3448" s="18">
        <f t="shared" si="811"/>
        <v>42559.473993055552</v>
      </c>
      <c r="M3448" t="b">
        <v>0</v>
      </c>
      <c r="N3448">
        <v>2</v>
      </c>
      <c r="O3448" t="b">
        <v>0</v>
      </c>
      <c r="P3448" t="s">
        <v>8269</v>
      </c>
      <c r="Q3448" s="12">
        <f t="shared" si="814"/>
        <v>0</v>
      </c>
      <c r="R3448">
        <f t="shared" si="827"/>
        <v>10.5</v>
      </c>
      <c r="S3448" s="14" t="s">
        <v>8307</v>
      </c>
      <c r="T3448" t="s">
        <v>8308</v>
      </c>
    </row>
    <row r="3449" spans="1:20" ht="60" x14ac:dyDescent="0.25">
      <c r="A3449">
        <v>777</v>
      </c>
      <c r="B3449" s="9" t="s">
        <v>778</v>
      </c>
      <c r="C3449" s="3" t="s">
        <v>4887</v>
      </c>
      <c r="D3449" s="5">
        <v>3000</v>
      </c>
      <c r="E3449" s="7">
        <v>21</v>
      </c>
      <c r="F3449" t="s">
        <v>8220</v>
      </c>
      <c r="G3449" t="s">
        <v>8223</v>
      </c>
      <c r="H3449" t="s">
        <v>8245</v>
      </c>
      <c r="I3449">
        <v>1375313577</v>
      </c>
      <c r="J3449" s="18">
        <f t="shared" si="813"/>
        <v>41486.981215277774</v>
      </c>
      <c r="K3449">
        <v>1372721576</v>
      </c>
      <c r="L3449" s="18">
        <f t="shared" si="811"/>
        <v>41456.981203703705</v>
      </c>
      <c r="M3449" t="b">
        <v>0</v>
      </c>
      <c r="N3449">
        <v>3</v>
      </c>
      <c r="O3449" t="b">
        <v>0</v>
      </c>
      <c r="P3449" t="s">
        <v>8273</v>
      </c>
      <c r="Q3449" s="12">
        <f t="shared" si="814"/>
        <v>1</v>
      </c>
      <c r="R3449">
        <f t="shared" si="812"/>
        <v>7</v>
      </c>
      <c r="S3449" s="14" t="s">
        <v>8319</v>
      </c>
      <c r="T3449" t="s">
        <v>8358</v>
      </c>
    </row>
    <row r="3450" spans="1:20" ht="60" x14ac:dyDescent="0.25">
      <c r="A3450">
        <v>2430</v>
      </c>
      <c r="B3450" s="9" t="s">
        <v>2431</v>
      </c>
      <c r="C3450" s="3" t="s">
        <v>6540</v>
      </c>
      <c r="D3450" s="5">
        <v>3000</v>
      </c>
      <c r="E3450" s="7">
        <v>21</v>
      </c>
      <c r="F3450" t="s">
        <v>8220</v>
      </c>
      <c r="G3450" t="s">
        <v>8223</v>
      </c>
      <c r="H3450" t="s">
        <v>8245</v>
      </c>
      <c r="I3450">
        <v>1455246504</v>
      </c>
      <c r="J3450" s="18">
        <f t="shared" si="813"/>
        <v>42412.130833333329</v>
      </c>
      <c r="K3450">
        <v>1452654503</v>
      </c>
      <c r="L3450" s="18">
        <f t="shared" si="811"/>
        <v>42382.13082175926</v>
      </c>
      <c r="M3450" t="b">
        <v>0</v>
      </c>
      <c r="N3450">
        <v>2</v>
      </c>
      <c r="O3450" t="b">
        <v>0</v>
      </c>
      <c r="P3450" t="s">
        <v>8282</v>
      </c>
      <c r="Q3450" s="12">
        <f t="shared" si="814"/>
        <v>1</v>
      </c>
      <c r="R3450">
        <f t="shared" si="812"/>
        <v>10.5</v>
      </c>
      <c r="S3450" s="14" t="s">
        <v>8327</v>
      </c>
      <c r="T3450" t="s">
        <v>8351</v>
      </c>
    </row>
    <row r="3451" spans="1:20" ht="60" x14ac:dyDescent="0.25">
      <c r="A3451">
        <v>1092</v>
      </c>
      <c r="B3451" s="9" t="s">
        <v>1093</v>
      </c>
      <c r="C3451" s="3" t="s">
        <v>5202</v>
      </c>
      <c r="D3451" s="5">
        <v>2000</v>
      </c>
      <c r="E3451" s="7">
        <v>21</v>
      </c>
      <c r="F3451" t="s">
        <v>8220</v>
      </c>
      <c r="G3451" t="s">
        <v>8223</v>
      </c>
      <c r="H3451" t="s">
        <v>8245</v>
      </c>
      <c r="I3451">
        <v>1357432638</v>
      </c>
      <c r="J3451" s="18">
        <f t="shared" si="813"/>
        <v>41280.025902777779</v>
      </c>
      <c r="K3451">
        <v>1354840637</v>
      </c>
      <c r="L3451" s="18">
        <f t="shared" si="811"/>
        <v>41250.025891203702</v>
      </c>
      <c r="M3451" t="b">
        <v>0</v>
      </c>
      <c r="N3451">
        <v>7</v>
      </c>
      <c r="O3451" t="b">
        <v>0</v>
      </c>
      <c r="P3451" t="s">
        <v>8280</v>
      </c>
      <c r="Q3451" s="12">
        <f t="shared" si="814"/>
        <v>1</v>
      </c>
      <c r="R3451">
        <f t="shared" si="812"/>
        <v>3</v>
      </c>
      <c r="S3451" s="14" t="s">
        <v>8324</v>
      </c>
      <c r="T3451" t="s">
        <v>8340</v>
      </c>
    </row>
    <row r="3452" spans="1:20" ht="60" x14ac:dyDescent="0.25">
      <c r="A3452">
        <v>2890</v>
      </c>
      <c r="B3452" s="9" t="s">
        <v>2890</v>
      </c>
      <c r="C3452" s="3" t="s">
        <v>7000</v>
      </c>
      <c r="D3452" s="5">
        <v>2000</v>
      </c>
      <c r="E3452" s="7">
        <v>21</v>
      </c>
      <c r="F3452" t="s">
        <v>8220</v>
      </c>
      <c r="G3452" t="s">
        <v>8223</v>
      </c>
      <c r="H3452" t="s">
        <v>8245</v>
      </c>
      <c r="I3452" s="18">
        <v>1407553200</v>
      </c>
      <c r="J3452" s="18">
        <f t="shared" si="813"/>
        <v>41860.125</v>
      </c>
      <c r="K3452">
        <v>1405100991</v>
      </c>
      <c r="L3452" s="18">
        <f t="shared" si="811"/>
        <v>41831.742951388893</v>
      </c>
      <c r="M3452" t="b">
        <v>0</v>
      </c>
      <c r="N3452">
        <v>3</v>
      </c>
      <c r="O3452" t="b">
        <v>0</v>
      </c>
      <c r="P3452" t="s">
        <v>8269</v>
      </c>
      <c r="Q3452" s="12">
        <f t="shared" si="814"/>
        <v>1</v>
      </c>
      <c r="R3452">
        <f t="shared" ref="R3452:R3454" si="828">IFERROR(ROUND(E3452/N3452,2),0)</f>
        <v>7</v>
      </c>
      <c r="S3452" s="14" t="s">
        <v>8307</v>
      </c>
      <c r="T3452" t="s">
        <v>8308</v>
      </c>
    </row>
    <row r="3453" spans="1:20" ht="60" x14ac:dyDescent="0.25">
      <c r="A3453">
        <v>2909</v>
      </c>
      <c r="B3453" s="9" t="s">
        <v>2909</v>
      </c>
      <c r="C3453" s="3" t="s">
        <v>7019</v>
      </c>
      <c r="D3453" s="5">
        <v>180000</v>
      </c>
      <c r="E3453" s="7">
        <v>20</v>
      </c>
      <c r="F3453" t="s">
        <v>8220</v>
      </c>
      <c r="G3453" t="s">
        <v>8223</v>
      </c>
      <c r="H3453" t="s">
        <v>8245</v>
      </c>
      <c r="I3453" s="18">
        <v>1416944760</v>
      </c>
      <c r="J3453" s="18">
        <f t="shared" si="813"/>
        <v>41968.823611111111</v>
      </c>
      <c r="K3453">
        <v>1413527000</v>
      </c>
      <c r="L3453" s="18">
        <f t="shared" si="811"/>
        <v>41929.266203703708</v>
      </c>
      <c r="M3453" t="b">
        <v>0</v>
      </c>
      <c r="N3453">
        <v>1</v>
      </c>
      <c r="O3453" t="b">
        <v>0</v>
      </c>
      <c r="P3453" t="s">
        <v>8269</v>
      </c>
      <c r="Q3453" s="12">
        <f t="shared" si="814"/>
        <v>0</v>
      </c>
      <c r="R3453">
        <f t="shared" si="828"/>
        <v>20</v>
      </c>
      <c r="S3453" s="14" t="s">
        <v>8307</v>
      </c>
      <c r="T3453" t="s">
        <v>8308</v>
      </c>
    </row>
    <row r="3454" spans="1:20" ht="45" x14ac:dyDescent="0.25">
      <c r="A3454">
        <v>4092</v>
      </c>
      <c r="B3454" s="9" t="s">
        <v>4088</v>
      </c>
      <c r="C3454" s="3" t="s">
        <v>8195</v>
      </c>
      <c r="D3454" s="5">
        <v>110000</v>
      </c>
      <c r="E3454" s="7">
        <v>20</v>
      </c>
      <c r="F3454" t="s">
        <v>8220</v>
      </c>
      <c r="G3454" t="s">
        <v>8223</v>
      </c>
      <c r="H3454" t="s">
        <v>8245</v>
      </c>
      <c r="I3454" s="18">
        <v>1428205247</v>
      </c>
      <c r="J3454" s="18">
        <f t="shared" si="813"/>
        <v>42099.153321759259</v>
      </c>
      <c r="K3454">
        <v>1423024846</v>
      </c>
      <c r="L3454" s="18">
        <f t="shared" si="811"/>
        <v>42039.194976851853</v>
      </c>
      <c r="M3454" t="b">
        <v>0</v>
      </c>
      <c r="N3454">
        <v>1</v>
      </c>
      <c r="O3454" t="b">
        <v>0</v>
      </c>
      <c r="P3454" t="s">
        <v>8269</v>
      </c>
      <c r="Q3454" s="12">
        <f t="shared" si="814"/>
        <v>0</v>
      </c>
      <c r="R3454">
        <f t="shared" si="828"/>
        <v>20</v>
      </c>
      <c r="S3454" s="14" t="s">
        <v>8307</v>
      </c>
      <c r="T3454" t="s">
        <v>8308</v>
      </c>
    </row>
    <row r="3455" spans="1:20" ht="45" x14ac:dyDescent="0.25">
      <c r="A3455">
        <v>213</v>
      </c>
      <c r="B3455" s="9" t="s">
        <v>215</v>
      </c>
      <c r="C3455" s="3" t="s">
        <v>4323</v>
      </c>
      <c r="D3455" s="5">
        <v>50000</v>
      </c>
      <c r="E3455" s="7">
        <v>20</v>
      </c>
      <c r="F3455" t="s">
        <v>8220</v>
      </c>
      <c r="G3455" t="s">
        <v>8223</v>
      </c>
      <c r="H3455" t="s">
        <v>8245</v>
      </c>
      <c r="I3455">
        <v>1439734001</v>
      </c>
      <c r="J3455" s="18">
        <f t="shared" si="813"/>
        <v>42232.587974537033</v>
      </c>
      <c r="K3455">
        <v>1437142546</v>
      </c>
      <c r="L3455" s="18">
        <f t="shared" si="811"/>
        <v>42202.594282407408</v>
      </c>
      <c r="M3455" t="b">
        <v>0</v>
      </c>
      <c r="N3455">
        <v>1</v>
      </c>
      <c r="O3455" t="b">
        <v>0</v>
      </c>
      <c r="P3455" t="s">
        <v>8266</v>
      </c>
      <c r="Q3455" s="12">
        <f t="shared" si="814"/>
        <v>0</v>
      </c>
      <c r="R3455">
        <f t="shared" si="812"/>
        <v>20</v>
      </c>
      <c r="S3455" s="14" t="s">
        <v>8329</v>
      </c>
      <c r="T3455" t="s">
        <v>8332</v>
      </c>
    </row>
    <row r="3456" spans="1:20" ht="60" x14ac:dyDescent="0.25">
      <c r="A3456">
        <v>2863</v>
      </c>
      <c r="B3456" s="9" t="s">
        <v>2863</v>
      </c>
      <c r="C3456" s="3" t="s">
        <v>6973</v>
      </c>
      <c r="D3456" s="5">
        <v>50000</v>
      </c>
      <c r="E3456" s="7">
        <v>20</v>
      </c>
      <c r="F3456" t="s">
        <v>8220</v>
      </c>
      <c r="G3456" t="s">
        <v>8223</v>
      </c>
      <c r="H3456" t="s">
        <v>8245</v>
      </c>
      <c r="I3456" s="18">
        <v>1410279123</v>
      </c>
      <c r="J3456" s="18">
        <f t="shared" si="813"/>
        <v>41891.675034722226</v>
      </c>
      <c r="K3456">
        <v>1405095122</v>
      </c>
      <c r="L3456" s="18">
        <f t="shared" si="811"/>
        <v>41831.675023148149</v>
      </c>
      <c r="M3456" t="b">
        <v>0</v>
      </c>
      <c r="N3456">
        <v>1</v>
      </c>
      <c r="O3456" t="b">
        <v>0</v>
      </c>
      <c r="P3456" t="s">
        <v>8269</v>
      </c>
      <c r="Q3456" s="12">
        <f t="shared" si="814"/>
        <v>0</v>
      </c>
      <c r="R3456">
        <f t="shared" ref="R3456:R3457" si="829">IFERROR(ROUND(E3456/N3456,2),0)</f>
        <v>20</v>
      </c>
      <c r="S3456" s="14" t="s">
        <v>8307</v>
      </c>
      <c r="T3456" t="s">
        <v>8308</v>
      </c>
    </row>
    <row r="3457" spans="1:20" ht="45" x14ac:dyDescent="0.25">
      <c r="A3457">
        <v>3852</v>
      </c>
      <c r="B3457" s="9" t="s">
        <v>3849</v>
      </c>
      <c r="C3457" s="3" t="s">
        <v>7961</v>
      </c>
      <c r="D3457" s="5">
        <v>10000</v>
      </c>
      <c r="E3457" s="7">
        <v>20</v>
      </c>
      <c r="F3457" t="s">
        <v>8220</v>
      </c>
      <c r="G3457" t="s">
        <v>8223</v>
      </c>
      <c r="H3457" t="s">
        <v>8245</v>
      </c>
      <c r="I3457" s="18">
        <v>1427427276</v>
      </c>
      <c r="J3457" s="18">
        <f t="shared" si="813"/>
        <v>42090.149027777778</v>
      </c>
      <c r="K3457">
        <v>1425270875</v>
      </c>
      <c r="L3457" s="18">
        <f t="shared" si="811"/>
        <v>42065.190682870365</v>
      </c>
      <c r="M3457" t="b">
        <v>0</v>
      </c>
      <c r="N3457">
        <v>2</v>
      </c>
      <c r="O3457" t="b">
        <v>0</v>
      </c>
      <c r="P3457" t="s">
        <v>8269</v>
      </c>
      <c r="Q3457" s="12">
        <f t="shared" si="814"/>
        <v>0</v>
      </c>
      <c r="R3457">
        <f t="shared" si="829"/>
        <v>10</v>
      </c>
      <c r="S3457" s="14" t="s">
        <v>8307</v>
      </c>
      <c r="T3457" t="s">
        <v>8308</v>
      </c>
    </row>
    <row r="3458" spans="1:20" ht="45" x14ac:dyDescent="0.25">
      <c r="A3458">
        <v>597</v>
      </c>
      <c r="B3458" s="9" t="s">
        <v>598</v>
      </c>
      <c r="C3458" s="3" t="s">
        <v>4707</v>
      </c>
      <c r="D3458" s="5">
        <v>7500</v>
      </c>
      <c r="E3458" s="7">
        <v>20</v>
      </c>
      <c r="F3458" t="s">
        <v>8220</v>
      </c>
      <c r="G3458" t="s">
        <v>8223</v>
      </c>
      <c r="H3458" t="s">
        <v>8245</v>
      </c>
      <c r="I3458">
        <v>1469980800</v>
      </c>
      <c r="J3458" s="18">
        <f t="shared" si="813"/>
        <v>42582.666666666672</v>
      </c>
      <c r="K3458">
        <v>1466787334</v>
      </c>
      <c r="L3458" s="18">
        <f t="shared" si="811"/>
        <v>42545.705254629633</v>
      </c>
      <c r="M3458" t="b">
        <v>0</v>
      </c>
      <c r="N3458">
        <v>2</v>
      </c>
      <c r="O3458" t="b">
        <v>0</v>
      </c>
      <c r="P3458" t="s">
        <v>8270</v>
      </c>
      <c r="Q3458" s="12">
        <f t="shared" si="814"/>
        <v>0</v>
      </c>
      <c r="R3458">
        <f t="shared" si="812"/>
        <v>10</v>
      </c>
      <c r="S3458" s="14" t="s">
        <v>8316</v>
      </c>
      <c r="T3458" t="s">
        <v>8348</v>
      </c>
    </row>
    <row r="3459" spans="1:20" ht="45" x14ac:dyDescent="0.2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 s="18">
        <f t="shared" si="813"/>
        <v>41914.874328703707</v>
      </c>
      <c r="K3459">
        <v>1409691541</v>
      </c>
      <c r="L3459" s="18">
        <f t="shared" ref="L3459:L3522" si="830">(K3459/86400)+25569</f>
        <v>41884.87431712963</v>
      </c>
      <c r="M3459" t="b">
        <v>0</v>
      </c>
      <c r="N3459">
        <v>1</v>
      </c>
      <c r="O3459" t="b">
        <v>0</v>
      </c>
      <c r="P3459" t="s">
        <v>8291</v>
      </c>
      <c r="Q3459" s="12">
        <f t="shared" si="814"/>
        <v>0</v>
      </c>
      <c r="R3459">
        <f t="shared" ref="R3459:R3522" si="831">ROUND(E3459/N3459,2)</f>
        <v>20</v>
      </c>
      <c r="S3459" s="14" t="s">
        <v>8333</v>
      </c>
      <c r="T3459" t="s">
        <v>8336</v>
      </c>
    </row>
    <row r="3460" spans="1:20" ht="60" x14ac:dyDescent="0.25">
      <c r="A3460">
        <v>1133</v>
      </c>
      <c r="B3460" s="9" t="s">
        <v>1134</v>
      </c>
      <c r="C3460" s="3" t="s">
        <v>5243</v>
      </c>
      <c r="D3460" s="5">
        <v>3000</v>
      </c>
      <c r="E3460" s="7">
        <v>20</v>
      </c>
      <c r="F3460" t="s">
        <v>8220</v>
      </c>
      <c r="G3460" t="s">
        <v>8224</v>
      </c>
      <c r="H3460" t="s">
        <v>8246</v>
      </c>
      <c r="I3460">
        <v>1406799981</v>
      </c>
      <c r="J3460" s="18">
        <f t="shared" ref="J3460:J3523" si="832">(I3460/86400)+25569</f>
        <v>41851.407187500001</v>
      </c>
      <c r="K3460">
        <v>1404207980</v>
      </c>
      <c r="L3460" s="18">
        <f t="shared" si="830"/>
        <v>41821.407175925924</v>
      </c>
      <c r="M3460" t="b">
        <v>0</v>
      </c>
      <c r="N3460">
        <v>1</v>
      </c>
      <c r="O3460" t="b">
        <v>0</v>
      </c>
      <c r="P3460" t="s">
        <v>8281</v>
      </c>
      <c r="Q3460" s="12">
        <f t="shared" ref="Q3460:Q3523" si="833">ROUND(E3460/D3460*100,0)</f>
        <v>1</v>
      </c>
      <c r="R3460">
        <f t="shared" si="831"/>
        <v>20</v>
      </c>
      <c r="S3460" s="14" t="s">
        <v>8324</v>
      </c>
      <c r="T3460" t="s">
        <v>8350</v>
      </c>
    </row>
    <row r="3461" spans="1:20" ht="45" x14ac:dyDescent="0.25">
      <c r="A3461">
        <v>569</v>
      </c>
      <c r="B3461" s="9" t="s">
        <v>570</v>
      </c>
      <c r="C3461" s="3" t="s">
        <v>4679</v>
      </c>
      <c r="D3461" s="5">
        <v>2500</v>
      </c>
      <c r="E3461" s="7">
        <v>20</v>
      </c>
      <c r="F3461" t="s">
        <v>8220</v>
      </c>
      <c r="G3461" t="s">
        <v>8228</v>
      </c>
      <c r="H3461" t="s">
        <v>8250</v>
      </c>
      <c r="I3461">
        <v>1451679612</v>
      </c>
      <c r="J3461" s="18">
        <f t="shared" si="832"/>
        <v>42370.847361111111</v>
      </c>
      <c r="K3461">
        <v>1449087611</v>
      </c>
      <c r="L3461" s="18">
        <f t="shared" si="830"/>
        <v>42340.847349537042</v>
      </c>
      <c r="M3461" t="b">
        <v>0</v>
      </c>
      <c r="N3461">
        <v>1</v>
      </c>
      <c r="O3461" t="b">
        <v>0</v>
      </c>
      <c r="P3461" t="s">
        <v>8270</v>
      </c>
      <c r="Q3461" s="12">
        <f t="shared" si="833"/>
        <v>1</v>
      </c>
      <c r="R3461">
        <f t="shared" si="831"/>
        <v>20</v>
      </c>
      <c r="S3461" s="14" t="s">
        <v>8316</v>
      </c>
      <c r="T3461" t="s">
        <v>8348</v>
      </c>
    </row>
    <row r="3462" spans="1:20" ht="45" x14ac:dyDescent="0.25">
      <c r="A3462">
        <v>884</v>
      </c>
      <c r="B3462" s="9" t="s">
        <v>885</v>
      </c>
      <c r="C3462" s="3" t="s">
        <v>4994</v>
      </c>
      <c r="D3462" s="5">
        <v>2000</v>
      </c>
      <c r="E3462" s="7">
        <v>20</v>
      </c>
      <c r="F3462" t="s">
        <v>8220</v>
      </c>
      <c r="G3462" t="s">
        <v>8223</v>
      </c>
      <c r="H3462" t="s">
        <v>8245</v>
      </c>
      <c r="I3462">
        <v>1336789860</v>
      </c>
      <c r="J3462" s="18">
        <f t="shared" si="832"/>
        <v>41041.104861111111</v>
      </c>
      <c r="K3462">
        <v>1331666145</v>
      </c>
      <c r="L3462" s="18">
        <f t="shared" si="830"/>
        <v>40981.802604166667</v>
      </c>
      <c r="M3462" t="b">
        <v>0</v>
      </c>
      <c r="N3462">
        <v>2</v>
      </c>
      <c r="O3462" t="b">
        <v>0</v>
      </c>
      <c r="P3462" t="s">
        <v>8277</v>
      </c>
      <c r="Q3462" s="12">
        <f t="shared" si="833"/>
        <v>1</v>
      </c>
      <c r="R3462">
        <f t="shared" si="831"/>
        <v>10</v>
      </c>
      <c r="S3462" s="14" t="s">
        <v>8333</v>
      </c>
      <c r="T3462" t="s">
        <v>8334</v>
      </c>
    </row>
    <row r="3463" spans="1:20" ht="60" x14ac:dyDescent="0.25">
      <c r="A3463">
        <v>1542</v>
      </c>
      <c r="B3463" s="9" t="s">
        <v>1543</v>
      </c>
      <c r="C3463" s="3" t="s">
        <v>5652</v>
      </c>
      <c r="D3463" s="5">
        <v>500</v>
      </c>
      <c r="E3463" s="7">
        <v>20</v>
      </c>
      <c r="F3463" t="s">
        <v>8220</v>
      </c>
      <c r="G3463" t="s">
        <v>8228</v>
      </c>
      <c r="H3463" t="s">
        <v>8250</v>
      </c>
      <c r="I3463">
        <v>1435708500</v>
      </c>
      <c r="J3463" s="18">
        <f t="shared" si="832"/>
        <v>42185.996527777781</v>
      </c>
      <c r="K3463">
        <v>1434412499</v>
      </c>
      <c r="L3463" s="18">
        <f t="shared" si="830"/>
        <v>42170.996516203704</v>
      </c>
      <c r="M3463" t="b">
        <v>0</v>
      </c>
      <c r="N3463">
        <v>1</v>
      </c>
      <c r="O3463" t="b">
        <v>0</v>
      </c>
      <c r="P3463" t="s">
        <v>8287</v>
      </c>
      <c r="Q3463" s="12">
        <f t="shared" si="833"/>
        <v>4</v>
      </c>
      <c r="R3463">
        <f t="shared" si="831"/>
        <v>20</v>
      </c>
      <c r="S3463" s="14" t="s">
        <v>8321</v>
      </c>
      <c r="T3463" t="s">
        <v>8361</v>
      </c>
    </row>
    <row r="3464" spans="1:20" ht="30" x14ac:dyDescent="0.25">
      <c r="A3464">
        <v>3735</v>
      </c>
      <c r="B3464" s="9" t="s">
        <v>3732</v>
      </c>
      <c r="C3464" s="3" t="s">
        <v>7845</v>
      </c>
      <c r="D3464" s="5">
        <v>150</v>
      </c>
      <c r="E3464" s="7">
        <v>20</v>
      </c>
      <c r="F3464" t="s">
        <v>8220</v>
      </c>
      <c r="G3464" t="s">
        <v>8224</v>
      </c>
      <c r="H3464" t="s">
        <v>8246</v>
      </c>
      <c r="I3464" s="18">
        <v>1432831089</v>
      </c>
      <c r="J3464" s="18">
        <f t="shared" si="832"/>
        <v>42152.693159722221</v>
      </c>
      <c r="K3464">
        <v>1430239088</v>
      </c>
      <c r="L3464" s="18">
        <f t="shared" si="830"/>
        <v>42122.693148148144</v>
      </c>
      <c r="M3464" t="b">
        <v>0</v>
      </c>
      <c r="N3464">
        <v>2</v>
      </c>
      <c r="O3464" t="b">
        <v>0</v>
      </c>
      <c r="P3464" t="s">
        <v>8269</v>
      </c>
      <c r="Q3464" s="12">
        <f t="shared" si="833"/>
        <v>13</v>
      </c>
      <c r="R3464">
        <f t="shared" ref="R3464" si="834">IFERROR(ROUND(E3464/N3464,2),0)</f>
        <v>10</v>
      </c>
      <c r="S3464" s="14" t="s">
        <v>8307</v>
      </c>
      <c r="T3464" t="s">
        <v>8308</v>
      </c>
    </row>
    <row r="3465" spans="1:20" ht="60" x14ac:dyDescent="0.2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 s="18">
        <f t="shared" si="832"/>
        <v>42332.754837962959</v>
      </c>
      <c r="K3465">
        <v>1443200817</v>
      </c>
      <c r="L3465" s="18">
        <f t="shared" si="830"/>
        <v>42272.713159722218</v>
      </c>
      <c r="M3465" t="b">
        <v>0</v>
      </c>
      <c r="N3465">
        <v>5</v>
      </c>
      <c r="O3465" t="b">
        <v>0</v>
      </c>
      <c r="P3465" t="s">
        <v>8299</v>
      </c>
      <c r="Q3465" s="12">
        <f t="shared" si="833"/>
        <v>0</v>
      </c>
      <c r="R3465">
        <f t="shared" si="831"/>
        <v>3.8</v>
      </c>
      <c r="S3465" s="14" t="s">
        <v>8316</v>
      </c>
      <c r="T3465" t="s">
        <v>8323</v>
      </c>
    </row>
    <row r="3466" spans="1:20" ht="60" x14ac:dyDescent="0.2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 s="18">
        <v>1422450278</v>
      </c>
      <c r="J3466" s="18">
        <f t="shared" si="832"/>
        <v>42032.54488425926</v>
      </c>
      <c r="K3466">
        <v>1419858277</v>
      </c>
      <c r="L3466" s="18">
        <f t="shared" si="830"/>
        <v>42002.54487268519</v>
      </c>
      <c r="M3466" t="b">
        <v>0</v>
      </c>
      <c r="N3466">
        <v>4</v>
      </c>
      <c r="O3466" t="b">
        <v>0</v>
      </c>
      <c r="P3466" t="s">
        <v>8269</v>
      </c>
      <c r="Q3466" s="12">
        <f t="shared" si="833"/>
        <v>8</v>
      </c>
      <c r="R3466">
        <f t="shared" ref="R3466" si="835">IFERROR(ROUND(E3466/N3466,2),0)</f>
        <v>4.75</v>
      </c>
      <c r="S3466" s="14" t="s">
        <v>8307</v>
      </c>
      <c r="T3466" t="s">
        <v>8308</v>
      </c>
    </row>
    <row r="3467" spans="1:20" x14ac:dyDescent="0.2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 s="18">
        <f t="shared" si="832"/>
        <v>42819.55164351852</v>
      </c>
      <c r="K3467">
        <v>1485267261</v>
      </c>
      <c r="L3467" s="18">
        <f t="shared" si="830"/>
        <v>42759.593298611115</v>
      </c>
      <c r="M3467" t="b">
        <v>0</v>
      </c>
      <c r="N3467">
        <v>6</v>
      </c>
      <c r="O3467" t="b">
        <v>0</v>
      </c>
      <c r="P3467" t="s">
        <v>8270</v>
      </c>
      <c r="Q3467" s="12">
        <f t="shared" si="833"/>
        <v>0</v>
      </c>
      <c r="R3467">
        <f t="shared" si="831"/>
        <v>3</v>
      </c>
      <c r="S3467" s="14" t="s">
        <v>8316</v>
      </c>
      <c r="T3467" t="s">
        <v>8348</v>
      </c>
    </row>
    <row r="3468" spans="1:20" ht="60" x14ac:dyDescent="0.2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 s="18">
        <f t="shared" si="832"/>
        <v>42852.802303240736</v>
      </c>
      <c r="K3468">
        <v>1488140118</v>
      </c>
      <c r="L3468" s="18">
        <f t="shared" si="830"/>
        <v>42792.843958333338</v>
      </c>
      <c r="M3468" t="b">
        <v>0</v>
      </c>
      <c r="N3468">
        <v>1</v>
      </c>
      <c r="O3468" t="b">
        <v>0</v>
      </c>
      <c r="P3468" t="s">
        <v>8291</v>
      </c>
      <c r="Q3468" s="12">
        <f t="shared" si="833"/>
        <v>0</v>
      </c>
      <c r="R3468">
        <f t="shared" si="831"/>
        <v>18</v>
      </c>
      <c r="S3468" s="14" t="s">
        <v>8333</v>
      </c>
      <c r="T3468" t="s">
        <v>8336</v>
      </c>
    </row>
    <row r="3469" spans="1:20" ht="60" x14ac:dyDescent="0.2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 s="18">
        <f t="shared" si="832"/>
        <v>41929.792037037041</v>
      </c>
      <c r="K3469">
        <v>1410980431</v>
      </c>
      <c r="L3469" s="18">
        <f t="shared" si="830"/>
        <v>41899.792025462964</v>
      </c>
      <c r="M3469" t="b">
        <v>0</v>
      </c>
      <c r="N3469">
        <v>3</v>
      </c>
      <c r="O3469" t="b">
        <v>0</v>
      </c>
      <c r="P3469" t="s">
        <v>8266</v>
      </c>
      <c r="Q3469" s="12">
        <f t="shared" si="833"/>
        <v>0</v>
      </c>
      <c r="R3469">
        <f t="shared" si="831"/>
        <v>5.67</v>
      </c>
      <c r="S3469" s="14" t="s">
        <v>8329</v>
      </c>
      <c r="T3469" t="s">
        <v>8332</v>
      </c>
    </row>
    <row r="3470" spans="1:20" ht="45" x14ac:dyDescent="0.2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 s="18">
        <f t="shared" si="832"/>
        <v>42057.353738425925</v>
      </c>
      <c r="K3470">
        <v>1422001762</v>
      </c>
      <c r="L3470" s="18">
        <f t="shared" si="830"/>
        <v>42027.353726851856</v>
      </c>
      <c r="M3470" t="b">
        <v>0</v>
      </c>
      <c r="N3470">
        <v>3</v>
      </c>
      <c r="O3470" t="b">
        <v>0</v>
      </c>
      <c r="P3470" t="s">
        <v>8282</v>
      </c>
      <c r="Q3470" s="12">
        <f t="shared" si="833"/>
        <v>0</v>
      </c>
      <c r="R3470">
        <f t="shared" si="831"/>
        <v>5.67</v>
      </c>
      <c r="S3470" s="14" t="s">
        <v>8327</v>
      </c>
      <c r="T3470" t="s">
        <v>8351</v>
      </c>
    </row>
    <row r="3471" spans="1:20" ht="60" x14ac:dyDescent="0.25">
      <c r="A3471">
        <v>4049</v>
      </c>
      <c r="B3471" s="9" t="s">
        <v>4045</v>
      </c>
      <c r="C3471" s="3" t="s">
        <v>8153</v>
      </c>
      <c r="D3471" s="5">
        <v>20000</v>
      </c>
      <c r="E3471" s="7">
        <v>16</v>
      </c>
      <c r="F3471" t="s">
        <v>8220</v>
      </c>
      <c r="G3471" t="s">
        <v>8223</v>
      </c>
      <c r="H3471" t="s">
        <v>8245</v>
      </c>
      <c r="I3471" s="18">
        <v>1436914815</v>
      </c>
      <c r="J3471" s="18">
        <f t="shared" si="832"/>
        <v>42199.958506944444</v>
      </c>
      <c r="K3471">
        <v>1434322814</v>
      </c>
      <c r="L3471" s="18">
        <f t="shared" si="830"/>
        <v>42169.958495370374</v>
      </c>
      <c r="M3471" t="b">
        <v>0</v>
      </c>
      <c r="N3471">
        <v>1</v>
      </c>
      <c r="O3471" t="b">
        <v>0</v>
      </c>
      <c r="P3471" t="s">
        <v>8269</v>
      </c>
      <c r="Q3471" s="12">
        <f t="shared" si="833"/>
        <v>0</v>
      </c>
      <c r="R3471">
        <f t="shared" ref="R3471" si="836">IFERROR(ROUND(E3471/N3471,2),0)</f>
        <v>16</v>
      </c>
      <c r="S3471" s="14" t="s">
        <v>8307</v>
      </c>
      <c r="T3471" t="s">
        <v>8308</v>
      </c>
    </row>
    <row r="3472" spans="1:20" ht="60" x14ac:dyDescent="0.25">
      <c r="A3472">
        <v>2133</v>
      </c>
      <c r="B3472" s="9" t="s">
        <v>2134</v>
      </c>
      <c r="C3472" s="3" t="s">
        <v>6243</v>
      </c>
      <c r="D3472" s="5">
        <v>1000</v>
      </c>
      <c r="E3472" s="7">
        <v>16</v>
      </c>
      <c r="F3472" t="s">
        <v>8220</v>
      </c>
      <c r="G3472" t="s">
        <v>8223</v>
      </c>
      <c r="H3472" t="s">
        <v>8245</v>
      </c>
      <c r="I3472">
        <v>1303628340</v>
      </c>
      <c r="J3472" s="18">
        <f t="shared" si="832"/>
        <v>40657.290972222225</v>
      </c>
      <c r="K3472">
        <v>1300328398</v>
      </c>
      <c r="L3472" s="18">
        <f t="shared" si="830"/>
        <v>40619.097199074073</v>
      </c>
      <c r="M3472" t="b">
        <v>0</v>
      </c>
      <c r="N3472">
        <v>3</v>
      </c>
      <c r="O3472" t="b">
        <v>0</v>
      </c>
      <c r="P3472" t="s">
        <v>8280</v>
      </c>
      <c r="Q3472" s="12">
        <f t="shared" si="833"/>
        <v>2</v>
      </c>
      <c r="R3472">
        <f t="shared" si="831"/>
        <v>5.33</v>
      </c>
      <c r="S3472" s="14" t="s">
        <v>8324</v>
      </c>
      <c r="T3472" t="s">
        <v>8340</v>
      </c>
    </row>
    <row r="3473" spans="1:20" ht="30" x14ac:dyDescent="0.2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 s="18">
        <f t="shared" si="832"/>
        <v>41863.116053240738</v>
      </c>
      <c r="K3473">
        <v>1402627626</v>
      </c>
      <c r="L3473" s="18">
        <f t="shared" si="830"/>
        <v>41803.116041666668</v>
      </c>
      <c r="M3473" t="b">
        <v>0</v>
      </c>
      <c r="N3473">
        <v>2</v>
      </c>
      <c r="O3473" t="b">
        <v>0</v>
      </c>
      <c r="P3473" t="s">
        <v>8271</v>
      </c>
      <c r="Q3473" s="12">
        <f t="shared" si="833"/>
        <v>0</v>
      </c>
      <c r="R3473">
        <f t="shared" si="831"/>
        <v>7.5</v>
      </c>
      <c r="S3473" s="14" t="s">
        <v>8316</v>
      </c>
      <c r="T3473" t="s">
        <v>8318</v>
      </c>
    </row>
    <row r="3474" spans="1:20" ht="60" x14ac:dyDescent="0.25">
      <c r="A3474">
        <v>1583</v>
      </c>
      <c r="B3474" s="9" t="s">
        <v>1584</v>
      </c>
      <c r="C3474" s="3" t="s">
        <v>5693</v>
      </c>
      <c r="D3474" s="5">
        <v>20000</v>
      </c>
      <c r="E3474" s="7">
        <v>15</v>
      </c>
      <c r="F3474" t="s">
        <v>8220</v>
      </c>
      <c r="G3474" t="s">
        <v>8224</v>
      </c>
      <c r="H3474" t="s">
        <v>8246</v>
      </c>
      <c r="I3474">
        <v>1411681391</v>
      </c>
      <c r="J3474" s="18">
        <f t="shared" si="832"/>
        <v>41907.904988425929</v>
      </c>
      <c r="K3474">
        <v>1409089390</v>
      </c>
      <c r="L3474" s="18">
        <f t="shared" si="830"/>
        <v>41877.904976851853</v>
      </c>
      <c r="M3474" t="b">
        <v>0</v>
      </c>
      <c r="N3474">
        <v>1</v>
      </c>
      <c r="O3474" t="b">
        <v>0</v>
      </c>
      <c r="P3474" t="s">
        <v>8289</v>
      </c>
      <c r="Q3474" s="12">
        <f t="shared" si="833"/>
        <v>0</v>
      </c>
      <c r="R3474">
        <f t="shared" si="831"/>
        <v>15</v>
      </c>
      <c r="S3474" s="14" t="s">
        <v>8321</v>
      </c>
      <c r="T3474" t="s">
        <v>8357</v>
      </c>
    </row>
    <row r="3475" spans="1:20" x14ac:dyDescent="0.2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 s="18">
        <f t="shared" si="832"/>
        <v>41875.866793981484</v>
      </c>
      <c r="K3475">
        <v>1406321290</v>
      </c>
      <c r="L3475" s="18">
        <f t="shared" si="830"/>
        <v>41845.866782407407</v>
      </c>
      <c r="M3475" t="b">
        <v>0</v>
      </c>
      <c r="N3475">
        <v>2</v>
      </c>
      <c r="O3475" t="b">
        <v>0</v>
      </c>
      <c r="P3475" t="s">
        <v>8280</v>
      </c>
      <c r="Q3475" s="12">
        <f t="shared" si="833"/>
        <v>0</v>
      </c>
      <c r="R3475">
        <f t="shared" si="831"/>
        <v>7.5</v>
      </c>
      <c r="S3475" s="14" t="s">
        <v>8324</v>
      </c>
      <c r="T3475" t="s">
        <v>8340</v>
      </c>
    </row>
    <row r="3476" spans="1:20" ht="45" x14ac:dyDescent="0.25">
      <c r="A3476">
        <v>1435</v>
      </c>
      <c r="B3476" s="9" t="s">
        <v>1436</v>
      </c>
      <c r="C3476" s="3" t="s">
        <v>5545</v>
      </c>
      <c r="D3476" s="5">
        <v>15000</v>
      </c>
      <c r="E3476" s="7">
        <v>15</v>
      </c>
      <c r="F3476" t="s">
        <v>8220</v>
      </c>
      <c r="G3476" t="s">
        <v>8236</v>
      </c>
      <c r="H3476" t="s">
        <v>8248</v>
      </c>
      <c r="I3476">
        <v>1444589020</v>
      </c>
      <c r="J3476" s="18">
        <f t="shared" si="832"/>
        <v>42288.780324074076</v>
      </c>
      <c r="K3476">
        <v>1441997019</v>
      </c>
      <c r="L3476" s="18">
        <f t="shared" si="830"/>
        <v>42258.780312499999</v>
      </c>
      <c r="M3476" t="b">
        <v>0</v>
      </c>
      <c r="N3476">
        <v>2</v>
      </c>
      <c r="O3476" t="b">
        <v>0</v>
      </c>
      <c r="P3476" t="s">
        <v>8285</v>
      </c>
      <c r="Q3476" s="12">
        <f t="shared" si="833"/>
        <v>0</v>
      </c>
      <c r="R3476">
        <f t="shared" si="831"/>
        <v>7.5</v>
      </c>
      <c r="S3476" s="14" t="s">
        <v>8319</v>
      </c>
      <c r="T3476" t="s">
        <v>8354</v>
      </c>
    </row>
    <row r="3477" spans="1:20" ht="30" x14ac:dyDescent="0.25">
      <c r="A3477">
        <v>1406</v>
      </c>
      <c r="B3477" s="9" t="s">
        <v>1407</v>
      </c>
      <c r="C3477" s="3" t="s">
        <v>5516</v>
      </c>
      <c r="D3477" s="5">
        <v>12000</v>
      </c>
      <c r="E3477" s="7">
        <v>15</v>
      </c>
      <c r="F3477" t="s">
        <v>8220</v>
      </c>
      <c r="G3477" t="s">
        <v>8236</v>
      </c>
      <c r="H3477" t="s">
        <v>8248</v>
      </c>
      <c r="I3477">
        <v>1449914400</v>
      </c>
      <c r="J3477" s="18">
        <f t="shared" si="832"/>
        <v>42350.416666666672</v>
      </c>
      <c r="K3477">
        <v>1445336606</v>
      </c>
      <c r="L3477" s="18">
        <f t="shared" si="830"/>
        <v>42297.432939814811</v>
      </c>
      <c r="M3477" t="b">
        <v>0</v>
      </c>
      <c r="N3477">
        <v>3</v>
      </c>
      <c r="O3477" t="b">
        <v>0</v>
      </c>
      <c r="P3477" t="s">
        <v>8285</v>
      </c>
      <c r="Q3477" s="12">
        <f t="shared" si="833"/>
        <v>0</v>
      </c>
      <c r="R3477">
        <f t="shared" si="831"/>
        <v>5</v>
      </c>
      <c r="S3477" s="14" t="s">
        <v>8319</v>
      </c>
      <c r="T3477" t="s">
        <v>8354</v>
      </c>
    </row>
    <row r="3478" spans="1:20" ht="45" x14ac:dyDescent="0.25">
      <c r="A3478">
        <v>3926</v>
      </c>
      <c r="B3478" s="9" t="s">
        <v>3923</v>
      </c>
      <c r="C3478" s="3" t="s">
        <v>8034</v>
      </c>
      <c r="D3478" s="5">
        <v>5000</v>
      </c>
      <c r="E3478" s="7">
        <v>15</v>
      </c>
      <c r="F3478" t="s">
        <v>8220</v>
      </c>
      <c r="G3478" t="s">
        <v>8225</v>
      </c>
      <c r="H3478" t="s">
        <v>8247</v>
      </c>
      <c r="I3478" s="18">
        <v>1419645748</v>
      </c>
      <c r="J3478" s="18">
        <f t="shared" si="832"/>
        <v>42000.085046296299</v>
      </c>
      <c r="K3478">
        <v>1417053747</v>
      </c>
      <c r="L3478" s="18">
        <f t="shared" si="830"/>
        <v>41970.085034722222</v>
      </c>
      <c r="M3478" t="b">
        <v>0</v>
      </c>
      <c r="N3478">
        <v>1</v>
      </c>
      <c r="O3478" t="b">
        <v>0</v>
      </c>
      <c r="P3478" t="s">
        <v>8269</v>
      </c>
      <c r="Q3478" s="12">
        <f t="shared" si="833"/>
        <v>0</v>
      </c>
      <c r="R3478">
        <f t="shared" ref="R3478" si="837">IFERROR(ROUND(E3478/N3478,2),0)</f>
        <v>15</v>
      </c>
      <c r="S3478" s="14" t="s">
        <v>8307</v>
      </c>
      <c r="T3478" t="s">
        <v>8308</v>
      </c>
    </row>
    <row r="3479" spans="1:20" ht="45" x14ac:dyDescent="0.25">
      <c r="A3479">
        <v>1407</v>
      </c>
      <c r="B3479" s="9" t="s">
        <v>1408</v>
      </c>
      <c r="C3479" s="3" t="s">
        <v>5517</v>
      </c>
      <c r="D3479" s="5">
        <v>3000</v>
      </c>
      <c r="E3479" s="7">
        <v>15</v>
      </c>
      <c r="F3479" t="s">
        <v>8220</v>
      </c>
      <c r="G3479" t="s">
        <v>8223</v>
      </c>
      <c r="H3479" t="s">
        <v>8245</v>
      </c>
      <c r="I3479">
        <v>1407847978</v>
      </c>
      <c r="J3479" s="18">
        <f t="shared" si="832"/>
        <v>41863.536782407406</v>
      </c>
      <c r="K3479">
        <v>1405687977</v>
      </c>
      <c r="L3479" s="18">
        <f t="shared" si="830"/>
        <v>41838.536770833336</v>
      </c>
      <c r="M3479" t="b">
        <v>0</v>
      </c>
      <c r="N3479">
        <v>2</v>
      </c>
      <c r="O3479" t="b">
        <v>0</v>
      </c>
      <c r="P3479" t="s">
        <v>8285</v>
      </c>
      <c r="Q3479" s="12">
        <f t="shared" si="833"/>
        <v>1</v>
      </c>
      <c r="R3479">
        <f t="shared" si="831"/>
        <v>7.5</v>
      </c>
      <c r="S3479" s="14" t="s">
        <v>8319</v>
      </c>
      <c r="T3479" t="s">
        <v>8354</v>
      </c>
    </row>
    <row r="3480" spans="1:20" ht="60" x14ac:dyDescent="0.25">
      <c r="A3480">
        <v>1454</v>
      </c>
      <c r="B3480" s="9" t="s">
        <v>1455</v>
      </c>
      <c r="C3480" s="3" t="s">
        <v>5564</v>
      </c>
      <c r="D3480" s="5">
        <v>1750</v>
      </c>
      <c r="E3480" s="7">
        <v>15</v>
      </c>
      <c r="F3480" t="s">
        <v>8219</v>
      </c>
      <c r="G3480" t="s">
        <v>8226</v>
      </c>
      <c r="H3480" t="s">
        <v>8248</v>
      </c>
      <c r="I3480">
        <v>1461535140</v>
      </c>
      <c r="J3480" s="18">
        <f t="shared" si="832"/>
        <v>42484.915972222225</v>
      </c>
      <c r="K3480">
        <v>1459716479</v>
      </c>
      <c r="L3480" s="18">
        <f t="shared" si="830"/>
        <v>42463.866655092592</v>
      </c>
      <c r="M3480" t="b">
        <v>0</v>
      </c>
      <c r="N3480">
        <v>1</v>
      </c>
      <c r="O3480" t="b">
        <v>0</v>
      </c>
      <c r="P3480" t="s">
        <v>8285</v>
      </c>
      <c r="Q3480" s="12">
        <f t="shared" si="833"/>
        <v>1</v>
      </c>
      <c r="R3480">
        <f t="shared" si="831"/>
        <v>15</v>
      </c>
      <c r="S3480" s="14" t="s">
        <v>8319</v>
      </c>
      <c r="T3480" t="s">
        <v>8354</v>
      </c>
    </row>
    <row r="3481" spans="1:20" ht="60" x14ac:dyDescent="0.25">
      <c r="A3481">
        <v>1053</v>
      </c>
      <c r="B3481" s="9" t="s">
        <v>1054</v>
      </c>
      <c r="C3481" s="3" t="s">
        <v>5163</v>
      </c>
      <c r="D3481" s="5">
        <v>1500</v>
      </c>
      <c r="E3481" s="7">
        <v>15</v>
      </c>
      <c r="F3481" t="s">
        <v>8219</v>
      </c>
      <c r="G3481" t="s">
        <v>8223</v>
      </c>
      <c r="H3481" t="s">
        <v>8245</v>
      </c>
      <c r="I3481">
        <v>1488773332</v>
      </c>
      <c r="J3481" s="18">
        <f t="shared" si="832"/>
        <v>42800.172824074078</v>
      </c>
      <c r="K3481">
        <v>1486613331</v>
      </c>
      <c r="L3481" s="18">
        <f t="shared" si="830"/>
        <v>42775.172812500001</v>
      </c>
      <c r="M3481" t="b">
        <v>0</v>
      </c>
      <c r="N3481">
        <v>1</v>
      </c>
      <c r="O3481" t="b">
        <v>0</v>
      </c>
      <c r="P3481" t="s">
        <v>8279</v>
      </c>
      <c r="Q3481" s="12">
        <f t="shared" si="833"/>
        <v>1</v>
      </c>
      <c r="R3481">
        <f t="shared" si="831"/>
        <v>15</v>
      </c>
      <c r="S3481" s="14" t="s">
        <v>8352</v>
      </c>
      <c r="T3481" t="s">
        <v>8353</v>
      </c>
    </row>
    <row r="3482" spans="1:20" ht="30" x14ac:dyDescent="0.25">
      <c r="A3482">
        <v>2641</v>
      </c>
      <c r="B3482" s="9" t="s">
        <v>2641</v>
      </c>
      <c r="C3482" s="3" t="s">
        <v>6751</v>
      </c>
      <c r="D3482" s="5">
        <v>1500</v>
      </c>
      <c r="E3482" s="7">
        <v>15</v>
      </c>
      <c r="F3482" t="s">
        <v>8220</v>
      </c>
      <c r="G3482" t="s">
        <v>8223</v>
      </c>
      <c r="H3482" t="s">
        <v>8245</v>
      </c>
      <c r="I3482">
        <v>1410811740</v>
      </c>
      <c r="J3482" s="18">
        <f t="shared" si="832"/>
        <v>41897.839583333334</v>
      </c>
      <c r="K3482">
        <v>1409341862</v>
      </c>
      <c r="L3482" s="18">
        <f t="shared" si="830"/>
        <v>41880.827106481483</v>
      </c>
      <c r="M3482" t="b">
        <v>0</v>
      </c>
      <c r="N3482">
        <v>1</v>
      </c>
      <c r="O3482" t="b">
        <v>0</v>
      </c>
      <c r="P3482" t="s">
        <v>8299</v>
      </c>
      <c r="Q3482" s="12">
        <f t="shared" si="833"/>
        <v>1</v>
      </c>
      <c r="R3482">
        <f t="shared" si="831"/>
        <v>15</v>
      </c>
      <c r="S3482" s="14" t="s">
        <v>8316</v>
      </c>
      <c r="T3482" t="s">
        <v>8323</v>
      </c>
    </row>
    <row r="3483" spans="1:20" ht="45" x14ac:dyDescent="0.25">
      <c r="A3483">
        <v>2347</v>
      </c>
      <c r="B3483" s="9" t="s">
        <v>2348</v>
      </c>
      <c r="C3483" s="3" t="s">
        <v>6457</v>
      </c>
      <c r="D3483" s="5">
        <v>1000</v>
      </c>
      <c r="E3483" s="7">
        <v>15</v>
      </c>
      <c r="F3483" t="s">
        <v>8219</v>
      </c>
      <c r="G3483" t="s">
        <v>8223</v>
      </c>
      <c r="H3483" t="s">
        <v>8245</v>
      </c>
      <c r="I3483">
        <v>1472135676</v>
      </c>
      <c r="J3483" s="18">
        <f t="shared" si="832"/>
        <v>42607.607361111106</v>
      </c>
      <c r="K3483">
        <v>1469543675</v>
      </c>
      <c r="L3483" s="18">
        <f t="shared" si="830"/>
        <v>42577.607349537036</v>
      </c>
      <c r="M3483" t="b">
        <v>0</v>
      </c>
      <c r="N3483">
        <v>1</v>
      </c>
      <c r="O3483" t="b">
        <v>0</v>
      </c>
      <c r="P3483" t="s">
        <v>8270</v>
      </c>
      <c r="Q3483" s="12">
        <f t="shared" si="833"/>
        <v>2</v>
      </c>
      <c r="R3483">
        <f t="shared" si="831"/>
        <v>15</v>
      </c>
      <c r="S3483" s="14" t="s">
        <v>8316</v>
      </c>
      <c r="T3483" t="s">
        <v>8348</v>
      </c>
    </row>
    <row r="3484" spans="1:20" ht="60" x14ac:dyDescent="0.2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 s="18">
        <f t="shared" si="832"/>
        <v>42338.708333333328</v>
      </c>
      <c r="K3484">
        <v>1445369726</v>
      </c>
      <c r="L3484" s="18">
        <f t="shared" si="830"/>
        <v>42297.81627314815</v>
      </c>
      <c r="M3484" t="b">
        <v>0</v>
      </c>
      <c r="N3484">
        <v>2</v>
      </c>
      <c r="O3484" t="b">
        <v>0</v>
      </c>
      <c r="P3484" t="s">
        <v>8303</v>
      </c>
      <c r="Q3484" s="12">
        <f t="shared" si="833"/>
        <v>2</v>
      </c>
      <c r="R3484">
        <f t="shared" si="831"/>
        <v>7.5</v>
      </c>
      <c r="S3484" s="14" t="s">
        <v>8307</v>
      </c>
      <c r="T3484" t="s">
        <v>8341</v>
      </c>
    </row>
    <row r="3485" spans="1:20" ht="45" x14ac:dyDescent="0.25">
      <c r="A3485">
        <v>1810</v>
      </c>
      <c r="B3485" s="9" t="s">
        <v>1811</v>
      </c>
      <c r="C3485" s="3" t="s">
        <v>5920</v>
      </c>
      <c r="D3485" s="5">
        <v>450</v>
      </c>
      <c r="E3485" s="7">
        <v>15</v>
      </c>
      <c r="F3485" t="s">
        <v>8220</v>
      </c>
      <c r="G3485" t="s">
        <v>8223</v>
      </c>
      <c r="H3485" t="s">
        <v>8245</v>
      </c>
      <c r="I3485">
        <v>1408657826</v>
      </c>
      <c r="J3485" s="18">
        <f t="shared" si="832"/>
        <v>41872.91002314815</v>
      </c>
      <c r="K3485">
        <v>1407621025</v>
      </c>
      <c r="L3485" s="18">
        <f t="shared" si="830"/>
        <v>41860.910011574073</v>
      </c>
      <c r="M3485" t="b">
        <v>0</v>
      </c>
      <c r="N3485">
        <v>2</v>
      </c>
      <c r="O3485" t="b">
        <v>0</v>
      </c>
      <c r="P3485" t="s">
        <v>8283</v>
      </c>
      <c r="Q3485" s="12">
        <f t="shared" si="833"/>
        <v>3</v>
      </c>
      <c r="R3485">
        <f t="shared" si="831"/>
        <v>7.5</v>
      </c>
      <c r="S3485" s="14" t="s">
        <v>8321</v>
      </c>
      <c r="T3485" t="s">
        <v>8322</v>
      </c>
    </row>
    <row r="3486" spans="1:20" ht="45" x14ac:dyDescent="0.25">
      <c r="A3486">
        <v>3925</v>
      </c>
      <c r="B3486" s="9" t="s">
        <v>3922</v>
      </c>
      <c r="C3486" s="3" t="s">
        <v>8033</v>
      </c>
      <c r="D3486" s="5">
        <v>150</v>
      </c>
      <c r="E3486" s="7">
        <v>15</v>
      </c>
      <c r="F3486" t="s">
        <v>8220</v>
      </c>
      <c r="G3486" t="s">
        <v>8223</v>
      </c>
      <c r="H3486" t="s">
        <v>8245</v>
      </c>
      <c r="I3486" s="18">
        <v>1406753639</v>
      </c>
      <c r="J3486" s="18">
        <f t="shared" si="832"/>
        <v>41850.870821759258</v>
      </c>
      <c r="K3486">
        <v>1404161638</v>
      </c>
      <c r="L3486" s="18">
        <f t="shared" si="830"/>
        <v>41820.870810185181</v>
      </c>
      <c r="M3486" t="b">
        <v>0</v>
      </c>
      <c r="N3486">
        <v>3</v>
      </c>
      <c r="O3486" t="b">
        <v>0</v>
      </c>
      <c r="P3486" t="s">
        <v>8269</v>
      </c>
      <c r="Q3486" s="12">
        <f t="shared" si="833"/>
        <v>10</v>
      </c>
      <c r="R3486">
        <f t="shared" ref="R3486" si="838">IFERROR(ROUND(E3486/N3486,2),0)</f>
        <v>5</v>
      </c>
      <c r="S3486" s="14" t="s">
        <v>8307</v>
      </c>
      <c r="T3486" t="s">
        <v>8308</v>
      </c>
    </row>
    <row r="3487" spans="1:20" ht="60" x14ac:dyDescent="0.2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 s="18">
        <f t="shared" si="832"/>
        <v>41712.194803240738</v>
      </c>
      <c r="K3487">
        <v>1392183630</v>
      </c>
      <c r="L3487" s="18">
        <f t="shared" si="830"/>
        <v>41682.236458333333</v>
      </c>
      <c r="M3487" t="b">
        <v>0</v>
      </c>
      <c r="N3487">
        <v>3</v>
      </c>
      <c r="O3487" t="b">
        <v>0</v>
      </c>
      <c r="P3487" t="s">
        <v>8268</v>
      </c>
      <c r="Q3487" s="12">
        <f t="shared" si="833"/>
        <v>0</v>
      </c>
      <c r="R3487">
        <f t="shared" si="831"/>
        <v>4.83</v>
      </c>
      <c r="S3487" s="14" t="s">
        <v>8329</v>
      </c>
      <c r="T3487" t="s">
        <v>8345</v>
      </c>
    </row>
    <row r="3488" spans="1:20" ht="30" x14ac:dyDescent="0.2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 s="18">
        <f t="shared" si="832"/>
        <v>42254.578622685185</v>
      </c>
      <c r="K3488">
        <v>1439560392</v>
      </c>
      <c r="L3488" s="18">
        <f t="shared" si="830"/>
        <v>42230.578611111108</v>
      </c>
      <c r="M3488" t="b">
        <v>0</v>
      </c>
      <c r="N3488">
        <v>7</v>
      </c>
      <c r="O3488" t="b">
        <v>0</v>
      </c>
      <c r="P3488" t="s">
        <v>8270</v>
      </c>
      <c r="Q3488" s="12">
        <f t="shared" si="833"/>
        <v>0</v>
      </c>
      <c r="R3488">
        <f t="shared" si="831"/>
        <v>2</v>
      </c>
      <c r="S3488" s="14" t="s">
        <v>8316</v>
      </c>
      <c r="T3488" t="s">
        <v>8348</v>
      </c>
    </row>
    <row r="3489" spans="1:20" ht="45" x14ac:dyDescent="0.2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 s="18">
        <f t="shared" si="832"/>
        <v>42394.79206018518</v>
      </c>
      <c r="K3489">
        <v>1452193233</v>
      </c>
      <c r="L3489" s="18">
        <f t="shared" si="830"/>
        <v>42376.792048611111</v>
      </c>
      <c r="M3489" t="b">
        <v>0</v>
      </c>
      <c r="N3489">
        <v>1</v>
      </c>
      <c r="O3489" t="b">
        <v>1</v>
      </c>
      <c r="P3489" t="s">
        <v>8263</v>
      </c>
      <c r="Q3489" s="12">
        <f t="shared" si="833"/>
        <v>100</v>
      </c>
      <c r="R3489">
        <f t="shared" si="831"/>
        <v>13</v>
      </c>
      <c r="S3489" s="14" t="s">
        <v>8329</v>
      </c>
      <c r="T3489" t="s">
        <v>8338</v>
      </c>
    </row>
    <row r="3490" spans="1:20" ht="30" x14ac:dyDescent="0.2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 s="18">
        <v>1476390164</v>
      </c>
      <c r="J3490" s="18">
        <f t="shared" si="832"/>
        <v>42656.849120370374</v>
      </c>
      <c r="K3490">
        <v>1473970963</v>
      </c>
      <c r="L3490" s="18">
        <f t="shared" si="830"/>
        <v>42628.849108796298</v>
      </c>
      <c r="M3490" t="b">
        <v>0</v>
      </c>
      <c r="N3490">
        <v>4</v>
      </c>
      <c r="O3490" t="b">
        <v>1</v>
      </c>
      <c r="P3490" t="s">
        <v>8269</v>
      </c>
      <c r="Q3490" s="12">
        <f t="shared" si="833"/>
        <v>130</v>
      </c>
      <c r="R3490">
        <f t="shared" ref="R3490" si="839">IFERROR(ROUND(E3490/N3490,2),0)</f>
        <v>3.25</v>
      </c>
      <c r="S3490" s="14" t="s">
        <v>8307</v>
      </c>
      <c r="T3490" t="s">
        <v>8308</v>
      </c>
    </row>
    <row r="3491" spans="1:20" ht="45" x14ac:dyDescent="0.2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 s="18">
        <f t="shared" si="832"/>
        <v>41990.771354166667</v>
      </c>
      <c r="K3491">
        <v>1416249044</v>
      </c>
      <c r="L3491" s="18">
        <f t="shared" si="830"/>
        <v>41960.77134259259</v>
      </c>
      <c r="M3491" t="b">
        <v>0</v>
      </c>
      <c r="N3491">
        <v>3</v>
      </c>
      <c r="O3491" t="b">
        <v>0</v>
      </c>
      <c r="P3491" t="s">
        <v>8270</v>
      </c>
      <c r="Q3491" s="12">
        <f t="shared" si="833"/>
        <v>0</v>
      </c>
      <c r="R3491">
        <f t="shared" si="831"/>
        <v>4</v>
      </c>
      <c r="S3491" s="14" t="s">
        <v>8316</v>
      </c>
      <c r="T3491" t="s">
        <v>8348</v>
      </c>
    </row>
    <row r="3492" spans="1:20" ht="45" x14ac:dyDescent="0.2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 s="18">
        <f t="shared" si="832"/>
        <v>42032.926990740743</v>
      </c>
      <c r="K3492">
        <v>1419891291</v>
      </c>
      <c r="L3492" s="18">
        <f t="shared" si="830"/>
        <v>42002.926979166667</v>
      </c>
      <c r="M3492" t="b">
        <v>0</v>
      </c>
      <c r="N3492">
        <v>4</v>
      </c>
      <c r="O3492" t="b">
        <v>0</v>
      </c>
      <c r="P3492" t="s">
        <v>8280</v>
      </c>
      <c r="Q3492" s="12">
        <f t="shared" si="833"/>
        <v>0</v>
      </c>
      <c r="R3492">
        <f t="shared" si="831"/>
        <v>3</v>
      </c>
      <c r="S3492" s="14" t="s">
        <v>8324</v>
      </c>
      <c r="T3492" t="s">
        <v>8340</v>
      </c>
    </row>
    <row r="3493" spans="1:20" ht="60" x14ac:dyDescent="0.2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 s="18">
        <f t="shared" si="832"/>
        <v>42067.789895833332</v>
      </c>
      <c r="K3493">
        <v>1422903446</v>
      </c>
      <c r="L3493" s="18">
        <f t="shared" si="830"/>
        <v>42037.789884259255</v>
      </c>
      <c r="M3493" t="b">
        <v>0</v>
      </c>
      <c r="N3493">
        <v>3</v>
      </c>
      <c r="O3493" t="b">
        <v>0</v>
      </c>
      <c r="P3493" t="s">
        <v>8292</v>
      </c>
      <c r="Q3493" s="12">
        <f t="shared" si="833"/>
        <v>1</v>
      </c>
      <c r="R3493">
        <f t="shared" si="831"/>
        <v>4</v>
      </c>
      <c r="S3493" s="14" t="s">
        <v>8316</v>
      </c>
      <c r="T3493" t="s">
        <v>8326</v>
      </c>
    </row>
    <row r="3494" spans="1:20" ht="45" x14ac:dyDescent="0.2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 s="18">
        <f t="shared" si="832"/>
        <v>42220.927488425921</v>
      </c>
      <c r="K3494">
        <v>1433542534</v>
      </c>
      <c r="L3494" s="18">
        <f t="shared" si="830"/>
        <v>42160.927476851852</v>
      </c>
      <c r="M3494" t="b">
        <v>0</v>
      </c>
      <c r="N3494">
        <v>2</v>
      </c>
      <c r="O3494" t="b">
        <v>0</v>
      </c>
      <c r="P3494" t="s">
        <v>8266</v>
      </c>
      <c r="Q3494" s="12">
        <f t="shared" si="833"/>
        <v>0</v>
      </c>
      <c r="R3494">
        <f t="shared" si="831"/>
        <v>5.5</v>
      </c>
      <c r="S3494" s="14" t="s">
        <v>8329</v>
      </c>
      <c r="T3494" t="s">
        <v>8332</v>
      </c>
    </row>
    <row r="3495" spans="1:20" ht="60" x14ac:dyDescent="0.25">
      <c r="A3495">
        <v>981</v>
      </c>
      <c r="B3495" s="9" t="s">
        <v>982</v>
      </c>
      <c r="C3495" s="3" t="s">
        <v>5091</v>
      </c>
      <c r="D3495" s="5">
        <v>88888</v>
      </c>
      <c r="E3495" s="7">
        <v>11</v>
      </c>
      <c r="F3495" t="s">
        <v>8220</v>
      </c>
      <c r="G3495" t="s">
        <v>8223</v>
      </c>
      <c r="H3495" t="s">
        <v>8245</v>
      </c>
      <c r="I3495">
        <v>1407624222</v>
      </c>
      <c r="J3495" s="18">
        <f t="shared" si="832"/>
        <v>41860.947013888886</v>
      </c>
      <c r="K3495">
        <v>1405032221</v>
      </c>
      <c r="L3495" s="18">
        <f t="shared" si="830"/>
        <v>41830.947002314817</v>
      </c>
      <c r="M3495" t="b">
        <v>0</v>
      </c>
      <c r="N3495">
        <v>4</v>
      </c>
      <c r="O3495" t="b">
        <v>0</v>
      </c>
      <c r="P3495" t="s">
        <v>8271</v>
      </c>
      <c r="Q3495" s="12">
        <f t="shared" si="833"/>
        <v>0</v>
      </c>
      <c r="R3495">
        <f t="shared" si="831"/>
        <v>2.75</v>
      </c>
      <c r="S3495" s="14" t="s">
        <v>8316</v>
      </c>
      <c r="T3495" t="s">
        <v>8318</v>
      </c>
    </row>
    <row r="3496" spans="1:20" ht="60" x14ac:dyDescent="0.25">
      <c r="A3496">
        <v>3970</v>
      </c>
      <c r="B3496" s="9" t="s">
        <v>3967</v>
      </c>
      <c r="C3496" s="3" t="s">
        <v>8077</v>
      </c>
      <c r="D3496" s="5">
        <v>15000</v>
      </c>
      <c r="E3496" s="7">
        <v>11</v>
      </c>
      <c r="F3496" t="s">
        <v>8220</v>
      </c>
      <c r="G3496" t="s">
        <v>8223</v>
      </c>
      <c r="H3496" t="s">
        <v>8245</v>
      </c>
      <c r="I3496" s="18">
        <v>1460925811</v>
      </c>
      <c r="J3496" s="18">
        <f t="shared" si="832"/>
        <v>42477.863553240742</v>
      </c>
      <c r="K3496">
        <v>1458333810</v>
      </c>
      <c r="L3496" s="18">
        <f t="shared" si="830"/>
        <v>42447.863541666666</v>
      </c>
      <c r="M3496" t="b">
        <v>0</v>
      </c>
      <c r="N3496">
        <v>2</v>
      </c>
      <c r="O3496" t="b">
        <v>0</v>
      </c>
      <c r="P3496" t="s">
        <v>8269</v>
      </c>
      <c r="Q3496" s="12">
        <f t="shared" si="833"/>
        <v>0</v>
      </c>
      <c r="R3496">
        <f t="shared" ref="R3496" si="840">IFERROR(ROUND(E3496/N3496,2),0)</f>
        <v>5.5</v>
      </c>
      <c r="S3496" s="14" t="s">
        <v>8307</v>
      </c>
      <c r="T3496" t="s">
        <v>8308</v>
      </c>
    </row>
    <row r="3497" spans="1:20" ht="60" x14ac:dyDescent="0.25">
      <c r="A3497">
        <v>512</v>
      </c>
      <c r="B3497" s="9" t="s">
        <v>513</v>
      </c>
      <c r="C3497" s="3" t="s">
        <v>4622</v>
      </c>
      <c r="D3497" s="5">
        <v>8000</v>
      </c>
      <c r="E3497" s="7">
        <v>11</v>
      </c>
      <c r="F3497" t="s">
        <v>8220</v>
      </c>
      <c r="G3497" t="s">
        <v>8223</v>
      </c>
      <c r="H3497" t="s">
        <v>8245</v>
      </c>
      <c r="I3497">
        <v>1479667727</v>
      </c>
      <c r="J3497" s="18">
        <f t="shared" si="832"/>
        <v>42694.783877314811</v>
      </c>
      <c r="K3497">
        <v>1475776126</v>
      </c>
      <c r="L3497" s="18">
        <f t="shared" si="830"/>
        <v>42649.74219907407</v>
      </c>
      <c r="M3497" t="b">
        <v>0</v>
      </c>
      <c r="N3497">
        <v>2</v>
      </c>
      <c r="O3497" t="b">
        <v>0</v>
      </c>
      <c r="P3497" t="s">
        <v>8268</v>
      </c>
      <c r="Q3497" s="12">
        <f t="shared" si="833"/>
        <v>0</v>
      </c>
      <c r="R3497">
        <f t="shared" si="831"/>
        <v>5.5</v>
      </c>
      <c r="S3497" s="14" t="s">
        <v>8329</v>
      </c>
      <c r="T3497" t="s">
        <v>8345</v>
      </c>
    </row>
    <row r="3498" spans="1:20" ht="60" x14ac:dyDescent="0.25">
      <c r="A3498">
        <v>1123</v>
      </c>
      <c r="B3498" s="9" t="s">
        <v>1124</v>
      </c>
      <c r="C3498" s="3" t="s">
        <v>5233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1397910848</v>
      </c>
      <c r="J3498" s="18">
        <f t="shared" si="832"/>
        <v>41748.5237037037</v>
      </c>
      <c r="K3498">
        <v>1395318847</v>
      </c>
      <c r="L3498" s="18">
        <f t="shared" si="830"/>
        <v>41718.523692129631</v>
      </c>
      <c r="M3498" t="b">
        <v>0</v>
      </c>
      <c r="N3498">
        <v>3</v>
      </c>
      <c r="O3498" t="b">
        <v>0</v>
      </c>
      <c r="P3498" t="s">
        <v>8280</v>
      </c>
      <c r="Q3498" s="12">
        <f t="shared" si="833"/>
        <v>0</v>
      </c>
      <c r="R3498">
        <f t="shared" si="831"/>
        <v>3.67</v>
      </c>
      <c r="S3498" s="14" t="s">
        <v>8324</v>
      </c>
      <c r="T3498" t="s">
        <v>8340</v>
      </c>
    </row>
    <row r="3499" spans="1:20" ht="60" x14ac:dyDescent="0.25">
      <c r="A3499">
        <v>1130</v>
      </c>
      <c r="B3499" s="9" t="s">
        <v>1131</v>
      </c>
      <c r="C3499" s="3" t="s">
        <v>5240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1416963300</v>
      </c>
      <c r="J3499" s="18">
        <f t="shared" si="832"/>
        <v>41969.038194444445</v>
      </c>
      <c r="K3499">
        <v>1411775699</v>
      </c>
      <c r="L3499" s="18">
        <f t="shared" si="830"/>
        <v>41908.996516203704</v>
      </c>
      <c r="M3499" t="b">
        <v>0</v>
      </c>
      <c r="N3499">
        <v>3</v>
      </c>
      <c r="O3499" t="b">
        <v>0</v>
      </c>
      <c r="P3499" t="s">
        <v>8281</v>
      </c>
      <c r="Q3499" s="12">
        <f t="shared" si="833"/>
        <v>0</v>
      </c>
      <c r="R3499">
        <f t="shared" si="831"/>
        <v>3.67</v>
      </c>
      <c r="S3499" s="14" t="s">
        <v>8324</v>
      </c>
      <c r="T3499" t="s">
        <v>8350</v>
      </c>
    </row>
    <row r="3500" spans="1:20" ht="45" x14ac:dyDescent="0.25">
      <c r="A3500">
        <v>1715</v>
      </c>
      <c r="B3500" s="9" t="s">
        <v>1716</v>
      </c>
      <c r="C3500" s="3" t="s">
        <v>5825</v>
      </c>
      <c r="D3500" s="5">
        <v>5000</v>
      </c>
      <c r="E3500" s="7">
        <v>11</v>
      </c>
      <c r="F3500" t="s">
        <v>8220</v>
      </c>
      <c r="G3500" t="s">
        <v>8223</v>
      </c>
      <c r="H3500" t="s">
        <v>8245</v>
      </c>
      <c r="I3500">
        <v>1427772120</v>
      </c>
      <c r="J3500" s="18">
        <f t="shared" si="832"/>
        <v>42094.140277777777</v>
      </c>
      <c r="K3500">
        <v>1425186784</v>
      </c>
      <c r="L3500" s="18">
        <f t="shared" si="830"/>
        <v>42064.217407407406</v>
      </c>
      <c r="M3500" t="b">
        <v>0</v>
      </c>
      <c r="N3500">
        <v>2</v>
      </c>
      <c r="O3500" t="b">
        <v>0</v>
      </c>
      <c r="P3500" t="s">
        <v>8291</v>
      </c>
      <c r="Q3500" s="12">
        <f t="shared" si="833"/>
        <v>0</v>
      </c>
      <c r="R3500">
        <f t="shared" si="831"/>
        <v>5.5</v>
      </c>
      <c r="S3500" s="14" t="s">
        <v>8333</v>
      </c>
      <c r="T3500" t="s">
        <v>8336</v>
      </c>
    </row>
    <row r="3501" spans="1:20" ht="60" x14ac:dyDescent="0.25">
      <c r="A3501">
        <v>3940</v>
      </c>
      <c r="B3501" s="9" t="s">
        <v>3937</v>
      </c>
      <c r="C3501" s="3" t="s">
        <v>8048</v>
      </c>
      <c r="D3501" s="5">
        <v>5000</v>
      </c>
      <c r="E3501" s="7">
        <v>11</v>
      </c>
      <c r="F3501" t="s">
        <v>8220</v>
      </c>
      <c r="G3501" t="s">
        <v>8223</v>
      </c>
      <c r="H3501" t="s">
        <v>8245</v>
      </c>
      <c r="I3501" s="18">
        <v>1420199351</v>
      </c>
      <c r="J3501" s="18">
        <f t="shared" si="832"/>
        <v>42006.492488425924</v>
      </c>
      <c r="K3501">
        <v>1416311350</v>
      </c>
      <c r="L3501" s="18">
        <f t="shared" si="830"/>
        <v>41961.492476851854</v>
      </c>
      <c r="M3501" t="b">
        <v>0</v>
      </c>
      <c r="N3501">
        <v>2</v>
      </c>
      <c r="O3501" t="b">
        <v>0</v>
      </c>
      <c r="P3501" t="s">
        <v>8269</v>
      </c>
      <c r="Q3501" s="12">
        <f t="shared" si="833"/>
        <v>0</v>
      </c>
      <c r="R3501">
        <f t="shared" ref="R3501" si="841">IFERROR(ROUND(E3501/N3501,2),0)</f>
        <v>5.5</v>
      </c>
      <c r="S3501" s="14" t="s">
        <v>8307</v>
      </c>
      <c r="T3501" t="s">
        <v>8308</v>
      </c>
    </row>
    <row r="3502" spans="1:20" ht="30" x14ac:dyDescent="0.25">
      <c r="A3502">
        <v>3103</v>
      </c>
      <c r="B3502" s="9" t="s">
        <v>3103</v>
      </c>
      <c r="C3502" s="3" t="s">
        <v>7213</v>
      </c>
      <c r="D3502" s="5">
        <v>4100</v>
      </c>
      <c r="E3502" s="7">
        <v>11</v>
      </c>
      <c r="F3502" t="s">
        <v>8220</v>
      </c>
      <c r="G3502" t="s">
        <v>8223</v>
      </c>
      <c r="H3502" t="s">
        <v>8245</v>
      </c>
      <c r="I3502">
        <v>1434080706</v>
      </c>
      <c r="J3502" s="18">
        <f t="shared" si="832"/>
        <v>42167.156319444446</v>
      </c>
      <c r="K3502">
        <v>1428896705</v>
      </c>
      <c r="L3502" s="18">
        <f t="shared" si="830"/>
        <v>42107.156307870369</v>
      </c>
      <c r="M3502" t="b">
        <v>0</v>
      </c>
      <c r="N3502">
        <v>2</v>
      </c>
      <c r="O3502" t="b">
        <v>0</v>
      </c>
      <c r="P3502" t="s">
        <v>8301</v>
      </c>
      <c r="Q3502" s="12">
        <f t="shared" si="833"/>
        <v>0</v>
      </c>
      <c r="R3502">
        <f t="shared" si="831"/>
        <v>5.5</v>
      </c>
      <c r="S3502" s="14" t="s">
        <v>8307</v>
      </c>
      <c r="T3502" t="s">
        <v>8331</v>
      </c>
    </row>
    <row r="3503" spans="1:20" ht="30" x14ac:dyDescent="0.25">
      <c r="A3503">
        <v>3866</v>
      </c>
      <c r="B3503" s="9" t="s">
        <v>3863</v>
      </c>
      <c r="C3503" s="3" t="s">
        <v>7975</v>
      </c>
      <c r="D3503" s="5">
        <v>2000</v>
      </c>
      <c r="E3503" s="7">
        <v>11</v>
      </c>
      <c r="F3503" t="s">
        <v>8220</v>
      </c>
      <c r="G3503" t="s">
        <v>8223</v>
      </c>
      <c r="H3503" t="s">
        <v>8245</v>
      </c>
      <c r="I3503" s="18">
        <v>1458703740</v>
      </c>
      <c r="J3503" s="18">
        <f t="shared" si="832"/>
        <v>42452.145138888889</v>
      </c>
      <c r="K3503">
        <v>1454453020</v>
      </c>
      <c r="L3503" s="18">
        <f t="shared" si="830"/>
        <v>42402.94699074074</v>
      </c>
      <c r="M3503" t="b">
        <v>0</v>
      </c>
      <c r="N3503">
        <v>2</v>
      </c>
      <c r="O3503" t="b">
        <v>0</v>
      </c>
      <c r="P3503" t="s">
        <v>8269</v>
      </c>
      <c r="Q3503" s="12">
        <f t="shared" si="833"/>
        <v>1</v>
      </c>
      <c r="R3503">
        <f t="shared" ref="R3503" si="842">IFERROR(ROUND(E3503/N3503,2),0)</f>
        <v>5.5</v>
      </c>
      <c r="S3503" s="14" t="s">
        <v>8307</v>
      </c>
      <c r="T3503" t="s">
        <v>8308</v>
      </c>
    </row>
    <row r="3504" spans="1:20" ht="60" x14ac:dyDescent="0.25">
      <c r="A3504">
        <v>159</v>
      </c>
      <c r="B3504" s="9" t="s">
        <v>161</v>
      </c>
      <c r="C3504" s="3" t="s">
        <v>4269</v>
      </c>
      <c r="D3504" s="5">
        <v>500000</v>
      </c>
      <c r="E3504" s="7">
        <v>10</v>
      </c>
      <c r="F3504" t="s">
        <v>8219</v>
      </c>
      <c r="G3504" t="s">
        <v>8223</v>
      </c>
      <c r="H3504" t="s">
        <v>8245</v>
      </c>
      <c r="I3504">
        <v>1467541545</v>
      </c>
      <c r="J3504" s="18">
        <f t="shared" si="832"/>
        <v>42554.434548611112</v>
      </c>
      <c r="K3504">
        <v>1464085544</v>
      </c>
      <c r="L3504" s="18">
        <f t="shared" si="830"/>
        <v>42514.434537037036</v>
      </c>
      <c r="M3504" t="b">
        <v>0</v>
      </c>
      <c r="N3504">
        <v>1</v>
      </c>
      <c r="O3504" t="b">
        <v>0</v>
      </c>
      <c r="P3504" t="s">
        <v>8265</v>
      </c>
      <c r="Q3504" s="12">
        <f t="shared" si="833"/>
        <v>0</v>
      </c>
      <c r="R3504">
        <f t="shared" si="831"/>
        <v>10</v>
      </c>
      <c r="S3504" s="14" t="s">
        <v>8329</v>
      </c>
      <c r="T3504" t="s">
        <v>8343</v>
      </c>
    </row>
    <row r="3505" spans="1:20" ht="60" x14ac:dyDescent="0.25">
      <c r="A3505">
        <v>1176</v>
      </c>
      <c r="B3505" s="9" t="s">
        <v>1177</v>
      </c>
      <c r="C3505" s="3" t="s">
        <v>5286</v>
      </c>
      <c r="D3505" s="5">
        <v>175000</v>
      </c>
      <c r="E3505" s="7">
        <v>10</v>
      </c>
      <c r="F3505" t="s">
        <v>8220</v>
      </c>
      <c r="G3505" t="s">
        <v>8225</v>
      </c>
      <c r="H3505" t="s">
        <v>8247</v>
      </c>
      <c r="I3505">
        <v>1488805200</v>
      </c>
      <c r="J3505" s="18">
        <f t="shared" si="832"/>
        <v>42800.541666666672</v>
      </c>
      <c r="K3505">
        <v>1484094497</v>
      </c>
      <c r="L3505" s="18">
        <f t="shared" si="830"/>
        <v>42746.019641203704</v>
      </c>
      <c r="M3505" t="b">
        <v>0</v>
      </c>
      <c r="N3505">
        <v>1</v>
      </c>
      <c r="O3505" t="b">
        <v>0</v>
      </c>
      <c r="P3505" t="s">
        <v>8282</v>
      </c>
      <c r="Q3505" s="12">
        <f t="shared" si="833"/>
        <v>0</v>
      </c>
      <c r="R3505">
        <f t="shared" si="831"/>
        <v>10</v>
      </c>
      <c r="S3505" s="14" t="s">
        <v>8327</v>
      </c>
      <c r="T3505" t="s">
        <v>8351</v>
      </c>
    </row>
    <row r="3506" spans="1:20" ht="60" x14ac:dyDescent="0.25">
      <c r="A3506">
        <v>120</v>
      </c>
      <c r="B3506" s="9" t="s">
        <v>122</v>
      </c>
      <c r="C3506" s="3" t="s">
        <v>4231</v>
      </c>
      <c r="D3506" s="5">
        <v>70000</v>
      </c>
      <c r="E3506" s="7">
        <v>10</v>
      </c>
      <c r="F3506" t="s">
        <v>8219</v>
      </c>
      <c r="G3506" t="s">
        <v>8230</v>
      </c>
      <c r="H3506" t="s">
        <v>8251</v>
      </c>
      <c r="I3506">
        <v>1475457107</v>
      </c>
      <c r="J3506" s="18">
        <f t="shared" si="832"/>
        <v>42646.049849537041</v>
      </c>
      <c r="K3506">
        <v>1472865106</v>
      </c>
      <c r="L3506" s="18">
        <f t="shared" si="830"/>
        <v>42616.049837962964</v>
      </c>
      <c r="M3506" t="b">
        <v>0</v>
      </c>
      <c r="N3506">
        <v>1</v>
      </c>
      <c r="O3506" t="b">
        <v>0</v>
      </c>
      <c r="P3506" t="s">
        <v>8265</v>
      </c>
      <c r="Q3506" s="12">
        <f t="shared" si="833"/>
        <v>0</v>
      </c>
      <c r="R3506">
        <f t="shared" si="831"/>
        <v>10</v>
      </c>
      <c r="S3506" s="14" t="s">
        <v>8329</v>
      </c>
      <c r="T3506" t="s">
        <v>8343</v>
      </c>
    </row>
    <row r="3507" spans="1:20" ht="60" x14ac:dyDescent="0.25">
      <c r="A3507">
        <v>2685</v>
      </c>
      <c r="B3507" s="9" t="s">
        <v>2685</v>
      </c>
      <c r="C3507" s="3" t="s">
        <v>6795</v>
      </c>
      <c r="D3507" s="5">
        <v>50000</v>
      </c>
      <c r="E3507" s="7">
        <v>10</v>
      </c>
      <c r="F3507" t="s">
        <v>8220</v>
      </c>
      <c r="G3507" t="s">
        <v>8223</v>
      </c>
      <c r="H3507" t="s">
        <v>8245</v>
      </c>
      <c r="I3507">
        <v>1430149330</v>
      </c>
      <c r="J3507" s="18">
        <f t="shared" si="832"/>
        <v>42121.654282407406</v>
      </c>
      <c r="K3507">
        <v>1424968929</v>
      </c>
      <c r="L3507" s="18">
        <f t="shared" si="830"/>
        <v>42061.695937500001</v>
      </c>
      <c r="M3507" t="b">
        <v>0</v>
      </c>
      <c r="N3507">
        <v>1</v>
      </c>
      <c r="O3507" t="b">
        <v>0</v>
      </c>
      <c r="P3507" t="s">
        <v>8282</v>
      </c>
      <c r="Q3507" s="12">
        <f t="shared" si="833"/>
        <v>0</v>
      </c>
      <c r="R3507">
        <f t="shared" si="831"/>
        <v>10</v>
      </c>
      <c r="S3507" s="14" t="s">
        <v>8327</v>
      </c>
      <c r="T3507" t="s">
        <v>8351</v>
      </c>
    </row>
    <row r="3508" spans="1:20" ht="60" x14ac:dyDescent="0.25">
      <c r="A3508">
        <v>1911</v>
      </c>
      <c r="B3508" s="9" t="s">
        <v>1912</v>
      </c>
      <c r="C3508" s="3" t="s">
        <v>6021</v>
      </c>
      <c r="D3508" s="5">
        <v>42500</v>
      </c>
      <c r="E3508" s="7">
        <v>10</v>
      </c>
      <c r="F3508" t="s">
        <v>8220</v>
      </c>
      <c r="G3508" t="s">
        <v>8227</v>
      </c>
      <c r="H3508" t="s">
        <v>8249</v>
      </c>
      <c r="I3508">
        <v>1407545334</v>
      </c>
      <c r="J3508" s="18">
        <f t="shared" si="832"/>
        <v>41860.033958333333</v>
      </c>
      <c r="K3508">
        <v>1404953333</v>
      </c>
      <c r="L3508" s="18">
        <f t="shared" si="830"/>
        <v>41830.033946759257</v>
      </c>
      <c r="M3508" t="b">
        <v>0</v>
      </c>
      <c r="N3508">
        <v>1</v>
      </c>
      <c r="O3508" t="b">
        <v>0</v>
      </c>
      <c r="P3508" t="s">
        <v>8292</v>
      </c>
      <c r="Q3508" s="12">
        <f t="shared" si="833"/>
        <v>0</v>
      </c>
      <c r="R3508">
        <f t="shared" si="831"/>
        <v>10</v>
      </c>
      <c r="S3508" s="14" t="s">
        <v>8316</v>
      </c>
      <c r="T3508" t="s">
        <v>8326</v>
      </c>
    </row>
    <row r="3509" spans="1:20" ht="45" x14ac:dyDescent="0.25">
      <c r="A3509">
        <v>771</v>
      </c>
      <c r="B3509" s="9" t="s">
        <v>772</v>
      </c>
      <c r="C3509" s="3" t="s">
        <v>4881</v>
      </c>
      <c r="D3509" s="5">
        <v>38000</v>
      </c>
      <c r="E3509" s="7">
        <v>10</v>
      </c>
      <c r="F3509" t="s">
        <v>8220</v>
      </c>
      <c r="G3509" t="s">
        <v>8223</v>
      </c>
      <c r="H3509" t="s">
        <v>8245</v>
      </c>
      <c r="I3509">
        <v>1454183202</v>
      </c>
      <c r="J3509" s="18">
        <f t="shared" si="832"/>
        <v>42399.824097222227</v>
      </c>
      <c r="K3509">
        <v>1449863201</v>
      </c>
      <c r="L3509" s="18">
        <f t="shared" si="830"/>
        <v>42349.82408564815</v>
      </c>
      <c r="M3509" t="b">
        <v>0</v>
      </c>
      <c r="N3509">
        <v>1</v>
      </c>
      <c r="O3509" t="b">
        <v>0</v>
      </c>
      <c r="P3509" t="s">
        <v>8273</v>
      </c>
      <c r="Q3509" s="12">
        <f t="shared" si="833"/>
        <v>0</v>
      </c>
      <c r="R3509">
        <f t="shared" si="831"/>
        <v>10</v>
      </c>
      <c r="S3509" s="14" t="s">
        <v>8319</v>
      </c>
      <c r="T3509" t="s">
        <v>8358</v>
      </c>
    </row>
    <row r="3510" spans="1:20" ht="30" x14ac:dyDescent="0.25">
      <c r="A3510">
        <v>3132</v>
      </c>
      <c r="B3510" s="9" t="s">
        <v>3132</v>
      </c>
      <c r="C3510" s="3" t="s">
        <v>7242</v>
      </c>
      <c r="D3510" s="5">
        <v>30000</v>
      </c>
      <c r="E3510" s="7">
        <v>10</v>
      </c>
      <c r="F3510" t="s">
        <v>8221</v>
      </c>
      <c r="G3510" t="s">
        <v>8223</v>
      </c>
      <c r="H3510" t="s">
        <v>8245</v>
      </c>
      <c r="I3510" s="18">
        <v>1492759460</v>
      </c>
      <c r="J3510" s="18">
        <f t="shared" si="832"/>
        <v>42846.308564814812</v>
      </c>
      <c r="K3510">
        <v>1487579059</v>
      </c>
      <c r="L3510" s="18">
        <f t="shared" si="830"/>
        <v>42786.350219907406</v>
      </c>
      <c r="M3510" t="b">
        <v>0</v>
      </c>
      <c r="N3510">
        <v>1</v>
      </c>
      <c r="O3510" t="b">
        <v>0</v>
      </c>
      <c r="P3510" t="s">
        <v>8269</v>
      </c>
      <c r="Q3510" s="12">
        <f t="shared" si="833"/>
        <v>0</v>
      </c>
      <c r="R3510">
        <f t="shared" ref="R3510" si="843">IFERROR(ROUND(E3510/N3510,2),0)</f>
        <v>10</v>
      </c>
      <c r="S3510" s="14" t="s">
        <v>8307</v>
      </c>
      <c r="T3510" t="s">
        <v>8308</v>
      </c>
    </row>
    <row r="3511" spans="1:20" ht="60" x14ac:dyDescent="0.25">
      <c r="A3511">
        <v>3065</v>
      </c>
      <c r="B3511" s="9" t="s">
        <v>3065</v>
      </c>
      <c r="C3511" s="3" t="s">
        <v>7175</v>
      </c>
      <c r="D3511" s="5">
        <v>25000</v>
      </c>
      <c r="E3511" s="7">
        <v>10</v>
      </c>
      <c r="F3511" t="s">
        <v>8220</v>
      </c>
      <c r="G3511" t="s">
        <v>8223</v>
      </c>
      <c r="H3511" t="s">
        <v>8245</v>
      </c>
      <c r="I3511">
        <v>1406683172</v>
      </c>
      <c r="J3511" s="18">
        <f t="shared" si="832"/>
        <v>41850.055231481485</v>
      </c>
      <c r="K3511">
        <v>1404523171</v>
      </c>
      <c r="L3511" s="18">
        <f t="shared" si="830"/>
        <v>41825.055219907408</v>
      </c>
      <c r="M3511" t="b">
        <v>0</v>
      </c>
      <c r="N3511">
        <v>2</v>
      </c>
      <c r="O3511" t="b">
        <v>0</v>
      </c>
      <c r="P3511" t="s">
        <v>8301</v>
      </c>
      <c r="Q3511" s="12">
        <f t="shared" si="833"/>
        <v>0</v>
      </c>
      <c r="R3511">
        <f t="shared" si="831"/>
        <v>5</v>
      </c>
      <c r="S3511" s="14" t="s">
        <v>8307</v>
      </c>
      <c r="T3511" t="s">
        <v>8331</v>
      </c>
    </row>
    <row r="3512" spans="1:20" ht="45" x14ac:dyDescent="0.25">
      <c r="A3512">
        <v>3110</v>
      </c>
      <c r="B3512" s="9" t="s">
        <v>3110</v>
      </c>
      <c r="C3512" s="3" t="s">
        <v>7220</v>
      </c>
      <c r="D3512" s="5">
        <v>25000</v>
      </c>
      <c r="E3512" s="7">
        <v>10</v>
      </c>
      <c r="F3512" t="s">
        <v>8220</v>
      </c>
      <c r="G3512" t="s">
        <v>8223</v>
      </c>
      <c r="H3512" t="s">
        <v>8245</v>
      </c>
      <c r="I3512">
        <v>1487465119</v>
      </c>
      <c r="J3512" s="18">
        <f t="shared" si="832"/>
        <v>42785.031469907408</v>
      </c>
      <c r="K3512">
        <v>1484009118</v>
      </c>
      <c r="L3512" s="18">
        <f t="shared" si="830"/>
        <v>42745.031458333338</v>
      </c>
      <c r="M3512" t="b">
        <v>0</v>
      </c>
      <c r="N3512">
        <v>1</v>
      </c>
      <c r="O3512" t="b">
        <v>0</v>
      </c>
      <c r="P3512" t="s">
        <v>8301</v>
      </c>
      <c r="Q3512" s="12">
        <f t="shared" si="833"/>
        <v>0</v>
      </c>
      <c r="R3512">
        <f t="shared" si="831"/>
        <v>10</v>
      </c>
      <c r="S3512" s="14" t="s">
        <v>8307</v>
      </c>
      <c r="T3512" t="s">
        <v>8331</v>
      </c>
    </row>
    <row r="3513" spans="1:20" ht="60" x14ac:dyDescent="0.25">
      <c r="A3513">
        <v>2374</v>
      </c>
      <c r="B3513" s="9" t="s">
        <v>2375</v>
      </c>
      <c r="C3513" s="3" t="s">
        <v>6484</v>
      </c>
      <c r="D3513" s="5">
        <v>22000</v>
      </c>
      <c r="E3513" s="7">
        <v>10</v>
      </c>
      <c r="F3513" t="s">
        <v>8219</v>
      </c>
      <c r="G3513" t="s">
        <v>8223</v>
      </c>
      <c r="H3513" t="s">
        <v>8245</v>
      </c>
      <c r="I3513">
        <v>1423772060</v>
      </c>
      <c r="J3513" s="18">
        <f t="shared" si="832"/>
        <v>42047.843287037038</v>
      </c>
      <c r="K3513">
        <v>1421180059</v>
      </c>
      <c r="L3513" s="18">
        <f t="shared" si="830"/>
        <v>42017.843275462961</v>
      </c>
      <c r="M3513" t="b">
        <v>0</v>
      </c>
      <c r="N3513">
        <v>1</v>
      </c>
      <c r="O3513" t="b">
        <v>0</v>
      </c>
      <c r="P3513" t="s">
        <v>8270</v>
      </c>
      <c r="Q3513" s="12">
        <f t="shared" si="833"/>
        <v>0</v>
      </c>
      <c r="R3513">
        <f t="shared" si="831"/>
        <v>10</v>
      </c>
      <c r="S3513" s="14" t="s">
        <v>8316</v>
      </c>
      <c r="T3513" t="s">
        <v>8348</v>
      </c>
    </row>
    <row r="3514" spans="1:20" ht="60" x14ac:dyDescent="0.25">
      <c r="A3514">
        <v>1867</v>
      </c>
      <c r="B3514" s="9" t="s">
        <v>1868</v>
      </c>
      <c r="C3514" s="3" t="s">
        <v>5977</v>
      </c>
      <c r="D3514" s="5">
        <v>20000</v>
      </c>
      <c r="E3514" s="7">
        <v>10</v>
      </c>
      <c r="F3514" t="s">
        <v>8220</v>
      </c>
      <c r="G3514" t="s">
        <v>8223</v>
      </c>
      <c r="H3514" t="s">
        <v>8245</v>
      </c>
      <c r="I3514">
        <v>1478383912</v>
      </c>
      <c r="J3514" s="18">
        <f t="shared" si="832"/>
        <v>42679.924907407403</v>
      </c>
      <c r="K3514">
        <v>1475791911</v>
      </c>
      <c r="L3514" s="18">
        <f t="shared" si="830"/>
        <v>42649.924895833334</v>
      </c>
      <c r="M3514" t="b">
        <v>0</v>
      </c>
      <c r="N3514">
        <v>1</v>
      </c>
      <c r="O3514" t="b">
        <v>0</v>
      </c>
      <c r="P3514" t="s">
        <v>8281</v>
      </c>
      <c r="Q3514" s="12">
        <f t="shared" si="833"/>
        <v>0</v>
      </c>
      <c r="R3514">
        <f t="shared" si="831"/>
        <v>10</v>
      </c>
      <c r="S3514" s="14" t="s">
        <v>8324</v>
      </c>
      <c r="T3514" t="s">
        <v>8350</v>
      </c>
    </row>
    <row r="3515" spans="1:20" ht="45" x14ac:dyDescent="0.25">
      <c r="A3515">
        <v>2126</v>
      </c>
      <c r="B3515" s="9" t="s">
        <v>2127</v>
      </c>
      <c r="C3515" s="3" t="s">
        <v>6236</v>
      </c>
      <c r="D3515" s="5">
        <v>20000</v>
      </c>
      <c r="E3515" s="7">
        <v>10</v>
      </c>
      <c r="F3515" t="s">
        <v>8220</v>
      </c>
      <c r="G3515" t="s">
        <v>8223</v>
      </c>
      <c r="H3515" t="s">
        <v>8245</v>
      </c>
      <c r="I3515">
        <v>1418080887</v>
      </c>
      <c r="J3515" s="18">
        <f t="shared" si="832"/>
        <v>41981.973229166666</v>
      </c>
      <c r="K3515">
        <v>1415488886</v>
      </c>
      <c r="L3515" s="18">
        <f t="shared" si="830"/>
        <v>41951.973217592589</v>
      </c>
      <c r="M3515" t="b">
        <v>0</v>
      </c>
      <c r="N3515">
        <v>2</v>
      </c>
      <c r="O3515" t="b">
        <v>0</v>
      </c>
      <c r="P3515" t="s">
        <v>8280</v>
      </c>
      <c r="Q3515" s="12">
        <f t="shared" si="833"/>
        <v>0</v>
      </c>
      <c r="R3515">
        <f t="shared" si="831"/>
        <v>5</v>
      </c>
      <c r="S3515" s="14" t="s">
        <v>8324</v>
      </c>
      <c r="T3515" t="s">
        <v>8340</v>
      </c>
    </row>
    <row r="3516" spans="1:20" ht="45" x14ac:dyDescent="0.25">
      <c r="A3516">
        <v>3878</v>
      </c>
      <c r="B3516" s="9" t="s">
        <v>3875</v>
      </c>
      <c r="C3516" s="3" t="s">
        <v>7987</v>
      </c>
      <c r="D3516" s="5">
        <v>18000</v>
      </c>
      <c r="E3516" s="7">
        <v>10</v>
      </c>
      <c r="F3516" t="s">
        <v>8219</v>
      </c>
      <c r="G3516" t="s">
        <v>8223</v>
      </c>
      <c r="H3516" t="s">
        <v>8245</v>
      </c>
      <c r="I3516">
        <v>1435636740</v>
      </c>
      <c r="J3516" s="18">
        <f t="shared" si="832"/>
        <v>42185.165972222225</v>
      </c>
      <c r="K3516">
        <v>1433014745</v>
      </c>
      <c r="L3516" s="18">
        <f t="shared" si="830"/>
        <v>42154.818807870368</v>
      </c>
      <c r="M3516" t="b">
        <v>0</v>
      </c>
      <c r="N3516">
        <v>1</v>
      </c>
      <c r="O3516" t="b">
        <v>0</v>
      </c>
      <c r="P3516" t="s">
        <v>8303</v>
      </c>
      <c r="Q3516" s="12">
        <f t="shared" si="833"/>
        <v>0</v>
      </c>
      <c r="R3516">
        <f t="shared" si="831"/>
        <v>10</v>
      </c>
      <c r="S3516" s="14" t="s">
        <v>8307</v>
      </c>
      <c r="T3516" t="s">
        <v>8341</v>
      </c>
    </row>
    <row r="3517" spans="1:20" ht="60" x14ac:dyDescent="0.25">
      <c r="A3517">
        <v>630</v>
      </c>
      <c r="B3517" s="9" t="s">
        <v>631</v>
      </c>
      <c r="C3517" s="3" t="s">
        <v>4740</v>
      </c>
      <c r="D3517" s="5">
        <v>11999</v>
      </c>
      <c r="E3517" s="7">
        <v>10</v>
      </c>
      <c r="F3517" t="s">
        <v>8219</v>
      </c>
      <c r="G3517" t="s">
        <v>8223</v>
      </c>
      <c r="H3517" t="s">
        <v>8245</v>
      </c>
      <c r="I3517">
        <v>1441516200</v>
      </c>
      <c r="J3517" s="18">
        <f t="shared" si="832"/>
        <v>42253.215277777781</v>
      </c>
      <c r="K3517">
        <v>1438959120</v>
      </c>
      <c r="L3517" s="18">
        <f t="shared" si="830"/>
        <v>42223.619444444441</v>
      </c>
      <c r="M3517" t="b">
        <v>0</v>
      </c>
      <c r="N3517">
        <v>1</v>
      </c>
      <c r="O3517" t="b">
        <v>0</v>
      </c>
      <c r="P3517" t="s">
        <v>8270</v>
      </c>
      <c r="Q3517" s="12">
        <f t="shared" si="833"/>
        <v>0</v>
      </c>
      <c r="R3517">
        <f t="shared" si="831"/>
        <v>10</v>
      </c>
      <c r="S3517" s="14" t="s">
        <v>8316</v>
      </c>
      <c r="T3517" t="s">
        <v>8348</v>
      </c>
    </row>
    <row r="3518" spans="1:20" ht="45" x14ac:dyDescent="0.25">
      <c r="A3518">
        <v>443</v>
      </c>
      <c r="B3518" s="9" t="s">
        <v>444</v>
      </c>
      <c r="C3518" s="3" t="s">
        <v>4553</v>
      </c>
      <c r="D3518" s="5">
        <v>10000</v>
      </c>
      <c r="E3518" s="7">
        <v>10</v>
      </c>
      <c r="F3518" t="s">
        <v>8220</v>
      </c>
      <c r="G3518" t="s">
        <v>8228</v>
      </c>
      <c r="H3518" t="s">
        <v>8250</v>
      </c>
      <c r="I3518">
        <v>1391991701</v>
      </c>
      <c r="J3518" s="18">
        <f t="shared" si="832"/>
        <v>41680.015057870369</v>
      </c>
      <c r="K3518">
        <v>1389399700</v>
      </c>
      <c r="L3518" s="18">
        <f t="shared" si="830"/>
        <v>41650.015046296292</v>
      </c>
      <c r="M3518" t="b">
        <v>0</v>
      </c>
      <c r="N3518">
        <v>2</v>
      </c>
      <c r="O3518" t="b">
        <v>0</v>
      </c>
      <c r="P3518" t="s">
        <v>8268</v>
      </c>
      <c r="Q3518" s="12">
        <f t="shared" si="833"/>
        <v>0</v>
      </c>
      <c r="R3518">
        <f t="shared" si="831"/>
        <v>5</v>
      </c>
      <c r="S3518" s="14" t="s">
        <v>8329</v>
      </c>
      <c r="T3518" t="s">
        <v>8345</v>
      </c>
    </row>
    <row r="3519" spans="1:20" ht="45" x14ac:dyDescent="0.25">
      <c r="A3519">
        <v>482</v>
      </c>
      <c r="B3519" s="9" t="s">
        <v>483</v>
      </c>
      <c r="C3519" s="3" t="s">
        <v>4592</v>
      </c>
      <c r="D3519" s="5">
        <v>10000</v>
      </c>
      <c r="E3519" s="7">
        <v>10</v>
      </c>
      <c r="F3519" t="s">
        <v>8220</v>
      </c>
      <c r="G3519" t="s">
        <v>8223</v>
      </c>
      <c r="H3519" t="s">
        <v>8245</v>
      </c>
      <c r="I3519">
        <v>1460644440</v>
      </c>
      <c r="J3519" s="18">
        <f t="shared" si="832"/>
        <v>42474.606944444444</v>
      </c>
      <c r="K3519">
        <v>1458336689</v>
      </c>
      <c r="L3519" s="18">
        <f t="shared" si="830"/>
        <v>42447.896863425922</v>
      </c>
      <c r="M3519" t="b">
        <v>0</v>
      </c>
      <c r="N3519">
        <v>1</v>
      </c>
      <c r="O3519" t="b">
        <v>0</v>
      </c>
      <c r="P3519" t="s">
        <v>8268</v>
      </c>
      <c r="Q3519" s="12">
        <f t="shared" si="833"/>
        <v>0</v>
      </c>
      <c r="R3519">
        <f t="shared" si="831"/>
        <v>10</v>
      </c>
      <c r="S3519" s="14" t="s">
        <v>8329</v>
      </c>
      <c r="T3519" t="s">
        <v>8345</v>
      </c>
    </row>
    <row r="3520" spans="1:20" ht="60" x14ac:dyDescent="0.25">
      <c r="A3520">
        <v>1564</v>
      </c>
      <c r="B3520" s="9" t="s">
        <v>1565</v>
      </c>
      <c r="C3520" s="3" t="s">
        <v>5674</v>
      </c>
      <c r="D3520" s="5">
        <v>10000</v>
      </c>
      <c r="E3520" s="7">
        <v>10</v>
      </c>
      <c r="F3520" t="s">
        <v>8219</v>
      </c>
      <c r="G3520" t="s">
        <v>8223</v>
      </c>
      <c r="H3520" t="s">
        <v>8245</v>
      </c>
      <c r="I3520">
        <v>1432843500</v>
      </c>
      <c r="J3520" s="18">
        <f t="shared" si="832"/>
        <v>42152.836805555555</v>
      </c>
      <c r="K3520">
        <v>1430124508</v>
      </c>
      <c r="L3520" s="18">
        <f t="shared" si="830"/>
        <v>42121.366990740746</v>
      </c>
      <c r="M3520" t="b">
        <v>0</v>
      </c>
      <c r="N3520">
        <v>1</v>
      </c>
      <c r="O3520" t="b">
        <v>0</v>
      </c>
      <c r="P3520" t="s">
        <v>8288</v>
      </c>
      <c r="Q3520" s="12">
        <f t="shared" si="833"/>
        <v>0</v>
      </c>
      <c r="R3520">
        <f t="shared" si="831"/>
        <v>10</v>
      </c>
      <c r="S3520" s="14" t="s">
        <v>8319</v>
      </c>
      <c r="T3520" t="s">
        <v>8355</v>
      </c>
    </row>
    <row r="3521" spans="1:20" ht="30" x14ac:dyDescent="0.25">
      <c r="A3521">
        <v>4000</v>
      </c>
      <c r="B3521" s="9" t="s">
        <v>3996</v>
      </c>
      <c r="C3521" s="3" t="s">
        <v>8106</v>
      </c>
      <c r="D3521" s="5">
        <v>8000</v>
      </c>
      <c r="E3521" s="7">
        <v>10</v>
      </c>
      <c r="F3521" t="s">
        <v>8220</v>
      </c>
      <c r="G3521" t="s">
        <v>8223</v>
      </c>
      <c r="H3521" t="s">
        <v>8245</v>
      </c>
      <c r="I3521" s="18">
        <v>1462631358</v>
      </c>
      <c r="J3521" s="18">
        <f t="shared" si="832"/>
        <v>42497.603680555556</v>
      </c>
      <c r="K3521">
        <v>1457450957</v>
      </c>
      <c r="L3521" s="18">
        <f t="shared" si="830"/>
        <v>42437.645335648151</v>
      </c>
      <c r="M3521" t="b">
        <v>0</v>
      </c>
      <c r="N3521">
        <v>1</v>
      </c>
      <c r="O3521" t="b">
        <v>0</v>
      </c>
      <c r="P3521" t="s">
        <v>8269</v>
      </c>
      <c r="Q3521" s="12">
        <f t="shared" si="833"/>
        <v>0</v>
      </c>
      <c r="R3521">
        <f t="shared" ref="R3521" si="844">IFERROR(ROUND(E3521/N3521,2),0)</f>
        <v>10</v>
      </c>
      <c r="S3521" s="14" t="s">
        <v>8307</v>
      </c>
      <c r="T3521" t="s">
        <v>8308</v>
      </c>
    </row>
    <row r="3522" spans="1:20" ht="60" x14ac:dyDescent="0.25">
      <c r="A3522">
        <v>1114</v>
      </c>
      <c r="B3522" s="9" t="s">
        <v>1115</v>
      </c>
      <c r="C3522" s="3" t="s">
        <v>5224</v>
      </c>
      <c r="D3522" s="5">
        <v>6000</v>
      </c>
      <c r="E3522" s="7">
        <v>10</v>
      </c>
      <c r="F3522" t="s">
        <v>8220</v>
      </c>
      <c r="G3522" t="s">
        <v>8224</v>
      </c>
      <c r="H3522" t="s">
        <v>8246</v>
      </c>
      <c r="I3522">
        <v>1381306687</v>
      </c>
      <c r="J3522" s="18">
        <f t="shared" si="832"/>
        <v>41556.345914351856</v>
      </c>
      <c r="K3522">
        <v>1378714686</v>
      </c>
      <c r="L3522" s="18">
        <f t="shared" si="830"/>
        <v>41526.345902777779</v>
      </c>
      <c r="M3522" t="b">
        <v>0</v>
      </c>
      <c r="N3522">
        <v>3</v>
      </c>
      <c r="O3522" t="b">
        <v>0</v>
      </c>
      <c r="P3522" t="s">
        <v>8280</v>
      </c>
      <c r="Q3522" s="12">
        <f t="shared" si="833"/>
        <v>0</v>
      </c>
      <c r="R3522">
        <f t="shared" si="831"/>
        <v>3.33</v>
      </c>
      <c r="S3522" s="14" t="s">
        <v>8324</v>
      </c>
      <c r="T3522" t="s">
        <v>8340</v>
      </c>
    </row>
    <row r="3523" spans="1:20" ht="60" x14ac:dyDescent="0.25">
      <c r="A3523">
        <v>1701</v>
      </c>
      <c r="B3523" s="9" t="s">
        <v>1702</v>
      </c>
      <c r="C3523" s="3" t="s">
        <v>5811</v>
      </c>
      <c r="D3523" s="5">
        <v>5050</v>
      </c>
      <c r="E3523" s="7">
        <v>10</v>
      </c>
      <c r="F3523" t="s">
        <v>8220</v>
      </c>
      <c r="G3523" t="s">
        <v>8223</v>
      </c>
      <c r="H3523" t="s">
        <v>8245</v>
      </c>
      <c r="I3523">
        <v>1421337405</v>
      </c>
      <c r="J3523" s="18">
        <f t="shared" si="832"/>
        <v>42019.664409722223</v>
      </c>
      <c r="K3523">
        <v>1418745404</v>
      </c>
      <c r="L3523" s="18">
        <f t="shared" ref="L3523:L3586" si="845">(K3523/86400)+25569</f>
        <v>41989.664398148147</v>
      </c>
      <c r="M3523" t="b">
        <v>0</v>
      </c>
      <c r="N3523">
        <v>2</v>
      </c>
      <c r="O3523" t="b">
        <v>0</v>
      </c>
      <c r="P3523" t="s">
        <v>8291</v>
      </c>
      <c r="Q3523" s="12">
        <f t="shared" si="833"/>
        <v>0</v>
      </c>
      <c r="R3523">
        <f t="shared" ref="R3523:R3586" si="846">ROUND(E3523/N3523,2)</f>
        <v>5</v>
      </c>
      <c r="S3523" s="14" t="s">
        <v>8333</v>
      </c>
      <c r="T3523" t="s">
        <v>8336</v>
      </c>
    </row>
    <row r="3524" spans="1:20" ht="45" x14ac:dyDescent="0.25">
      <c r="A3524">
        <v>509</v>
      </c>
      <c r="B3524" s="9" t="s">
        <v>510</v>
      </c>
      <c r="C3524" s="3" t="s">
        <v>4619</v>
      </c>
      <c r="D3524" s="5">
        <v>5000</v>
      </c>
      <c r="E3524" s="7">
        <v>10</v>
      </c>
      <c r="F3524" t="s">
        <v>8220</v>
      </c>
      <c r="G3524" t="s">
        <v>8224</v>
      </c>
      <c r="H3524" t="s">
        <v>8246</v>
      </c>
      <c r="I3524">
        <v>1435504170</v>
      </c>
      <c r="J3524" s="18">
        <f t="shared" ref="J3524:J3587" si="847">(I3524/86400)+25569</f>
        <v>42183.631597222222</v>
      </c>
      <c r="K3524">
        <v>1432912169</v>
      </c>
      <c r="L3524" s="18">
        <f t="shared" si="845"/>
        <v>42153.631585648152</v>
      </c>
      <c r="M3524" t="b">
        <v>0</v>
      </c>
      <c r="N3524">
        <v>1</v>
      </c>
      <c r="O3524" t="b">
        <v>0</v>
      </c>
      <c r="P3524" t="s">
        <v>8268</v>
      </c>
      <c r="Q3524" s="12">
        <f t="shared" ref="Q3524:Q3587" si="848">ROUND(E3524/D3524*100,0)</f>
        <v>0</v>
      </c>
      <c r="R3524">
        <f t="shared" si="846"/>
        <v>10</v>
      </c>
      <c r="S3524" s="14" t="s">
        <v>8329</v>
      </c>
      <c r="T3524" t="s">
        <v>8345</v>
      </c>
    </row>
    <row r="3525" spans="1:20" ht="60" x14ac:dyDescent="0.25">
      <c r="A3525">
        <v>577</v>
      </c>
      <c r="B3525" s="9" t="s">
        <v>578</v>
      </c>
      <c r="C3525" s="3" t="s">
        <v>4687</v>
      </c>
      <c r="D3525" s="5">
        <v>5000</v>
      </c>
      <c r="E3525" s="7">
        <v>10</v>
      </c>
      <c r="F3525" t="s">
        <v>8220</v>
      </c>
      <c r="G3525" t="s">
        <v>8223</v>
      </c>
      <c r="H3525" t="s">
        <v>8245</v>
      </c>
      <c r="I3525">
        <v>1463753302</v>
      </c>
      <c r="J3525" s="18">
        <f t="shared" si="847"/>
        <v>42510.589143518519</v>
      </c>
      <c r="K3525">
        <v>1458569301</v>
      </c>
      <c r="L3525" s="18">
        <f t="shared" si="845"/>
        <v>42450.589131944449</v>
      </c>
      <c r="M3525" t="b">
        <v>0</v>
      </c>
      <c r="N3525">
        <v>1</v>
      </c>
      <c r="O3525" t="b">
        <v>0</v>
      </c>
      <c r="P3525" t="s">
        <v>8270</v>
      </c>
      <c r="Q3525" s="12">
        <f t="shared" si="848"/>
        <v>0</v>
      </c>
      <c r="R3525">
        <f t="shared" si="846"/>
        <v>10</v>
      </c>
      <c r="S3525" s="14" t="s">
        <v>8316</v>
      </c>
      <c r="T3525" t="s">
        <v>8348</v>
      </c>
    </row>
    <row r="3526" spans="1:20" ht="60" x14ac:dyDescent="0.25">
      <c r="A3526">
        <v>606</v>
      </c>
      <c r="B3526" s="9" t="s">
        <v>607</v>
      </c>
      <c r="C3526" s="3" t="s">
        <v>4716</v>
      </c>
      <c r="D3526" s="5">
        <v>5000</v>
      </c>
      <c r="E3526" s="7">
        <v>10</v>
      </c>
      <c r="F3526" t="s">
        <v>8219</v>
      </c>
      <c r="G3526" t="s">
        <v>8232</v>
      </c>
      <c r="H3526" t="s">
        <v>8248</v>
      </c>
      <c r="I3526">
        <v>1432479600</v>
      </c>
      <c r="J3526" s="18">
        <f t="shared" si="847"/>
        <v>42148.625</v>
      </c>
      <c r="K3526">
        <v>1428507408</v>
      </c>
      <c r="L3526" s="18">
        <f t="shared" si="845"/>
        <v>42102.650555555556</v>
      </c>
      <c r="M3526" t="b">
        <v>0</v>
      </c>
      <c r="N3526">
        <v>1</v>
      </c>
      <c r="O3526" t="b">
        <v>0</v>
      </c>
      <c r="P3526" t="s">
        <v>8270</v>
      </c>
      <c r="Q3526" s="12">
        <f t="shared" si="848"/>
        <v>0</v>
      </c>
      <c r="R3526">
        <f t="shared" si="846"/>
        <v>10</v>
      </c>
      <c r="S3526" s="14" t="s">
        <v>8316</v>
      </c>
      <c r="T3526" t="s">
        <v>8348</v>
      </c>
    </row>
    <row r="3527" spans="1:20" ht="45" x14ac:dyDescent="0.25">
      <c r="A3527">
        <v>2396</v>
      </c>
      <c r="B3527" s="9" t="s">
        <v>2397</v>
      </c>
      <c r="C3527" s="3" t="s">
        <v>6506</v>
      </c>
      <c r="D3527" s="5">
        <v>5000</v>
      </c>
      <c r="E3527" s="7">
        <v>10</v>
      </c>
      <c r="F3527" t="s">
        <v>8219</v>
      </c>
      <c r="G3527" t="s">
        <v>8239</v>
      </c>
      <c r="H3527" t="s">
        <v>8256</v>
      </c>
      <c r="I3527">
        <v>1444940558</v>
      </c>
      <c r="J3527" s="18">
        <f t="shared" si="847"/>
        <v>42292.849050925928</v>
      </c>
      <c r="K3527">
        <v>1442348557</v>
      </c>
      <c r="L3527" s="18">
        <f t="shared" si="845"/>
        <v>42262.849039351851</v>
      </c>
      <c r="M3527" t="b">
        <v>0</v>
      </c>
      <c r="N3527">
        <v>1</v>
      </c>
      <c r="O3527" t="b">
        <v>0</v>
      </c>
      <c r="P3527" t="s">
        <v>8270</v>
      </c>
      <c r="Q3527" s="12">
        <f t="shared" si="848"/>
        <v>0</v>
      </c>
      <c r="R3527">
        <f t="shared" si="846"/>
        <v>10</v>
      </c>
      <c r="S3527" s="14" t="s">
        <v>8316</v>
      </c>
      <c r="T3527" t="s">
        <v>8348</v>
      </c>
    </row>
    <row r="3528" spans="1:20" ht="30" x14ac:dyDescent="0.25">
      <c r="A3528">
        <v>2440</v>
      </c>
      <c r="B3528" s="9" t="s">
        <v>2441</v>
      </c>
      <c r="C3528" s="3" t="s">
        <v>6550</v>
      </c>
      <c r="D3528" s="5">
        <v>5000</v>
      </c>
      <c r="E3528" s="7">
        <v>10</v>
      </c>
      <c r="F3528" t="s">
        <v>8220</v>
      </c>
      <c r="G3528" t="s">
        <v>8241</v>
      </c>
      <c r="H3528" t="s">
        <v>8248</v>
      </c>
      <c r="I3528">
        <v>1455399313</v>
      </c>
      <c r="J3528" s="18">
        <f t="shared" si="847"/>
        <v>42413.899456018524</v>
      </c>
      <c r="K3528">
        <v>1452807312</v>
      </c>
      <c r="L3528" s="18">
        <f t="shared" si="845"/>
        <v>42383.89944444444</v>
      </c>
      <c r="M3528" t="b">
        <v>0</v>
      </c>
      <c r="N3528">
        <v>2</v>
      </c>
      <c r="O3528" t="b">
        <v>0</v>
      </c>
      <c r="P3528" t="s">
        <v>8282</v>
      </c>
      <c r="Q3528" s="12">
        <f t="shared" si="848"/>
        <v>0</v>
      </c>
      <c r="R3528">
        <f t="shared" si="846"/>
        <v>5</v>
      </c>
      <c r="S3528" s="14" t="s">
        <v>8327</v>
      </c>
      <c r="T3528" t="s">
        <v>8351</v>
      </c>
    </row>
    <row r="3529" spans="1:20" ht="30" x14ac:dyDescent="0.25">
      <c r="A3529">
        <v>3868</v>
      </c>
      <c r="B3529" s="9" t="s">
        <v>3865</v>
      </c>
      <c r="C3529" s="3" t="s">
        <v>7977</v>
      </c>
      <c r="D3529" s="5">
        <v>5000</v>
      </c>
      <c r="E3529" s="7">
        <v>10</v>
      </c>
      <c r="F3529" t="s">
        <v>8219</v>
      </c>
      <c r="G3529" t="s">
        <v>8224</v>
      </c>
      <c r="H3529" t="s">
        <v>8246</v>
      </c>
      <c r="I3529">
        <v>1410191405</v>
      </c>
      <c r="J3529" s="18">
        <f t="shared" si="847"/>
        <v>41890.659780092596</v>
      </c>
      <c r="K3529">
        <v>1408031404</v>
      </c>
      <c r="L3529" s="18">
        <f t="shared" si="845"/>
        <v>41865.659768518519</v>
      </c>
      <c r="M3529" t="b">
        <v>0</v>
      </c>
      <c r="N3529">
        <v>1</v>
      </c>
      <c r="O3529" t="b">
        <v>0</v>
      </c>
      <c r="P3529" t="s">
        <v>8303</v>
      </c>
      <c r="Q3529" s="12">
        <f t="shared" si="848"/>
        <v>0</v>
      </c>
      <c r="R3529">
        <f t="shared" si="846"/>
        <v>10</v>
      </c>
      <c r="S3529" s="14" t="s">
        <v>8307</v>
      </c>
      <c r="T3529" t="s">
        <v>8341</v>
      </c>
    </row>
    <row r="3530" spans="1:20" ht="60" x14ac:dyDescent="0.25">
      <c r="A3530">
        <v>215</v>
      </c>
      <c r="B3530" s="9" t="s">
        <v>217</v>
      </c>
      <c r="C3530" s="3" t="s">
        <v>4325</v>
      </c>
      <c r="D3530" s="5">
        <v>4400</v>
      </c>
      <c r="E3530" s="7">
        <v>10</v>
      </c>
      <c r="F3530" t="s">
        <v>8220</v>
      </c>
      <c r="G3530" t="s">
        <v>8224</v>
      </c>
      <c r="H3530" t="s">
        <v>8246</v>
      </c>
      <c r="I3530">
        <v>1455753540</v>
      </c>
      <c r="J3530" s="18">
        <f t="shared" si="847"/>
        <v>42417.999305555553</v>
      </c>
      <c r="K3530">
        <v>1452058281</v>
      </c>
      <c r="L3530" s="18">
        <f t="shared" si="845"/>
        <v>42375.230104166665</v>
      </c>
      <c r="M3530" t="b">
        <v>0</v>
      </c>
      <c r="N3530">
        <v>1</v>
      </c>
      <c r="O3530" t="b">
        <v>0</v>
      </c>
      <c r="P3530" t="s">
        <v>8266</v>
      </c>
      <c r="Q3530" s="12">
        <f t="shared" si="848"/>
        <v>0</v>
      </c>
      <c r="R3530">
        <f t="shared" si="846"/>
        <v>10</v>
      </c>
      <c r="S3530" s="14" t="s">
        <v>8329</v>
      </c>
      <c r="T3530" t="s">
        <v>8332</v>
      </c>
    </row>
    <row r="3531" spans="1:20" ht="45" x14ac:dyDescent="0.25">
      <c r="A3531">
        <v>3917</v>
      </c>
      <c r="B3531" s="9" t="s">
        <v>3914</v>
      </c>
      <c r="C3531" s="3" t="s">
        <v>8025</v>
      </c>
      <c r="D3531" s="5">
        <v>3500</v>
      </c>
      <c r="E3531" s="7">
        <v>10</v>
      </c>
      <c r="F3531" t="s">
        <v>8220</v>
      </c>
      <c r="G3531" t="s">
        <v>8224</v>
      </c>
      <c r="H3531" t="s">
        <v>8246</v>
      </c>
      <c r="I3531" s="18">
        <v>1410439161</v>
      </c>
      <c r="J3531" s="18">
        <f t="shared" si="847"/>
        <v>41893.527326388888</v>
      </c>
      <c r="K3531">
        <v>1407847160</v>
      </c>
      <c r="L3531" s="18">
        <f t="shared" si="845"/>
        <v>41863.527314814812</v>
      </c>
      <c r="M3531" t="b">
        <v>0</v>
      </c>
      <c r="N3531">
        <v>1</v>
      </c>
      <c r="O3531" t="b">
        <v>0</v>
      </c>
      <c r="P3531" t="s">
        <v>8269</v>
      </c>
      <c r="Q3531" s="12">
        <f t="shared" si="848"/>
        <v>0</v>
      </c>
      <c r="R3531">
        <f t="shared" ref="R3531:R3532" si="849">IFERROR(ROUND(E3531/N3531,2),0)</f>
        <v>10</v>
      </c>
      <c r="S3531" s="14" t="s">
        <v>8307</v>
      </c>
      <c r="T3531" t="s">
        <v>8308</v>
      </c>
    </row>
    <row r="3532" spans="1:20" ht="60" x14ac:dyDescent="0.25">
      <c r="A3532">
        <v>4085</v>
      </c>
      <c r="B3532" s="9" t="s">
        <v>4081</v>
      </c>
      <c r="C3532" s="3" t="s">
        <v>8188</v>
      </c>
      <c r="D3532" s="5">
        <v>3500</v>
      </c>
      <c r="E3532" s="7">
        <v>10</v>
      </c>
      <c r="F3532" t="s">
        <v>8220</v>
      </c>
      <c r="G3532" t="s">
        <v>8223</v>
      </c>
      <c r="H3532" t="s">
        <v>8245</v>
      </c>
      <c r="I3532" s="18">
        <v>1427169540</v>
      </c>
      <c r="J3532" s="18">
        <f t="shared" si="847"/>
        <v>42087.165972222225</v>
      </c>
      <c r="K3532">
        <v>1424701774</v>
      </c>
      <c r="L3532" s="18">
        <f t="shared" si="845"/>
        <v>42058.603865740741</v>
      </c>
      <c r="M3532" t="b">
        <v>0</v>
      </c>
      <c r="N3532">
        <v>1</v>
      </c>
      <c r="O3532" t="b">
        <v>0</v>
      </c>
      <c r="P3532" t="s">
        <v>8269</v>
      </c>
      <c r="Q3532" s="12">
        <f t="shared" si="848"/>
        <v>0</v>
      </c>
      <c r="R3532">
        <f t="shared" si="849"/>
        <v>10</v>
      </c>
      <c r="S3532" s="14" t="s">
        <v>8307</v>
      </c>
      <c r="T3532" t="s">
        <v>8308</v>
      </c>
    </row>
    <row r="3533" spans="1:20" ht="60" x14ac:dyDescent="0.25">
      <c r="A3533">
        <v>142</v>
      </c>
      <c r="B3533" s="9" t="s">
        <v>144</v>
      </c>
      <c r="C3533" s="3" t="s">
        <v>4252</v>
      </c>
      <c r="D3533" s="5">
        <v>3000</v>
      </c>
      <c r="E3533" s="7">
        <v>10</v>
      </c>
      <c r="F3533" t="s">
        <v>8219</v>
      </c>
      <c r="G3533" t="s">
        <v>8223</v>
      </c>
      <c r="H3533" t="s">
        <v>8245</v>
      </c>
      <c r="I3533">
        <v>1416176778</v>
      </c>
      <c r="J3533" s="18">
        <f t="shared" si="847"/>
        <v>41959.934930555552</v>
      </c>
      <c r="K3533">
        <v>1414358777</v>
      </c>
      <c r="L3533" s="18">
        <f t="shared" si="845"/>
        <v>41938.893252314811</v>
      </c>
      <c r="M3533" t="b">
        <v>0</v>
      </c>
      <c r="N3533">
        <v>1</v>
      </c>
      <c r="O3533" t="b">
        <v>0</v>
      </c>
      <c r="P3533" t="s">
        <v>8265</v>
      </c>
      <c r="Q3533" s="12">
        <f t="shared" si="848"/>
        <v>0</v>
      </c>
      <c r="R3533">
        <f t="shared" si="846"/>
        <v>10</v>
      </c>
      <c r="S3533" s="14" t="s">
        <v>8329</v>
      </c>
      <c r="T3533" t="s">
        <v>8343</v>
      </c>
    </row>
    <row r="3534" spans="1:20" ht="60" x14ac:dyDescent="0.25">
      <c r="A3534">
        <v>2777</v>
      </c>
      <c r="B3534" s="9" t="s">
        <v>2777</v>
      </c>
      <c r="C3534" s="3" t="s">
        <v>6887</v>
      </c>
      <c r="D3534" s="5">
        <v>3000</v>
      </c>
      <c r="E3534" s="7">
        <v>10</v>
      </c>
      <c r="F3534" t="s">
        <v>8220</v>
      </c>
      <c r="G3534" t="s">
        <v>8223</v>
      </c>
      <c r="H3534" t="s">
        <v>8245</v>
      </c>
      <c r="I3534">
        <v>1437149004</v>
      </c>
      <c r="J3534" s="18">
        <f t="shared" si="847"/>
        <v>42202.669027777782</v>
      </c>
      <c r="K3534">
        <v>1434557003</v>
      </c>
      <c r="L3534" s="18">
        <f t="shared" si="845"/>
        <v>42172.669016203705</v>
      </c>
      <c r="M3534" t="b">
        <v>0</v>
      </c>
      <c r="N3534">
        <v>1</v>
      </c>
      <c r="O3534" t="b">
        <v>0</v>
      </c>
      <c r="P3534" t="s">
        <v>8302</v>
      </c>
      <c r="Q3534" s="12">
        <f t="shared" si="848"/>
        <v>0</v>
      </c>
      <c r="R3534">
        <f t="shared" si="846"/>
        <v>10</v>
      </c>
      <c r="S3534" s="14" t="s">
        <v>8319</v>
      </c>
      <c r="T3534" t="s">
        <v>8362</v>
      </c>
    </row>
    <row r="3535" spans="1:20" ht="60" x14ac:dyDescent="0.25">
      <c r="A3535">
        <v>4084</v>
      </c>
      <c r="B3535" s="9" t="s">
        <v>4080</v>
      </c>
      <c r="C3535" s="3" t="s">
        <v>8187</v>
      </c>
      <c r="D3535" s="5">
        <v>3000</v>
      </c>
      <c r="E3535" s="7">
        <v>10</v>
      </c>
      <c r="F3535" t="s">
        <v>8220</v>
      </c>
      <c r="G3535" t="s">
        <v>8236</v>
      </c>
      <c r="H3535" t="s">
        <v>8248</v>
      </c>
      <c r="I3535" s="18">
        <v>1476008906</v>
      </c>
      <c r="J3535" s="18">
        <f t="shared" si="847"/>
        <v>42652.436412037037</v>
      </c>
      <c r="K3535">
        <v>1473416905</v>
      </c>
      <c r="L3535" s="18">
        <f t="shared" si="845"/>
        <v>42622.436400462961</v>
      </c>
      <c r="M3535" t="b">
        <v>0</v>
      </c>
      <c r="N3535">
        <v>1</v>
      </c>
      <c r="O3535" t="b">
        <v>0</v>
      </c>
      <c r="P3535" t="s">
        <v>8269</v>
      </c>
      <c r="Q3535" s="12">
        <f t="shared" si="848"/>
        <v>0</v>
      </c>
      <c r="R3535">
        <f t="shared" ref="R3535" si="850">IFERROR(ROUND(E3535/N3535,2),0)</f>
        <v>10</v>
      </c>
      <c r="S3535" s="14" t="s">
        <v>8307</v>
      </c>
      <c r="T3535" t="s">
        <v>8308</v>
      </c>
    </row>
    <row r="3536" spans="1:20" ht="45" x14ac:dyDescent="0.25">
      <c r="A3536">
        <v>1863</v>
      </c>
      <c r="B3536" s="9" t="s">
        <v>1864</v>
      </c>
      <c r="C3536" s="3" t="s">
        <v>5973</v>
      </c>
      <c r="D3536" s="5">
        <v>2500</v>
      </c>
      <c r="E3536" s="7">
        <v>10</v>
      </c>
      <c r="F3536" t="s">
        <v>8220</v>
      </c>
      <c r="G3536" t="s">
        <v>8223</v>
      </c>
      <c r="H3536" t="s">
        <v>8245</v>
      </c>
      <c r="I3536">
        <v>1402600085</v>
      </c>
      <c r="J3536" s="18">
        <f t="shared" si="847"/>
        <v>41802.797280092593</v>
      </c>
      <c r="K3536">
        <v>1400008084</v>
      </c>
      <c r="L3536" s="18">
        <f t="shared" si="845"/>
        <v>41772.797268518516</v>
      </c>
      <c r="M3536" t="b">
        <v>0</v>
      </c>
      <c r="N3536">
        <v>2</v>
      </c>
      <c r="O3536" t="b">
        <v>0</v>
      </c>
      <c r="P3536" t="s">
        <v>8281</v>
      </c>
      <c r="Q3536" s="12">
        <f t="shared" si="848"/>
        <v>0</v>
      </c>
      <c r="R3536">
        <f t="shared" si="846"/>
        <v>5</v>
      </c>
      <c r="S3536" s="14" t="s">
        <v>8324</v>
      </c>
      <c r="T3536" t="s">
        <v>8350</v>
      </c>
    </row>
    <row r="3537" spans="1:20" ht="45" x14ac:dyDescent="0.25">
      <c r="A3537">
        <v>1543</v>
      </c>
      <c r="B3537" s="9" t="s">
        <v>1544</v>
      </c>
      <c r="C3537" s="3" t="s">
        <v>5653</v>
      </c>
      <c r="D3537" s="5">
        <v>2250</v>
      </c>
      <c r="E3537" s="7">
        <v>10</v>
      </c>
      <c r="F3537" t="s">
        <v>8220</v>
      </c>
      <c r="G3537" t="s">
        <v>8223</v>
      </c>
      <c r="H3537" t="s">
        <v>8245</v>
      </c>
      <c r="I3537">
        <v>1416662034</v>
      </c>
      <c r="J3537" s="18">
        <f t="shared" si="847"/>
        <v>41965.551319444443</v>
      </c>
      <c r="K3537">
        <v>1414066433</v>
      </c>
      <c r="L3537" s="18">
        <f t="shared" si="845"/>
        <v>41935.509641203702</v>
      </c>
      <c r="M3537" t="b">
        <v>0</v>
      </c>
      <c r="N3537">
        <v>1</v>
      </c>
      <c r="O3537" t="b">
        <v>0</v>
      </c>
      <c r="P3537" t="s">
        <v>8287</v>
      </c>
      <c r="Q3537" s="12">
        <f t="shared" si="848"/>
        <v>0</v>
      </c>
      <c r="R3537">
        <f t="shared" si="846"/>
        <v>10</v>
      </c>
      <c r="S3537" s="14" t="s">
        <v>8321</v>
      </c>
      <c r="T3537" t="s">
        <v>8361</v>
      </c>
    </row>
    <row r="3538" spans="1:20" ht="45" x14ac:dyDescent="0.25">
      <c r="A3538">
        <v>1126</v>
      </c>
      <c r="B3538" s="9" t="s">
        <v>1127</v>
      </c>
      <c r="C3538" s="3" t="s">
        <v>5236</v>
      </c>
      <c r="D3538" s="5">
        <v>2000</v>
      </c>
      <c r="E3538" s="7">
        <v>10</v>
      </c>
      <c r="F3538" t="s">
        <v>8220</v>
      </c>
      <c r="G3538" t="s">
        <v>8223</v>
      </c>
      <c r="H3538" t="s">
        <v>8245</v>
      </c>
      <c r="I3538">
        <v>1468482694</v>
      </c>
      <c r="J3538" s="18">
        <f t="shared" si="847"/>
        <v>42565.327476851853</v>
      </c>
      <c r="K3538">
        <v>1465890693</v>
      </c>
      <c r="L3538" s="18">
        <f t="shared" si="845"/>
        <v>42535.327465277776</v>
      </c>
      <c r="M3538" t="b">
        <v>0</v>
      </c>
      <c r="N3538">
        <v>2</v>
      </c>
      <c r="O3538" t="b">
        <v>0</v>
      </c>
      <c r="P3538" t="s">
        <v>8281</v>
      </c>
      <c r="Q3538" s="12">
        <f t="shared" si="848"/>
        <v>1</v>
      </c>
      <c r="R3538">
        <f t="shared" si="846"/>
        <v>5</v>
      </c>
      <c r="S3538" s="14" t="s">
        <v>8324</v>
      </c>
      <c r="T3538" t="s">
        <v>8350</v>
      </c>
    </row>
    <row r="3539" spans="1:20" ht="30" x14ac:dyDescent="0.25">
      <c r="A3539">
        <v>2757</v>
      </c>
      <c r="B3539" s="9" t="s">
        <v>2757</v>
      </c>
      <c r="C3539" s="3" t="s">
        <v>6867</v>
      </c>
      <c r="D3539" s="5">
        <v>1500</v>
      </c>
      <c r="E3539" s="7">
        <v>10</v>
      </c>
      <c r="F3539" t="s">
        <v>8220</v>
      </c>
      <c r="G3539" t="s">
        <v>8223</v>
      </c>
      <c r="H3539" t="s">
        <v>8245</v>
      </c>
      <c r="I3539">
        <v>1470498332</v>
      </c>
      <c r="J3539" s="18">
        <f t="shared" si="847"/>
        <v>42588.65662037037</v>
      </c>
      <c r="K3539">
        <v>1469202331</v>
      </c>
      <c r="L3539" s="18">
        <f t="shared" si="845"/>
        <v>42573.6566087963</v>
      </c>
      <c r="M3539" t="b">
        <v>0</v>
      </c>
      <c r="N3539">
        <v>2</v>
      </c>
      <c r="O3539" t="b">
        <v>0</v>
      </c>
      <c r="P3539" t="s">
        <v>8302</v>
      </c>
      <c r="Q3539" s="12">
        <f t="shared" si="848"/>
        <v>1</v>
      </c>
      <c r="R3539">
        <f t="shared" si="846"/>
        <v>5</v>
      </c>
      <c r="S3539" s="14" t="s">
        <v>8319</v>
      </c>
      <c r="T3539" t="s">
        <v>8362</v>
      </c>
    </row>
    <row r="3540" spans="1:20" ht="45" x14ac:dyDescent="0.2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 s="18">
        <f t="shared" si="847"/>
        <v>41908.679803240739</v>
      </c>
      <c r="K3540">
        <v>1406564334</v>
      </c>
      <c r="L3540" s="18">
        <f t="shared" si="845"/>
        <v>41848.679791666669</v>
      </c>
      <c r="M3540" t="b">
        <v>0</v>
      </c>
      <c r="N3540">
        <v>1</v>
      </c>
      <c r="O3540" t="b">
        <v>0</v>
      </c>
      <c r="P3540" t="s">
        <v>8301</v>
      </c>
      <c r="Q3540" s="12">
        <f t="shared" si="848"/>
        <v>1</v>
      </c>
      <c r="R3540">
        <f t="shared" si="846"/>
        <v>10</v>
      </c>
      <c r="S3540" s="14" t="s">
        <v>8307</v>
      </c>
      <c r="T3540" t="s">
        <v>8331</v>
      </c>
    </row>
    <row r="3541" spans="1:20" ht="45" x14ac:dyDescent="0.25">
      <c r="A3541">
        <v>3736</v>
      </c>
      <c r="B3541" s="9" t="s">
        <v>3733</v>
      </c>
      <c r="C3541" s="3" t="s">
        <v>7846</v>
      </c>
      <c r="D3541" s="5">
        <v>1500</v>
      </c>
      <c r="E3541" s="7">
        <v>10</v>
      </c>
      <c r="F3541" t="s">
        <v>8220</v>
      </c>
      <c r="G3541" t="s">
        <v>8224</v>
      </c>
      <c r="H3541" t="s">
        <v>8246</v>
      </c>
      <c r="I3541" s="18">
        <v>1427133600</v>
      </c>
      <c r="J3541" s="18">
        <f t="shared" si="847"/>
        <v>42086.75</v>
      </c>
      <c r="K3541">
        <v>1423847092</v>
      </c>
      <c r="L3541" s="18">
        <f t="shared" si="845"/>
        <v>42048.711712962962</v>
      </c>
      <c r="M3541" t="b">
        <v>0</v>
      </c>
      <c r="N3541">
        <v>1</v>
      </c>
      <c r="O3541" t="b">
        <v>0</v>
      </c>
      <c r="P3541" t="s">
        <v>8269</v>
      </c>
      <c r="Q3541" s="12">
        <f t="shared" si="848"/>
        <v>1</v>
      </c>
      <c r="R3541">
        <f t="shared" ref="R3541:R3542" si="851">IFERROR(ROUND(E3541/N3541,2),0)</f>
        <v>10</v>
      </c>
      <c r="S3541" s="14" t="s">
        <v>8307</v>
      </c>
      <c r="T3541" t="s">
        <v>8308</v>
      </c>
    </row>
    <row r="3542" spans="1:20" ht="60" x14ac:dyDescent="0.25">
      <c r="A3542">
        <v>3129</v>
      </c>
      <c r="B3542" s="9" t="s">
        <v>3129</v>
      </c>
      <c r="C3542" s="3" t="s">
        <v>7239</v>
      </c>
      <c r="D3542" s="5">
        <v>1250</v>
      </c>
      <c r="E3542" s="7">
        <v>10</v>
      </c>
      <c r="F3542" t="s">
        <v>8221</v>
      </c>
      <c r="G3542" t="s">
        <v>8223</v>
      </c>
      <c r="H3542" t="s">
        <v>8245</v>
      </c>
      <c r="I3542" s="18">
        <v>1492542819</v>
      </c>
      <c r="J3542" s="18">
        <f t="shared" si="847"/>
        <v>42843.801145833335</v>
      </c>
      <c r="K3542">
        <v>1489090418</v>
      </c>
      <c r="L3542" s="18">
        <f t="shared" si="845"/>
        <v>42803.842800925922</v>
      </c>
      <c r="M3542" t="b">
        <v>0</v>
      </c>
      <c r="N3542">
        <v>1</v>
      </c>
      <c r="O3542" t="b">
        <v>0</v>
      </c>
      <c r="P3542" t="s">
        <v>8269</v>
      </c>
      <c r="Q3542" s="12">
        <f t="shared" si="848"/>
        <v>1</v>
      </c>
      <c r="R3542">
        <f t="shared" si="851"/>
        <v>10</v>
      </c>
      <c r="S3542" s="14" t="s">
        <v>8307</v>
      </c>
      <c r="T3542" t="s">
        <v>8308</v>
      </c>
    </row>
    <row r="3543" spans="1:20" ht="45" x14ac:dyDescent="0.25">
      <c r="A3543">
        <v>584</v>
      </c>
      <c r="B3543" s="9" t="s">
        <v>585</v>
      </c>
      <c r="C3543" s="3" t="s">
        <v>4694</v>
      </c>
      <c r="D3543" s="5">
        <v>1000</v>
      </c>
      <c r="E3543" s="7">
        <v>10</v>
      </c>
      <c r="F3543" t="s">
        <v>8220</v>
      </c>
      <c r="G3543" t="s">
        <v>8223</v>
      </c>
      <c r="H3543" t="s">
        <v>8245</v>
      </c>
      <c r="I3543">
        <v>1426522316</v>
      </c>
      <c r="J3543" s="18">
        <f t="shared" si="847"/>
        <v>42079.674953703703</v>
      </c>
      <c r="K3543">
        <v>1423933915</v>
      </c>
      <c r="L3543" s="18">
        <f t="shared" si="845"/>
        <v>42049.716608796298</v>
      </c>
      <c r="M3543" t="b">
        <v>0</v>
      </c>
      <c r="N3543">
        <v>2</v>
      </c>
      <c r="O3543" t="b">
        <v>0</v>
      </c>
      <c r="P3543" t="s">
        <v>8270</v>
      </c>
      <c r="Q3543" s="12">
        <f t="shared" si="848"/>
        <v>1</v>
      </c>
      <c r="R3543">
        <f t="shared" si="846"/>
        <v>5</v>
      </c>
      <c r="S3543" s="14" t="s">
        <v>8316</v>
      </c>
      <c r="T3543" t="s">
        <v>8348</v>
      </c>
    </row>
    <row r="3544" spans="1:20" ht="60" x14ac:dyDescent="0.25">
      <c r="A3544">
        <v>2841</v>
      </c>
      <c r="B3544" s="9" t="s">
        <v>2841</v>
      </c>
      <c r="C3544" s="3" t="s">
        <v>6951</v>
      </c>
      <c r="D3544" s="5">
        <v>1000</v>
      </c>
      <c r="E3544" s="7">
        <v>10</v>
      </c>
      <c r="F3544" t="s">
        <v>8220</v>
      </c>
      <c r="G3544" t="s">
        <v>8224</v>
      </c>
      <c r="H3544" t="s">
        <v>8246</v>
      </c>
      <c r="I3544" s="18">
        <v>1450032297</v>
      </c>
      <c r="J3544" s="18">
        <f t="shared" si="847"/>
        <v>42351.781215277777</v>
      </c>
      <c r="K3544">
        <v>1444844696</v>
      </c>
      <c r="L3544" s="18">
        <f t="shared" si="845"/>
        <v>42291.739537037036</v>
      </c>
      <c r="M3544" t="b">
        <v>0</v>
      </c>
      <c r="N3544">
        <v>1</v>
      </c>
      <c r="O3544" t="b">
        <v>0</v>
      </c>
      <c r="P3544" t="s">
        <v>8269</v>
      </c>
      <c r="Q3544" s="12">
        <f t="shared" si="848"/>
        <v>1</v>
      </c>
      <c r="R3544">
        <f t="shared" ref="R3544:R3545" si="852">IFERROR(ROUND(E3544/N3544,2),0)</f>
        <v>10</v>
      </c>
      <c r="S3544" s="14" t="s">
        <v>8307</v>
      </c>
      <c r="T3544" t="s">
        <v>8308</v>
      </c>
    </row>
    <row r="3545" spans="1:20" ht="60" x14ac:dyDescent="0.25">
      <c r="A3545">
        <v>4024</v>
      </c>
      <c r="B3545" s="9" t="s">
        <v>4020</v>
      </c>
      <c r="C3545" s="3" t="s">
        <v>8129</v>
      </c>
      <c r="D3545" s="5">
        <v>800</v>
      </c>
      <c r="E3545" s="7">
        <v>10</v>
      </c>
      <c r="F3545" t="s">
        <v>8220</v>
      </c>
      <c r="G3545" t="s">
        <v>8223</v>
      </c>
      <c r="H3545" t="s">
        <v>8245</v>
      </c>
      <c r="I3545" s="18">
        <v>1441037097</v>
      </c>
      <c r="J3545" s="18">
        <f t="shared" si="847"/>
        <v>42247.670104166667</v>
      </c>
      <c r="K3545">
        <v>1438445096</v>
      </c>
      <c r="L3545" s="18">
        <f t="shared" si="845"/>
        <v>42217.670092592598</v>
      </c>
      <c r="M3545" t="b">
        <v>0</v>
      </c>
      <c r="N3545">
        <v>1</v>
      </c>
      <c r="O3545" t="b">
        <v>0</v>
      </c>
      <c r="P3545" t="s">
        <v>8269</v>
      </c>
      <c r="Q3545" s="12">
        <f t="shared" si="848"/>
        <v>1</v>
      </c>
      <c r="R3545">
        <f t="shared" si="852"/>
        <v>10</v>
      </c>
      <c r="S3545" s="14" t="s">
        <v>8307</v>
      </c>
      <c r="T3545" t="s">
        <v>8308</v>
      </c>
    </row>
    <row r="3546" spans="1:20" ht="45" x14ac:dyDescent="0.25">
      <c r="A3546">
        <v>1073</v>
      </c>
      <c r="B3546" s="9" t="s">
        <v>1074</v>
      </c>
      <c r="C3546" s="3" t="s">
        <v>5183</v>
      </c>
      <c r="D3546" s="5">
        <v>750</v>
      </c>
      <c r="E3546" s="7">
        <v>10</v>
      </c>
      <c r="F3546" t="s">
        <v>8220</v>
      </c>
      <c r="G3546" t="s">
        <v>8223</v>
      </c>
      <c r="H3546" t="s">
        <v>8245</v>
      </c>
      <c r="I3546">
        <v>1318806541</v>
      </c>
      <c r="J3546" s="18">
        <f t="shared" si="847"/>
        <v>40832.964594907404</v>
      </c>
      <c r="K3546">
        <v>1316214540</v>
      </c>
      <c r="L3546" s="18">
        <f t="shared" si="845"/>
        <v>40802.964583333334</v>
      </c>
      <c r="M3546" t="b">
        <v>0</v>
      </c>
      <c r="N3546">
        <v>1</v>
      </c>
      <c r="O3546" t="b">
        <v>0</v>
      </c>
      <c r="P3546" t="s">
        <v>8280</v>
      </c>
      <c r="Q3546" s="12">
        <f t="shared" si="848"/>
        <v>1</v>
      </c>
      <c r="R3546">
        <f t="shared" si="846"/>
        <v>10</v>
      </c>
      <c r="S3546" s="14" t="s">
        <v>8324</v>
      </c>
      <c r="T3546" t="s">
        <v>8340</v>
      </c>
    </row>
    <row r="3547" spans="1:20" ht="60" x14ac:dyDescent="0.25">
      <c r="A3547">
        <v>1042</v>
      </c>
      <c r="B3547" s="9" t="s">
        <v>1043</v>
      </c>
      <c r="C3547" s="3" t="s">
        <v>5152</v>
      </c>
      <c r="D3547" s="5">
        <v>650</v>
      </c>
      <c r="E3547" s="7">
        <v>10</v>
      </c>
      <c r="F3547" t="s">
        <v>8219</v>
      </c>
      <c r="G3547" t="s">
        <v>8223</v>
      </c>
      <c r="H3547" t="s">
        <v>8245</v>
      </c>
      <c r="I3547">
        <v>1410516000</v>
      </c>
      <c r="J3547" s="18">
        <f t="shared" si="847"/>
        <v>41894.416666666664</v>
      </c>
      <c r="K3547">
        <v>1406824947</v>
      </c>
      <c r="L3547" s="18">
        <f t="shared" si="845"/>
        <v>41851.696145833332</v>
      </c>
      <c r="M3547" t="b">
        <v>0</v>
      </c>
      <c r="N3547">
        <v>1</v>
      </c>
      <c r="O3547" t="b">
        <v>0</v>
      </c>
      <c r="P3547" t="s">
        <v>8279</v>
      </c>
      <c r="Q3547" s="12">
        <f t="shared" si="848"/>
        <v>2</v>
      </c>
      <c r="R3547">
        <f t="shared" si="846"/>
        <v>10</v>
      </c>
      <c r="S3547" s="14" t="s">
        <v>8352</v>
      </c>
      <c r="T3547" t="s">
        <v>8353</v>
      </c>
    </row>
    <row r="3548" spans="1:20" ht="45" x14ac:dyDescent="0.25">
      <c r="A3548">
        <v>3795</v>
      </c>
      <c r="B3548" s="9" t="s">
        <v>3792</v>
      </c>
      <c r="C3548" s="3" t="s">
        <v>7905</v>
      </c>
      <c r="D3548" s="5">
        <v>600</v>
      </c>
      <c r="E3548" s="7">
        <v>10</v>
      </c>
      <c r="F3548" t="s">
        <v>8220</v>
      </c>
      <c r="G3548" t="s">
        <v>8224</v>
      </c>
      <c r="H3548" t="s">
        <v>8246</v>
      </c>
      <c r="I3548">
        <v>1440801000</v>
      </c>
      <c r="J3548" s="18">
        <f t="shared" si="847"/>
        <v>42244.9375</v>
      </c>
      <c r="K3548">
        <v>1437042489</v>
      </c>
      <c r="L3548" s="18">
        <f t="shared" si="845"/>
        <v>42201.436215277776</v>
      </c>
      <c r="M3548" t="b">
        <v>0</v>
      </c>
      <c r="N3548">
        <v>2</v>
      </c>
      <c r="O3548" t="b">
        <v>0</v>
      </c>
      <c r="P3548" t="s">
        <v>8303</v>
      </c>
      <c r="Q3548" s="12">
        <f t="shared" si="848"/>
        <v>2</v>
      </c>
      <c r="R3548">
        <f t="shared" si="846"/>
        <v>5</v>
      </c>
      <c r="S3548" s="14" t="s">
        <v>8307</v>
      </c>
      <c r="T3548" t="s">
        <v>8341</v>
      </c>
    </row>
    <row r="3549" spans="1:20" ht="60" x14ac:dyDescent="0.25">
      <c r="A3549">
        <v>3858</v>
      </c>
      <c r="B3549" s="9" t="s">
        <v>3855</v>
      </c>
      <c r="C3549" s="3" t="s">
        <v>7967</v>
      </c>
      <c r="D3549" s="5">
        <v>500</v>
      </c>
      <c r="E3549" s="7">
        <v>10</v>
      </c>
      <c r="F3549" t="s">
        <v>8220</v>
      </c>
      <c r="G3549" t="s">
        <v>8224</v>
      </c>
      <c r="H3549" t="s">
        <v>8246</v>
      </c>
      <c r="I3549" s="18">
        <v>1432328400</v>
      </c>
      <c r="J3549" s="18">
        <f t="shared" si="847"/>
        <v>42146.875</v>
      </c>
      <c r="K3549">
        <v>1430734843</v>
      </c>
      <c r="L3549" s="18">
        <f t="shared" si="845"/>
        <v>42128.43105324074</v>
      </c>
      <c r="M3549" t="b">
        <v>0</v>
      </c>
      <c r="N3549">
        <v>1</v>
      </c>
      <c r="O3549" t="b">
        <v>0</v>
      </c>
      <c r="P3549" t="s">
        <v>8269</v>
      </c>
      <c r="Q3549" s="12">
        <f t="shared" si="848"/>
        <v>2</v>
      </c>
      <c r="R3549">
        <f t="shared" ref="R3549:R3551" si="853">IFERROR(ROUND(E3549/N3549,2),0)</f>
        <v>10</v>
      </c>
      <c r="S3549" s="14" t="s">
        <v>8307</v>
      </c>
      <c r="T3549" t="s">
        <v>8308</v>
      </c>
    </row>
    <row r="3550" spans="1:20" ht="60" x14ac:dyDescent="0.25">
      <c r="A3550">
        <v>2886</v>
      </c>
      <c r="B3550" s="9" t="s">
        <v>2886</v>
      </c>
      <c r="C3550" s="3" t="s">
        <v>6996</v>
      </c>
      <c r="D3550" s="5">
        <v>200</v>
      </c>
      <c r="E3550" s="7">
        <v>10</v>
      </c>
      <c r="F3550" t="s">
        <v>8220</v>
      </c>
      <c r="G3550" t="s">
        <v>8223</v>
      </c>
      <c r="H3550" t="s">
        <v>8245</v>
      </c>
      <c r="I3550" s="18">
        <v>1442635140</v>
      </c>
      <c r="J3550" s="18">
        <f t="shared" si="847"/>
        <v>42266.165972222225</v>
      </c>
      <c r="K3550">
        <v>1442243483</v>
      </c>
      <c r="L3550" s="18">
        <f t="shared" si="845"/>
        <v>42261.632905092592</v>
      </c>
      <c r="M3550" t="b">
        <v>0</v>
      </c>
      <c r="N3550">
        <v>1</v>
      </c>
      <c r="O3550" t="b">
        <v>0</v>
      </c>
      <c r="P3550" t="s">
        <v>8269</v>
      </c>
      <c r="Q3550" s="12">
        <f t="shared" si="848"/>
        <v>5</v>
      </c>
      <c r="R3550">
        <f t="shared" si="853"/>
        <v>10</v>
      </c>
      <c r="S3550" s="14" t="s">
        <v>8307</v>
      </c>
      <c r="T3550" t="s">
        <v>8308</v>
      </c>
    </row>
    <row r="3551" spans="1:20" ht="45" x14ac:dyDescent="0.25">
      <c r="A3551">
        <v>3745</v>
      </c>
      <c r="B3551" s="9" t="s">
        <v>3742</v>
      </c>
      <c r="C3551" s="3" t="s">
        <v>7855</v>
      </c>
      <c r="D3551" s="5">
        <v>100</v>
      </c>
      <c r="E3551" s="7">
        <v>10</v>
      </c>
      <c r="F3551" t="s">
        <v>8220</v>
      </c>
      <c r="G3551" t="s">
        <v>8223</v>
      </c>
      <c r="H3551" t="s">
        <v>8245</v>
      </c>
      <c r="I3551" s="18">
        <v>1407689102</v>
      </c>
      <c r="J3551" s="18">
        <f t="shared" si="847"/>
        <v>41861.697939814811</v>
      </c>
      <c r="K3551">
        <v>1405097101</v>
      </c>
      <c r="L3551" s="18">
        <f t="shared" si="845"/>
        <v>41831.697928240741</v>
      </c>
      <c r="M3551" t="b">
        <v>0</v>
      </c>
      <c r="N3551">
        <v>1</v>
      </c>
      <c r="O3551" t="b">
        <v>0</v>
      </c>
      <c r="P3551" t="s">
        <v>8269</v>
      </c>
      <c r="Q3551" s="12">
        <f t="shared" si="848"/>
        <v>10</v>
      </c>
      <c r="R3551">
        <f t="shared" si="853"/>
        <v>10</v>
      </c>
      <c r="S3551" s="14" t="s">
        <v>8307</v>
      </c>
      <c r="T3551" t="s">
        <v>8308</v>
      </c>
    </row>
    <row r="3552" spans="1:20" ht="30" x14ac:dyDescent="0.25">
      <c r="A3552">
        <v>847</v>
      </c>
      <c r="B3552" s="9" t="s">
        <v>848</v>
      </c>
      <c r="C3552" s="3" t="s">
        <v>4957</v>
      </c>
      <c r="D3552" s="5">
        <v>10</v>
      </c>
      <c r="E3552" s="7">
        <v>10</v>
      </c>
      <c r="F3552" t="s">
        <v>8218</v>
      </c>
      <c r="G3552" t="s">
        <v>8223</v>
      </c>
      <c r="H3552" t="s">
        <v>8245</v>
      </c>
      <c r="I3552">
        <v>1436555376</v>
      </c>
      <c r="J3552" s="18">
        <f t="shared" si="847"/>
        <v>42195.798333333332</v>
      </c>
      <c r="K3552">
        <v>1433963375</v>
      </c>
      <c r="L3552" s="18">
        <f t="shared" si="845"/>
        <v>42165.798321759255</v>
      </c>
      <c r="M3552" t="b">
        <v>0</v>
      </c>
      <c r="N3552">
        <v>1</v>
      </c>
      <c r="O3552" t="b">
        <v>1</v>
      </c>
      <c r="P3552" t="s">
        <v>8275</v>
      </c>
      <c r="Q3552" s="12">
        <f t="shared" si="848"/>
        <v>100</v>
      </c>
      <c r="R3552">
        <f t="shared" si="846"/>
        <v>10</v>
      </c>
      <c r="S3552" s="14" t="s">
        <v>8333</v>
      </c>
      <c r="T3552" t="s">
        <v>8342</v>
      </c>
    </row>
    <row r="3553" spans="1:20" ht="75" x14ac:dyDescent="0.25">
      <c r="A3553">
        <v>2213</v>
      </c>
      <c r="B3553" s="9" t="s">
        <v>2214</v>
      </c>
      <c r="C3553" s="3" t="s">
        <v>6323</v>
      </c>
      <c r="D3553" s="5">
        <v>5</v>
      </c>
      <c r="E3553" s="7">
        <v>10</v>
      </c>
      <c r="F3553" t="s">
        <v>8218</v>
      </c>
      <c r="G3553" t="s">
        <v>8223</v>
      </c>
      <c r="H3553" t="s">
        <v>8245</v>
      </c>
      <c r="I3553">
        <v>1431719379</v>
      </c>
      <c r="J3553" s="18">
        <f t="shared" si="847"/>
        <v>42139.826145833329</v>
      </c>
      <c r="K3553">
        <v>1429127378</v>
      </c>
      <c r="L3553" s="18">
        <f t="shared" si="845"/>
        <v>42109.82613425926</v>
      </c>
      <c r="M3553" t="b">
        <v>0</v>
      </c>
      <c r="N3553">
        <v>1</v>
      </c>
      <c r="O3553" t="b">
        <v>1</v>
      </c>
      <c r="P3553" t="s">
        <v>8278</v>
      </c>
      <c r="Q3553" s="12">
        <f t="shared" si="848"/>
        <v>200</v>
      </c>
      <c r="R3553">
        <f t="shared" si="846"/>
        <v>10</v>
      </c>
      <c r="S3553" s="14" t="s">
        <v>8333</v>
      </c>
      <c r="T3553" t="s">
        <v>8335</v>
      </c>
    </row>
    <row r="3554" spans="1:20" ht="45" x14ac:dyDescent="0.2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 s="18">
        <f t="shared" si="847"/>
        <v>42306.903333333335</v>
      </c>
      <c r="K3554">
        <v>1443562847</v>
      </c>
      <c r="L3554" s="18">
        <f t="shared" si="845"/>
        <v>42276.903321759259</v>
      </c>
      <c r="M3554" t="b">
        <v>0</v>
      </c>
      <c r="N3554">
        <v>1</v>
      </c>
      <c r="O3554" t="b">
        <v>0</v>
      </c>
      <c r="P3554" t="s">
        <v>8270</v>
      </c>
      <c r="Q3554" s="12">
        <f t="shared" si="848"/>
        <v>0</v>
      </c>
      <c r="R3554">
        <f t="shared" si="846"/>
        <v>9</v>
      </c>
      <c r="S3554" s="14" t="s">
        <v>8316</v>
      </c>
      <c r="T3554" t="s">
        <v>8348</v>
      </c>
    </row>
    <row r="3555" spans="1:20" ht="60" x14ac:dyDescent="0.25">
      <c r="A3555">
        <v>666</v>
      </c>
      <c r="B3555" s="9" t="s">
        <v>667</v>
      </c>
      <c r="C3555" s="3" t="s">
        <v>4776</v>
      </c>
      <c r="D3555" s="5">
        <v>200000</v>
      </c>
      <c r="E3555" s="7">
        <v>8</v>
      </c>
      <c r="F3555" t="s">
        <v>8220</v>
      </c>
      <c r="G3555" t="s">
        <v>8223</v>
      </c>
      <c r="H3555" t="s">
        <v>8245</v>
      </c>
      <c r="I3555">
        <v>1408305498</v>
      </c>
      <c r="J3555" s="18">
        <f t="shared" si="847"/>
        <v>41868.832152777773</v>
      </c>
      <c r="K3555">
        <v>1405713497</v>
      </c>
      <c r="L3555" s="18">
        <f t="shared" si="845"/>
        <v>41838.832141203704</v>
      </c>
      <c r="M3555" t="b">
        <v>0</v>
      </c>
      <c r="N3555">
        <v>4</v>
      </c>
      <c r="O3555" t="b">
        <v>0</v>
      </c>
      <c r="P3555" t="s">
        <v>8271</v>
      </c>
      <c r="Q3555" s="12">
        <f t="shared" si="848"/>
        <v>0</v>
      </c>
      <c r="R3555">
        <f t="shared" si="846"/>
        <v>2</v>
      </c>
      <c r="S3555" s="14" t="s">
        <v>8316</v>
      </c>
      <c r="T3555" t="s">
        <v>8318</v>
      </c>
    </row>
    <row r="3556" spans="1:20" ht="45" x14ac:dyDescent="0.25">
      <c r="A3556">
        <v>2423</v>
      </c>
      <c r="B3556" s="9" t="s">
        <v>2424</v>
      </c>
      <c r="C3556" s="3" t="s">
        <v>6533</v>
      </c>
      <c r="D3556" s="5">
        <v>60000</v>
      </c>
      <c r="E3556" s="7">
        <v>8</v>
      </c>
      <c r="F3556" t="s">
        <v>8220</v>
      </c>
      <c r="G3556" t="s">
        <v>8223</v>
      </c>
      <c r="H3556" t="s">
        <v>8245</v>
      </c>
      <c r="I3556">
        <v>1420044890</v>
      </c>
      <c r="J3556" s="18">
        <f t="shared" si="847"/>
        <v>42004.704745370371</v>
      </c>
      <c r="K3556">
        <v>1417452889</v>
      </c>
      <c r="L3556" s="18">
        <f t="shared" si="845"/>
        <v>41974.704733796301</v>
      </c>
      <c r="M3556" t="b">
        <v>0</v>
      </c>
      <c r="N3556">
        <v>1</v>
      </c>
      <c r="O3556" t="b">
        <v>0</v>
      </c>
      <c r="P3556" t="s">
        <v>8282</v>
      </c>
      <c r="Q3556" s="12">
        <f t="shared" si="848"/>
        <v>0</v>
      </c>
      <c r="R3556">
        <f t="shared" si="846"/>
        <v>8</v>
      </c>
      <c r="S3556" s="14" t="s">
        <v>8327</v>
      </c>
      <c r="T3556" t="s">
        <v>8351</v>
      </c>
    </row>
    <row r="3557" spans="1:20" ht="45" x14ac:dyDescent="0.25">
      <c r="A3557">
        <v>157</v>
      </c>
      <c r="B3557" s="9" t="s">
        <v>159</v>
      </c>
      <c r="C3557" s="3" t="s">
        <v>4267</v>
      </c>
      <c r="D3557" s="5">
        <v>2995</v>
      </c>
      <c r="E3557" s="7">
        <v>8</v>
      </c>
      <c r="F3557" t="s">
        <v>8219</v>
      </c>
      <c r="G3557" t="s">
        <v>8223</v>
      </c>
      <c r="H3557" t="s">
        <v>8245</v>
      </c>
      <c r="I3557">
        <v>1456523572</v>
      </c>
      <c r="J3557" s="18">
        <f t="shared" si="847"/>
        <v>42426.911712962959</v>
      </c>
      <c r="K3557">
        <v>1453931571</v>
      </c>
      <c r="L3557" s="18">
        <f t="shared" si="845"/>
        <v>42396.91170138889</v>
      </c>
      <c r="M3557" t="b">
        <v>0</v>
      </c>
      <c r="N3557">
        <v>2</v>
      </c>
      <c r="O3557" t="b">
        <v>0</v>
      </c>
      <c r="P3557" t="s">
        <v>8265</v>
      </c>
      <c r="Q3557" s="12">
        <f t="shared" si="848"/>
        <v>0</v>
      </c>
      <c r="R3557">
        <f t="shared" si="846"/>
        <v>4</v>
      </c>
      <c r="S3557" s="14" t="s">
        <v>8329</v>
      </c>
      <c r="T3557" t="s">
        <v>8343</v>
      </c>
    </row>
    <row r="3558" spans="1:20" ht="60" x14ac:dyDescent="0.2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 s="18">
        <f t="shared" si="847"/>
        <v>41957.109293981484</v>
      </c>
      <c r="K3558">
        <v>1413337042</v>
      </c>
      <c r="L3558" s="18">
        <f t="shared" si="845"/>
        <v>41927.067615740743</v>
      </c>
      <c r="M3558" t="b">
        <v>0</v>
      </c>
      <c r="N3558">
        <v>8</v>
      </c>
      <c r="O3558" t="b">
        <v>0</v>
      </c>
      <c r="P3558" t="s">
        <v>8270</v>
      </c>
      <c r="Q3558" s="12">
        <f t="shared" si="848"/>
        <v>1</v>
      </c>
      <c r="R3558">
        <f t="shared" si="846"/>
        <v>1</v>
      </c>
      <c r="S3558" s="14" t="s">
        <v>8316</v>
      </c>
      <c r="T3558" t="s">
        <v>8348</v>
      </c>
    </row>
    <row r="3559" spans="1:20" ht="60" x14ac:dyDescent="0.25">
      <c r="A3559">
        <v>1915</v>
      </c>
      <c r="B3559" s="9" t="s">
        <v>1916</v>
      </c>
      <c r="C3559" s="3" t="s">
        <v>6025</v>
      </c>
      <c r="D3559" s="5">
        <v>500</v>
      </c>
      <c r="E3559" s="7">
        <v>8</v>
      </c>
      <c r="F3559" t="s">
        <v>8220</v>
      </c>
      <c r="G3559" t="s">
        <v>8223</v>
      </c>
      <c r="H3559" t="s">
        <v>8245</v>
      </c>
      <c r="I3559">
        <v>1409620222</v>
      </c>
      <c r="J3559" s="18">
        <f t="shared" si="847"/>
        <v>41884.04886574074</v>
      </c>
      <c r="K3559">
        <v>1407892221</v>
      </c>
      <c r="L3559" s="18">
        <f t="shared" si="845"/>
        <v>41864.048854166671</v>
      </c>
      <c r="M3559" t="b">
        <v>0</v>
      </c>
      <c r="N3559">
        <v>4</v>
      </c>
      <c r="O3559" t="b">
        <v>0</v>
      </c>
      <c r="P3559" t="s">
        <v>8292</v>
      </c>
      <c r="Q3559" s="12">
        <f t="shared" si="848"/>
        <v>2</v>
      </c>
      <c r="R3559">
        <f t="shared" si="846"/>
        <v>2</v>
      </c>
      <c r="S3559" s="14" t="s">
        <v>8316</v>
      </c>
      <c r="T3559" t="s">
        <v>8326</v>
      </c>
    </row>
    <row r="3560" spans="1:20" ht="45" x14ac:dyDescent="0.25">
      <c r="A3560">
        <v>3957</v>
      </c>
      <c r="B3560" s="9" t="s">
        <v>3954</v>
      </c>
      <c r="C3560" s="3" t="s">
        <v>8064</v>
      </c>
      <c r="D3560" s="5">
        <v>28000</v>
      </c>
      <c r="E3560" s="7">
        <v>7</v>
      </c>
      <c r="F3560" t="s">
        <v>8220</v>
      </c>
      <c r="G3560" t="s">
        <v>8223</v>
      </c>
      <c r="H3560" t="s">
        <v>8245</v>
      </c>
      <c r="I3560" s="18">
        <v>1468020354</v>
      </c>
      <c r="J3560" s="18">
        <f t="shared" si="847"/>
        <v>42559.976319444446</v>
      </c>
      <c r="K3560">
        <v>1464045953</v>
      </c>
      <c r="L3560" s="18">
        <f t="shared" si="845"/>
        <v>42513.976307870369</v>
      </c>
      <c r="M3560" t="b">
        <v>0</v>
      </c>
      <c r="N3560">
        <v>1</v>
      </c>
      <c r="O3560" t="b">
        <v>0</v>
      </c>
      <c r="P3560" t="s">
        <v>8269</v>
      </c>
      <c r="Q3560" s="12">
        <f t="shared" si="848"/>
        <v>0</v>
      </c>
      <c r="R3560">
        <f t="shared" ref="R3560:R3561" si="854">IFERROR(ROUND(E3560/N3560,2),0)</f>
        <v>7</v>
      </c>
      <c r="S3560" s="14" t="s">
        <v>8307</v>
      </c>
      <c r="T3560" t="s">
        <v>8308</v>
      </c>
    </row>
    <row r="3561" spans="1:20" ht="60" x14ac:dyDescent="0.2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 s="18">
        <v>1462417493</v>
      </c>
      <c r="J3561" s="18">
        <f t="shared" si="847"/>
        <v>42495.128391203703</v>
      </c>
      <c r="K3561">
        <v>1459825492</v>
      </c>
      <c r="L3561" s="18">
        <f t="shared" si="845"/>
        <v>42465.128379629634</v>
      </c>
      <c r="M3561" t="b">
        <v>0</v>
      </c>
      <c r="N3561">
        <v>3</v>
      </c>
      <c r="O3561" t="b">
        <v>0</v>
      </c>
      <c r="P3561" t="s">
        <v>8269</v>
      </c>
      <c r="Q3561" s="12">
        <f t="shared" si="848"/>
        <v>0</v>
      </c>
      <c r="R3561">
        <f t="shared" si="854"/>
        <v>2.33</v>
      </c>
      <c r="S3561" s="14" t="s">
        <v>8307</v>
      </c>
      <c r="T3561" t="s">
        <v>8308</v>
      </c>
    </row>
    <row r="3562" spans="1:20" ht="60" x14ac:dyDescent="0.25">
      <c r="A3562">
        <v>1411</v>
      </c>
      <c r="B3562" s="9" t="s">
        <v>1412</v>
      </c>
      <c r="C3562" s="3" t="s">
        <v>5521</v>
      </c>
      <c r="D3562" s="5">
        <v>3000</v>
      </c>
      <c r="E3562" s="7">
        <v>7</v>
      </c>
      <c r="F3562" t="s">
        <v>8220</v>
      </c>
      <c r="G3562" t="s">
        <v>8224</v>
      </c>
      <c r="H3562" t="s">
        <v>8246</v>
      </c>
      <c r="I3562">
        <v>1423185900</v>
      </c>
      <c r="J3562" s="18">
        <f t="shared" si="847"/>
        <v>42041.059027777781</v>
      </c>
      <c r="K3562">
        <v>1420766699</v>
      </c>
      <c r="L3562" s="18">
        <f t="shared" si="845"/>
        <v>42013.059016203704</v>
      </c>
      <c r="M3562" t="b">
        <v>0</v>
      </c>
      <c r="N3562">
        <v>3</v>
      </c>
      <c r="O3562" t="b">
        <v>0</v>
      </c>
      <c r="P3562" t="s">
        <v>8285</v>
      </c>
      <c r="Q3562" s="12">
        <f t="shared" si="848"/>
        <v>0</v>
      </c>
      <c r="R3562">
        <f t="shared" si="846"/>
        <v>2.33</v>
      </c>
      <c r="S3562" s="14" t="s">
        <v>8319</v>
      </c>
      <c r="T3562" t="s">
        <v>8354</v>
      </c>
    </row>
    <row r="3563" spans="1:20" ht="60" x14ac:dyDescent="0.2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 s="18">
        <f t="shared" si="847"/>
        <v>42335.902824074074</v>
      </c>
      <c r="K3563">
        <v>1443472803</v>
      </c>
      <c r="L3563" s="18">
        <f t="shared" si="845"/>
        <v>42275.861145833333</v>
      </c>
      <c r="M3563" t="b">
        <v>0</v>
      </c>
      <c r="N3563">
        <v>2</v>
      </c>
      <c r="O3563" t="b">
        <v>0</v>
      </c>
      <c r="P3563" t="s">
        <v>8268</v>
      </c>
      <c r="Q3563" s="12">
        <f t="shared" si="848"/>
        <v>0</v>
      </c>
      <c r="R3563">
        <f t="shared" si="846"/>
        <v>3</v>
      </c>
      <c r="S3563" s="14" t="s">
        <v>8329</v>
      </c>
      <c r="T3563" t="s">
        <v>8345</v>
      </c>
    </row>
    <row r="3564" spans="1:20" ht="45" x14ac:dyDescent="0.25">
      <c r="A3564">
        <v>596</v>
      </c>
      <c r="B3564" s="9" t="s">
        <v>597</v>
      </c>
      <c r="C3564" s="3" t="s">
        <v>4706</v>
      </c>
      <c r="D3564" s="5">
        <v>20000</v>
      </c>
      <c r="E3564" s="7">
        <v>6</v>
      </c>
      <c r="F3564" t="s">
        <v>8220</v>
      </c>
      <c r="G3564" t="s">
        <v>8223</v>
      </c>
      <c r="H3564" t="s">
        <v>8245</v>
      </c>
      <c r="I3564">
        <v>1478122292</v>
      </c>
      <c r="J3564" s="18">
        <f t="shared" si="847"/>
        <v>42676.896898148145</v>
      </c>
      <c r="K3564">
        <v>1475530291</v>
      </c>
      <c r="L3564" s="18">
        <f t="shared" si="845"/>
        <v>42646.896886574075</v>
      </c>
      <c r="M3564" t="b">
        <v>0</v>
      </c>
      <c r="N3564">
        <v>2</v>
      </c>
      <c r="O3564" t="b">
        <v>0</v>
      </c>
      <c r="P3564" t="s">
        <v>8270</v>
      </c>
      <c r="Q3564" s="12">
        <f t="shared" si="848"/>
        <v>0</v>
      </c>
      <c r="R3564">
        <f t="shared" si="846"/>
        <v>3</v>
      </c>
      <c r="S3564" s="14" t="s">
        <v>8316</v>
      </c>
      <c r="T3564" t="s">
        <v>8348</v>
      </c>
    </row>
    <row r="3565" spans="1:20" ht="45" x14ac:dyDescent="0.25">
      <c r="A3565">
        <v>1541</v>
      </c>
      <c r="B3565" s="9" t="s">
        <v>1542</v>
      </c>
      <c r="C3565" s="3" t="s">
        <v>5651</v>
      </c>
      <c r="D3565" s="5">
        <v>18000</v>
      </c>
      <c r="E3565" s="7">
        <v>6</v>
      </c>
      <c r="F3565" t="s">
        <v>8220</v>
      </c>
      <c r="G3565" t="s">
        <v>8223</v>
      </c>
      <c r="H3565" t="s">
        <v>8245</v>
      </c>
      <c r="I3565">
        <v>1420045538</v>
      </c>
      <c r="J3565" s="18">
        <f t="shared" si="847"/>
        <v>42004.712245370371</v>
      </c>
      <c r="K3565">
        <v>1417453537</v>
      </c>
      <c r="L3565" s="18">
        <f t="shared" si="845"/>
        <v>41974.712233796294</v>
      </c>
      <c r="M3565" t="b">
        <v>0</v>
      </c>
      <c r="N3565">
        <v>2</v>
      </c>
      <c r="O3565" t="b">
        <v>0</v>
      </c>
      <c r="P3565" t="s">
        <v>8287</v>
      </c>
      <c r="Q3565" s="12">
        <f t="shared" si="848"/>
        <v>0</v>
      </c>
      <c r="R3565">
        <f t="shared" si="846"/>
        <v>3</v>
      </c>
      <c r="S3565" s="14" t="s">
        <v>8321</v>
      </c>
      <c r="T3565" t="s">
        <v>8361</v>
      </c>
    </row>
    <row r="3566" spans="1:20" ht="60" x14ac:dyDescent="0.2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 s="18">
        <f t="shared" si="847"/>
        <v>42068.852083333331</v>
      </c>
      <c r="K3566">
        <v>1420668800</v>
      </c>
      <c r="L3566" s="18">
        <f t="shared" si="845"/>
        <v>42011.925925925927</v>
      </c>
      <c r="M3566" t="b">
        <v>0</v>
      </c>
      <c r="N3566">
        <v>2</v>
      </c>
      <c r="O3566" t="b">
        <v>0</v>
      </c>
      <c r="P3566" t="s">
        <v>8279</v>
      </c>
      <c r="Q3566" s="12">
        <f t="shared" si="848"/>
        <v>0</v>
      </c>
      <c r="R3566">
        <f t="shared" si="846"/>
        <v>3</v>
      </c>
      <c r="S3566" s="14" t="s">
        <v>8352</v>
      </c>
      <c r="T3566" t="s">
        <v>8353</v>
      </c>
    </row>
    <row r="3567" spans="1:20" ht="60" x14ac:dyDescent="0.25">
      <c r="A3567">
        <v>1879</v>
      </c>
      <c r="B3567" s="9" t="s">
        <v>1880</v>
      </c>
      <c r="C3567" s="3" t="s">
        <v>5989</v>
      </c>
      <c r="D3567" s="5">
        <v>5000</v>
      </c>
      <c r="E3567" s="7">
        <v>6</v>
      </c>
      <c r="F3567" t="s">
        <v>8220</v>
      </c>
      <c r="G3567" t="s">
        <v>8226</v>
      </c>
      <c r="H3567" t="s">
        <v>8248</v>
      </c>
      <c r="I3567">
        <v>1457966129</v>
      </c>
      <c r="J3567" s="18">
        <f t="shared" si="847"/>
        <v>42443.607974537037</v>
      </c>
      <c r="K3567">
        <v>1455377728</v>
      </c>
      <c r="L3567" s="18">
        <f t="shared" si="845"/>
        <v>42413.649629629625</v>
      </c>
      <c r="M3567" t="b">
        <v>0</v>
      </c>
      <c r="N3567">
        <v>2</v>
      </c>
      <c r="O3567" t="b">
        <v>0</v>
      </c>
      <c r="P3567" t="s">
        <v>8281</v>
      </c>
      <c r="Q3567" s="12">
        <f t="shared" si="848"/>
        <v>0</v>
      </c>
      <c r="R3567">
        <f t="shared" si="846"/>
        <v>3</v>
      </c>
      <c r="S3567" s="14" t="s">
        <v>8324</v>
      </c>
      <c r="T3567" t="s">
        <v>8350</v>
      </c>
    </row>
    <row r="3568" spans="1:20" ht="60" x14ac:dyDescent="0.25">
      <c r="A3568">
        <v>1418</v>
      </c>
      <c r="B3568" s="9" t="s">
        <v>1419</v>
      </c>
      <c r="C3568" s="3" t="s">
        <v>5528</v>
      </c>
      <c r="D3568" s="5">
        <v>3000</v>
      </c>
      <c r="E3568" s="7">
        <v>6</v>
      </c>
      <c r="F3568" t="s">
        <v>8220</v>
      </c>
      <c r="G3568" t="s">
        <v>8226</v>
      </c>
      <c r="H3568" t="s">
        <v>8248</v>
      </c>
      <c r="I3568">
        <v>1456397834</v>
      </c>
      <c r="J3568" s="18">
        <f t="shared" si="847"/>
        <v>42425.456412037034</v>
      </c>
      <c r="K3568">
        <v>1453805833</v>
      </c>
      <c r="L3568" s="18">
        <f t="shared" si="845"/>
        <v>42395.456400462965</v>
      </c>
      <c r="M3568" t="b">
        <v>0</v>
      </c>
      <c r="N3568">
        <v>1</v>
      </c>
      <c r="O3568" t="b">
        <v>0</v>
      </c>
      <c r="P3568" t="s">
        <v>8285</v>
      </c>
      <c r="Q3568" s="12">
        <f t="shared" si="848"/>
        <v>0</v>
      </c>
      <c r="R3568">
        <f t="shared" si="846"/>
        <v>6</v>
      </c>
      <c r="S3568" s="14" t="s">
        <v>8319</v>
      </c>
      <c r="T3568" t="s">
        <v>8354</v>
      </c>
    </row>
    <row r="3569" spans="1:20" ht="60" x14ac:dyDescent="0.25">
      <c r="A3569">
        <v>2901</v>
      </c>
      <c r="B3569" s="9" t="s">
        <v>2901</v>
      </c>
      <c r="C3569" s="3" t="s">
        <v>7011</v>
      </c>
      <c r="D3569" s="5">
        <v>750</v>
      </c>
      <c r="E3569" s="7">
        <v>6</v>
      </c>
      <c r="F3569" t="s">
        <v>8220</v>
      </c>
      <c r="G3569" t="s">
        <v>8223</v>
      </c>
      <c r="H3569" t="s">
        <v>8245</v>
      </c>
      <c r="I3569" s="18">
        <v>1423345339</v>
      </c>
      <c r="J3569" s="18">
        <f t="shared" si="847"/>
        <v>42042.904386574075</v>
      </c>
      <c r="K3569">
        <v>1418161338</v>
      </c>
      <c r="L3569" s="18">
        <f t="shared" si="845"/>
        <v>41982.904374999998</v>
      </c>
      <c r="M3569" t="b">
        <v>0</v>
      </c>
      <c r="N3569">
        <v>2</v>
      </c>
      <c r="O3569" t="b">
        <v>0</v>
      </c>
      <c r="P3569" t="s">
        <v>8269</v>
      </c>
      <c r="Q3569" s="12">
        <f t="shared" si="848"/>
        <v>1</v>
      </c>
      <c r="R3569">
        <f t="shared" ref="R3569" si="855">IFERROR(ROUND(E3569/N3569,2),0)</f>
        <v>3</v>
      </c>
      <c r="S3569" s="14" t="s">
        <v>8307</v>
      </c>
      <c r="T3569" t="s">
        <v>8308</v>
      </c>
    </row>
    <row r="3570" spans="1:20" ht="60" x14ac:dyDescent="0.25">
      <c r="A3570">
        <v>544</v>
      </c>
      <c r="B3570" s="9" t="s">
        <v>545</v>
      </c>
      <c r="C3570" s="3" t="s">
        <v>4654</v>
      </c>
      <c r="D3570" s="5">
        <v>500</v>
      </c>
      <c r="E3570" s="7">
        <v>6</v>
      </c>
      <c r="F3570" t="s">
        <v>8220</v>
      </c>
      <c r="G3570" t="s">
        <v>8223</v>
      </c>
      <c r="H3570" t="s">
        <v>8245</v>
      </c>
      <c r="I3570">
        <v>1467647160</v>
      </c>
      <c r="J3570" s="18">
        <f t="shared" si="847"/>
        <v>42555.656944444447</v>
      </c>
      <c r="K3570">
        <v>1465055159</v>
      </c>
      <c r="L3570" s="18">
        <f t="shared" si="845"/>
        <v>42525.65693287037</v>
      </c>
      <c r="M3570" t="b">
        <v>0</v>
      </c>
      <c r="N3570">
        <v>2</v>
      </c>
      <c r="O3570" t="b">
        <v>0</v>
      </c>
      <c r="P3570" t="s">
        <v>8270</v>
      </c>
      <c r="Q3570" s="12">
        <f t="shared" si="848"/>
        <v>1</v>
      </c>
      <c r="R3570">
        <f t="shared" si="846"/>
        <v>3</v>
      </c>
      <c r="S3570" s="14" t="s">
        <v>8316</v>
      </c>
      <c r="T3570" t="s">
        <v>8348</v>
      </c>
    </row>
    <row r="3571" spans="1:20" ht="60" x14ac:dyDescent="0.25">
      <c r="A3571">
        <v>1178</v>
      </c>
      <c r="B3571" s="9" t="s">
        <v>1179</v>
      </c>
      <c r="C3571" s="3" t="s">
        <v>5288</v>
      </c>
      <c r="D3571" s="5">
        <v>75000</v>
      </c>
      <c r="E3571" s="7">
        <v>5</v>
      </c>
      <c r="F3571" t="s">
        <v>8220</v>
      </c>
      <c r="G3571" t="s">
        <v>8223</v>
      </c>
      <c r="H3571" t="s">
        <v>8245</v>
      </c>
      <c r="I3571">
        <v>1408225452</v>
      </c>
      <c r="J3571" s="18">
        <f t="shared" si="847"/>
        <v>41867.905694444446</v>
      </c>
      <c r="K3571">
        <v>1405633451</v>
      </c>
      <c r="L3571" s="18">
        <f t="shared" si="845"/>
        <v>41837.905682870369</v>
      </c>
      <c r="M3571" t="b">
        <v>0</v>
      </c>
      <c r="N3571">
        <v>1</v>
      </c>
      <c r="O3571" t="b">
        <v>0</v>
      </c>
      <c r="P3571" t="s">
        <v>8282</v>
      </c>
      <c r="Q3571" s="12">
        <f t="shared" si="848"/>
        <v>0</v>
      </c>
      <c r="R3571">
        <f t="shared" si="846"/>
        <v>5</v>
      </c>
      <c r="S3571" s="14" t="s">
        <v>8327</v>
      </c>
      <c r="T3571" t="s">
        <v>8351</v>
      </c>
    </row>
    <row r="3572" spans="1:20" ht="60" x14ac:dyDescent="0.25">
      <c r="A3572">
        <v>161</v>
      </c>
      <c r="B3572" s="9" t="s">
        <v>163</v>
      </c>
      <c r="C3572" s="3" t="s">
        <v>4271</v>
      </c>
      <c r="D3572" s="5">
        <v>50000</v>
      </c>
      <c r="E3572" s="7">
        <v>5</v>
      </c>
      <c r="F3572" t="s">
        <v>8220</v>
      </c>
      <c r="G3572" t="s">
        <v>8223</v>
      </c>
      <c r="H3572" t="s">
        <v>8245</v>
      </c>
      <c r="I3572">
        <v>1404318595</v>
      </c>
      <c r="J3572" s="18">
        <f t="shared" si="847"/>
        <v>41822.687442129631</v>
      </c>
      <c r="K3572">
        <v>1401726594</v>
      </c>
      <c r="L3572" s="18">
        <f t="shared" si="845"/>
        <v>41792.687430555554</v>
      </c>
      <c r="M3572" t="b">
        <v>0</v>
      </c>
      <c r="N3572">
        <v>1</v>
      </c>
      <c r="O3572" t="b">
        <v>0</v>
      </c>
      <c r="P3572" t="s">
        <v>8266</v>
      </c>
      <c r="Q3572" s="12">
        <f t="shared" si="848"/>
        <v>0</v>
      </c>
      <c r="R3572">
        <f t="shared" si="846"/>
        <v>5</v>
      </c>
      <c r="S3572" s="14" t="s">
        <v>8329</v>
      </c>
      <c r="T3572" t="s">
        <v>8332</v>
      </c>
    </row>
    <row r="3573" spans="1:20" ht="60" x14ac:dyDescent="0.25">
      <c r="A3573">
        <v>2589</v>
      </c>
      <c r="B3573" s="9" t="s">
        <v>2589</v>
      </c>
      <c r="C3573" s="3" t="s">
        <v>6699</v>
      </c>
      <c r="D3573" s="5">
        <v>50000</v>
      </c>
      <c r="E3573" s="7">
        <v>5</v>
      </c>
      <c r="F3573" t="s">
        <v>8220</v>
      </c>
      <c r="G3573" t="s">
        <v>8231</v>
      </c>
      <c r="H3573" t="s">
        <v>8252</v>
      </c>
      <c r="I3573">
        <v>1458733927</v>
      </c>
      <c r="J3573" s="18">
        <f t="shared" si="847"/>
        <v>42452.494525462964</v>
      </c>
      <c r="K3573">
        <v>1456145526</v>
      </c>
      <c r="L3573" s="18">
        <f t="shared" si="845"/>
        <v>42422.536180555559</v>
      </c>
      <c r="M3573" t="b">
        <v>0</v>
      </c>
      <c r="N3573">
        <v>1</v>
      </c>
      <c r="O3573" t="b">
        <v>0</v>
      </c>
      <c r="P3573" t="s">
        <v>8282</v>
      </c>
      <c r="Q3573" s="12">
        <f t="shared" si="848"/>
        <v>0</v>
      </c>
      <c r="R3573">
        <f t="shared" si="846"/>
        <v>5</v>
      </c>
      <c r="S3573" s="14" t="s">
        <v>8327</v>
      </c>
      <c r="T3573" t="s">
        <v>8351</v>
      </c>
    </row>
    <row r="3574" spans="1:20" ht="60" x14ac:dyDescent="0.25">
      <c r="A3574">
        <v>447</v>
      </c>
      <c r="B3574" s="9" t="s">
        <v>448</v>
      </c>
      <c r="C3574" s="3" t="s">
        <v>4557</v>
      </c>
      <c r="D3574" s="5">
        <v>30000</v>
      </c>
      <c r="E3574" s="7">
        <v>5</v>
      </c>
      <c r="F3574" t="s">
        <v>8220</v>
      </c>
      <c r="G3574" t="s">
        <v>8224</v>
      </c>
      <c r="H3574" t="s">
        <v>8246</v>
      </c>
      <c r="I3574">
        <v>1364041163</v>
      </c>
      <c r="J3574" s="18">
        <f t="shared" si="847"/>
        <v>41356.513460648144</v>
      </c>
      <c r="K3574">
        <v>1361884762</v>
      </c>
      <c r="L3574" s="18">
        <f t="shared" si="845"/>
        <v>41331.555115740739</v>
      </c>
      <c r="M3574" t="b">
        <v>0</v>
      </c>
      <c r="N3574">
        <v>1</v>
      </c>
      <c r="O3574" t="b">
        <v>0</v>
      </c>
      <c r="P3574" t="s">
        <v>8268</v>
      </c>
      <c r="Q3574" s="12">
        <f t="shared" si="848"/>
        <v>0</v>
      </c>
      <c r="R3574">
        <f t="shared" si="846"/>
        <v>5</v>
      </c>
      <c r="S3574" s="14" t="s">
        <v>8329</v>
      </c>
      <c r="T3574" t="s">
        <v>8345</v>
      </c>
    </row>
    <row r="3575" spans="1:20" x14ac:dyDescent="0.25">
      <c r="A3575">
        <v>2418</v>
      </c>
      <c r="B3575" s="9" t="s">
        <v>2419</v>
      </c>
      <c r="C3575" s="3" t="s">
        <v>6528</v>
      </c>
      <c r="D3575" s="5">
        <v>25000</v>
      </c>
      <c r="E3575" s="7">
        <v>5</v>
      </c>
      <c r="F3575" t="s">
        <v>8220</v>
      </c>
      <c r="G3575" t="s">
        <v>8223</v>
      </c>
      <c r="H3575" t="s">
        <v>8245</v>
      </c>
      <c r="I3575">
        <v>1427225644</v>
      </c>
      <c r="J3575" s="18">
        <f t="shared" si="847"/>
        <v>42087.815324074079</v>
      </c>
      <c r="K3575">
        <v>1422045243</v>
      </c>
      <c r="L3575" s="18">
        <f t="shared" si="845"/>
        <v>42027.856979166667</v>
      </c>
      <c r="M3575" t="b">
        <v>0</v>
      </c>
      <c r="N3575">
        <v>5</v>
      </c>
      <c r="O3575" t="b">
        <v>0</v>
      </c>
      <c r="P3575" t="s">
        <v>8282</v>
      </c>
      <c r="Q3575" s="12">
        <f t="shared" si="848"/>
        <v>0</v>
      </c>
      <c r="R3575">
        <f t="shared" si="846"/>
        <v>1</v>
      </c>
      <c r="S3575" s="14" t="s">
        <v>8327</v>
      </c>
      <c r="T3575" t="s">
        <v>8351</v>
      </c>
    </row>
    <row r="3576" spans="1:20" ht="60" x14ac:dyDescent="0.25">
      <c r="A3576">
        <v>2416</v>
      </c>
      <c r="B3576" s="9" t="s">
        <v>2417</v>
      </c>
      <c r="C3576" s="3" t="s">
        <v>6526</v>
      </c>
      <c r="D3576" s="5">
        <v>20000</v>
      </c>
      <c r="E3576" s="7">
        <v>5</v>
      </c>
      <c r="F3576" t="s">
        <v>8220</v>
      </c>
      <c r="G3576" t="s">
        <v>8223</v>
      </c>
      <c r="H3576" t="s">
        <v>8245</v>
      </c>
      <c r="I3576">
        <v>1426345200</v>
      </c>
      <c r="J3576" s="18">
        <f t="shared" si="847"/>
        <v>42077.625</v>
      </c>
      <c r="K3576">
        <v>1421343742</v>
      </c>
      <c r="L3576" s="18">
        <f t="shared" si="845"/>
        <v>42019.737754629634</v>
      </c>
      <c r="M3576" t="b">
        <v>0</v>
      </c>
      <c r="N3576">
        <v>1</v>
      </c>
      <c r="O3576" t="b">
        <v>0</v>
      </c>
      <c r="P3576" t="s">
        <v>8282</v>
      </c>
      <c r="Q3576" s="12">
        <f t="shared" si="848"/>
        <v>0</v>
      </c>
      <c r="R3576">
        <f t="shared" si="846"/>
        <v>5</v>
      </c>
      <c r="S3576" s="14" t="s">
        <v>8327</v>
      </c>
      <c r="T3576" t="s">
        <v>8351</v>
      </c>
    </row>
    <row r="3577" spans="1:20" ht="60" x14ac:dyDescent="0.25">
      <c r="A3577">
        <v>1090</v>
      </c>
      <c r="B3577" s="9" t="s">
        <v>1091</v>
      </c>
      <c r="C3577" s="3" t="s">
        <v>5200</v>
      </c>
      <c r="D3577" s="5">
        <v>12999</v>
      </c>
      <c r="E3577" s="7">
        <v>5</v>
      </c>
      <c r="F3577" t="s">
        <v>8220</v>
      </c>
      <c r="G3577" t="s">
        <v>8225</v>
      </c>
      <c r="H3577" t="s">
        <v>8247</v>
      </c>
      <c r="I3577">
        <v>1432873653</v>
      </c>
      <c r="J3577" s="18">
        <f t="shared" si="847"/>
        <v>42153.185798611114</v>
      </c>
      <c r="K3577">
        <v>1430281652</v>
      </c>
      <c r="L3577" s="18">
        <f t="shared" si="845"/>
        <v>42123.185787037037</v>
      </c>
      <c r="M3577" t="b">
        <v>0</v>
      </c>
      <c r="N3577">
        <v>1</v>
      </c>
      <c r="O3577" t="b">
        <v>0</v>
      </c>
      <c r="P3577" t="s">
        <v>8280</v>
      </c>
      <c r="Q3577" s="12">
        <f t="shared" si="848"/>
        <v>0</v>
      </c>
      <c r="R3577">
        <f t="shared" si="846"/>
        <v>5</v>
      </c>
      <c r="S3577" s="14" t="s">
        <v>8324</v>
      </c>
      <c r="T3577" t="s">
        <v>8340</v>
      </c>
    </row>
    <row r="3578" spans="1:20" ht="60" x14ac:dyDescent="0.25">
      <c r="A3578">
        <v>1694</v>
      </c>
      <c r="B3578" s="9" t="s">
        <v>1695</v>
      </c>
      <c r="C3578" s="3" t="s">
        <v>5804</v>
      </c>
      <c r="D3578" s="5">
        <v>10000</v>
      </c>
      <c r="E3578" s="7">
        <v>5</v>
      </c>
      <c r="F3578" t="s">
        <v>8221</v>
      </c>
      <c r="G3578" t="s">
        <v>8223</v>
      </c>
      <c r="H3578" t="s">
        <v>8245</v>
      </c>
      <c r="I3578">
        <v>1490589360</v>
      </c>
      <c r="J3578" s="18">
        <f t="shared" si="847"/>
        <v>42821.191666666666</v>
      </c>
      <c r="K3578">
        <v>1488038673</v>
      </c>
      <c r="L3578" s="18">
        <f t="shared" si="845"/>
        <v>42791.66982638889</v>
      </c>
      <c r="M3578" t="b">
        <v>0</v>
      </c>
      <c r="N3578">
        <v>1</v>
      </c>
      <c r="O3578" t="b">
        <v>0</v>
      </c>
      <c r="P3578" t="s">
        <v>8291</v>
      </c>
      <c r="Q3578" s="12">
        <f t="shared" si="848"/>
        <v>0</v>
      </c>
      <c r="R3578">
        <f t="shared" si="846"/>
        <v>5</v>
      </c>
      <c r="S3578" s="14" t="s">
        <v>8333</v>
      </c>
      <c r="T3578" t="s">
        <v>8336</v>
      </c>
    </row>
    <row r="3579" spans="1:20" ht="60" x14ac:dyDescent="0.25">
      <c r="A3579">
        <v>3119</v>
      </c>
      <c r="B3579" s="9" t="s">
        <v>3119</v>
      </c>
      <c r="C3579" s="3" t="s">
        <v>7229</v>
      </c>
      <c r="D3579" s="5">
        <v>10000</v>
      </c>
      <c r="E3579" s="7">
        <v>5</v>
      </c>
      <c r="F3579" t="s">
        <v>8220</v>
      </c>
      <c r="G3579" t="s">
        <v>8223</v>
      </c>
      <c r="H3579" t="s">
        <v>8245</v>
      </c>
      <c r="I3579">
        <v>1427414732</v>
      </c>
      <c r="J3579" s="18">
        <f t="shared" si="847"/>
        <v>42090.003842592589</v>
      </c>
      <c r="K3579">
        <v>1424826331</v>
      </c>
      <c r="L3579" s="18">
        <f t="shared" si="845"/>
        <v>42060.045497685191</v>
      </c>
      <c r="M3579" t="b">
        <v>0</v>
      </c>
      <c r="N3579">
        <v>1</v>
      </c>
      <c r="O3579" t="b">
        <v>0</v>
      </c>
      <c r="P3579" t="s">
        <v>8301</v>
      </c>
      <c r="Q3579" s="12">
        <f t="shared" si="848"/>
        <v>0</v>
      </c>
      <c r="R3579">
        <f t="shared" si="846"/>
        <v>5</v>
      </c>
      <c r="S3579" s="14" t="s">
        <v>8307</v>
      </c>
      <c r="T3579" t="s">
        <v>8331</v>
      </c>
    </row>
    <row r="3580" spans="1:20" ht="60" x14ac:dyDescent="0.25">
      <c r="A3580">
        <v>1139</v>
      </c>
      <c r="B3580" s="9" t="s">
        <v>1140</v>
      </c>
      <c r="C3580" s="3" t="s">
        <v>5249</v>
      </c>
      <c r="D3580" s="5">
        <v>8000</v>
      </c>
      <c r="E3580" s="7">
        <v>5</v>
      </c>
      <c r="F3580" t="s">
        <v>8220</v>
      </c>
      <c r="G3580" t="s">
        <v>8223</v>
      </c>
      <c r="H3580" t="s">
        <v>8245</v>
      </c>
      <c r="I3580">
        <v>1420100426</v>
      </c>
      <c r="J3580" s="18">
        <f t="shared" si="847"/>
        <v>42005.34752314815</v>
      </c>
      <c r="K3580">
        <v>1417508425</v>
      </c>
      <c r="L3580" s="18">
        <f t="shared" si="845"/>
        <v>41975.347511574073</v>
      </c>
      <c r="M3580" t="b">
        <v>0</v>
      </c>
      <c r="N3580">
        <v>1</v>
      </c>
      <c r="O3580" t="b">
        <v>0</v>
      </c>
      <c r="P3580" t="s">
        <v>8281</v>
      </c>
      <c r="Q3580" s="12">
        <f t="shared" si="848"/>
        <v>0</v>
      </c>
      <c r="R3580">
        <f t="shared" si="846"/>
        <v>5</v>
      </c>
      <c r="S3580" s="14" t="s">
        <v>8324</v>
      </c>
      <c r="T3580" t="s">
        <v>8350</v>
      </c>
    </row>
    <row r="3581" spans="1:20" ht="60" x14ac:dyDescent="0.25">
      <c r="A3581">
        <v>3806</v>
      </c>
      <c r="B3581" s="9" t="s">
        <v>3803</v>
      </c>
      <c r="C3581" s="3" t="s">
        <v>7916</v>
      </c>
      <c r="D3581" s="5">
        <v>7500</v>
      </c>
      <c r="E3581" s="7">
        <v>5</v>
      </c>
      <c r="F3581" t="s">
        <v>8220</v>
      </c>
      <c r="G3581" t="s">
        <v>8225</v>
      </c>
      <c r="H3581" t="s">
        <v>8247</v>
      </c>
      <c r="I3581">
        <v>1404022381</v>
      </c>
      <c r="J3581" s="18">
        <f t="shared" si="847"/>
        <v>41819.259039351848</v>
      </c>
      <c r="K3581">
        <v>1402294380</v>
      </c>
      <c r="L3581" s="18">
        <f t="shared" si="845"/>
        <v>41799.259027777778</v>
      </c>
      <c r="M3581" t="b">
        <v>0</v>
      </c>
      <c r="N3581">
        <v>1</v>
      </c>
      <c r="O3581" t="b">
        <v>0</v>
      </c>
      <c r="P3581" t="s">
        <v>8303</v>
      </c>
      <c r="Q3581" s="12">
        <f t="shared" si="848"/>
        <v>0</v>
      </c>
      <c r="R3581">
        <f t="shared" si="846"/>
        <v>5</v>
      </c>
      <c r="S3581" s="14" t="s">
        <v>8307</v>
      </c>
      <c r="T3581" t="s">
        <v>8341</v>
      </c>
    </row>
    <row r="3582" spans="1:20" ht="45" x14ac:dyDescent="0.25">
      <c r="A3582">
        <v>440</v>
      </c>
      <c r="B3582" s="9" t="s">
        <v>441</v>
      </c>
      <c r="C3582" s="3" t="s">
        <v>4550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1458859153</v>
      </c>
      <c r="J3582" s="18">
        <f t="shared" si="847"/>
        <v>42453.943900462968</v>
      </c>
      <c r="K3582">
        <v>1456270752</v>
      </c>
      <c r="L3582" s="18">
        <f t="shared" si="845"/>
        <v>42423.985555555555</v>
      </c>
      <c r="M3582" t="b">
        <v>0</v>
      </c>
      <c r="N3582">
        <v>1</v>
      </c>
      <c r="O3582" t="b">
        <v>0</v>
      </c>
      <c r="P3582" t="s">
        <v>8268</v>
      </c>
      <c r="Q3582" s="12">
        <f t="shared" si="848"/>
        <v>0</v>
      </c>
      <c r="R3582">
        <f t="shared" si="846"/>
        <v>5</v>
      </c>
      <c r="S3582" s="14" t="s">
        <v>8329</v>
      </c>
      <c r="T3582" t="s">
        <v>8345</v>
      </c>
    </row>
    <row r="3583" spans="1:20" ht="45" x14ac:dyDescent="0.25">
      <c r="A3583">
        <v>1482</v>
      </c>
      <c r="B3583" s="9" t="s">
        <v>1483</v>
      </c>
      <c r="C3583" s="3" t="s">
        <v>5592</v>
      </c>
      <c r="D3583" s="5">
        <v>5000</v>
      </c>
      <c r="E3583" s="7">
        <v>5</v>
      </c>
      <c r="F3583" t="s">
        <v>8220</v>
      </c>
      <c r="G3583" t="s">
        <v>8223</v>
      </c>
      <c r="H3583" t="s">
        <v>8245</v>
      </c>
      <c r="I3583">
        <v>1347004260</v>
      </c>
      <c r="J3583" s="18">
        <f t="shared" si="847"/>
        <v>41159.327083333337</v>
      </c>
      <c r="K3583">
        <v>1345062935</v>
      </c>
      <c r="L3583" s="18">
        <f t="shared" si="845"/>
        <v>41136.858043981483</v>
      </c>
      <c r="M3583" t="b">
        <v>0</v>
      </c>
      <c r="N3583">
        <v>1</v>
      </c>
      <c r="O3583" t="b">
        <v>0</v>
      </c>
      <c r="P3583" t="s">
        <v>8273</v>
      </c>
      <c r="Q3583" s="12">
        <f t="shared" si="848"/>
        <v>0</v>
      </c>
      <c r="R3583">
        <f t="shared" si="846"/>
        <v>5</v>
      </c>
      <c r="S3583" s="14" t="s">
        <v>8319</v>
      </c>
      <c r="T3583" t="s">
        <v>8358</v>
      </c>
    </row>
    <row r="3584" spans="1:20" ht="60" x14ac:dyDescent="0.25">
      <c r="A3584">
        <v>3939</v>
      </c>
      <c r="B3584" s="9" t="s">
        <v>3936</v>
      </c>
      <c r="C3584" s="3" t="s">
        <v>8047</v>
      </c>
      <c r="D3584" s="5">
        <v>5000</v>
      </c>
      <c r="E3584" s="7">
        <v>5</v>
      </c>
      <c r="F3584" t="s">
        <v>8220</v>
      </c>
      <c r="G3584" t="s">
        <v>8225</v>
      </c>
      <c r="H3584" t="s">
        <v>8247</v>
      </c>
      <c r="I3584" s="18">
        <v>1412656200</v>
      </c>
      <c r="J3584" s="18">
        <f t="shared" si="847"/>
        <v>41919.1875</v>
      </c>
      <c r="K3584">
        <v>1412328978</v>
      </c>
      <c r="L3584" s="18">
        <f t="shared" si="845"/>
        <v>41915.400208333333</v>
      </c>
      <c r="M3584" t="b">
        <v>0</v>
      </c>
      <c r="N3584">
        <v>1</v>
      </c>
      <c r="O3584" t="b">
        <v>0</v>
      </c>
      <c r="P3584" t="s">
        <v>8269</v>
      </c>
      <c r="Q3584" s="12">
        <f t="shared" si="848"/>
        <v>0</v>
      </c>
      <c r="R3584">
        <f t="shared" ref="R3584" si="856">IFERROR(ROUND(E3584/N3584,2),0)</f>
        <v>5</v>
      </c>
      <c r="S3584" s="14" t="s">
        <v>8307</v>
      </c>
      <c r="T3584" t="s">
        <v>8308</v>
      </c>
    </row>
    <row r="3585" spans="1:20" ht="45" x14ac:dyDescent="0.25">
      <c r="A3585">
        <v>763</v>
      </c>
      <c r="B3585" s="9" t="s">
        <v>764</v>
      </c>
      <c r="C3585" s="3" t="s">
        <v>4873</v>
      </c>
      <c r="D3585" s="5">
        <v>4290</v>
      </c>
      <c r="E3585" s="7">
        <v>5</v>
      </c>
      <c r="F3585" t="s">
        <v>8220</v>
      </c>
      <c r="G3585" t="s">
        <v>8224</v>
      </c>
      <c r="H3585" t="s">
        <v>8246</v>
      </c>
      <c r="I3585">
        <v>1376563408</v>
      </c>
      <c r="J3585" s="18">
        <f t="shared" si="847"/>
        <v>41501.446851851855</v>
      </c>
      <c r="K3585">
        <v>1373971407</v>
      </c>
      <c r="L3585" s="18">
        <f t="shared" si="845"/>
        <v>41471.446840277778</v>
      </c>
      <c r="M3585" t="b">
        <v>0</v>
      </c>
      <c r="N3585">
        <v>1</v>
      </c>
      <c r="O3585" t="b">
        <v>0</v>
      </c>
      <c r="P3585" t="s">
        <v>8273</v>
      </c>
      <c r="Q3585" s="12">
        <f t="shared" si="848"/>
        <v>0</v>
      </c>
      <c r="R3585">
        <f t="shared" si="846"/>
        <v>5</v>
      </c>
      <c r="S3585" s="14" t="s">
        <v>8319</v>
      </c>
      <c r="T3585" t="s">
        <v>8358</v>
      </c>
    </row>
    <row r="3586" spans="1:20" ht="30" x14ac:dyDescent="0.25">
      <c r="A3586">
        <v>2586</v>
      </c>
      <c r="B3586" s="9" t="s">
        <v>2586</v>
      </c>
      <c r="C3586" s="3" t="s">
        <v>6696</v>
      </c>
      <c r="D3586" s="5">
        <v>3000</v>
      </c>
      <c r="E3586" s="7">
        <v>5</v>
      </c>
      <c r="F3586" t="s">
        <v>8220</v>
      </c>
      <c r="G3586" t="s">
        <v>8224</v>
      </c>
      <c r="H3586" t="s">
        <v>8246</v>
      </c>
      <c r="I3586">
        <v>1451030136</v>
      </c>
      <c r="J3586" s="18">
        <f t="shared" si="847"/>
        <v>42363.330277777779</v>
      </c>
      <c r="K3586">
        <v>1448438135</v>
      </c>
      <c r="L3586" s="18">
        <f t="shared" si="845"/>
        <v>42333.330266203702</v>
      </c>
      <c r="M3586" t="b">
        <v>0</v>
      </c>
      <c r="N3586">
        <v>1</v>
      </c>
      <c r="O3586" t="b">
        <v>0</v>
      </c>
      <c r="P3586" t="s">
        <v>8282</v>
      </c>
      <c r="Q3586" s="12">
        <f t="shared" si="848"/>
        <v>0</v>
      </c>
      <c r="R3586">
        <f t="shared" si="846"/>
        <v>5</v>
      </c>
      <c r="S3586" s="14" t="s">
        <v>8327</v>
      </c>
      <c r="T3586" t="s">
        <v>8351</v>
      </c>
    </row>
    <row r="3587" spans="1:20" ht="60" x14ac:dyDescent="0.25">
      <c r="A3587">
        <v>2887</v>
      </c>
      <c r="B3587" s="9" t="s">
        <v>2887</v>
      </c>
      <c r="C3587" s="3" t="s">
        <v>6997</v>
      </c>
      <c r="D3587" s="5">
        <v>3000</v>
      </c>
      <c r="E3587" s="7">
        <v>5</v>
      </c>
      <c r="F3587" t="s">
        <v>8220</v>
      </c>
      <c r="G3587" t="s">
        <v>8223</v>
      </c>
      <c r="H3587" t="s">
        <v>8245</v>
      </c>
      <c r="I3587" s="18">
        <v>1420971324</v>
      </c>
      <c r="J3587" s="18">
        <f t="shared" si="847"/>
        <v>42015.427361111113</v>
      </c>
      <c r="K3587">
        <v>1418379323</v>
      </c>
      <c r="L3587" s="18">
        <f t="shared" ref="L3587:L3650" si="857">(K3587/86400)+25569</f>
        <v>41985.427349537036</v>
      </c>
      <c r="M3587" t="b">
        <v>0</v>
      </c>
      <c r="N3587">
        <v>1</v>
      </c>
      <c r="O3587" t="b">
        <v>0</v>
      </c>
      <c r="P3587" t="s">
        <v>8269</v>
      </c>
      <c r="Q3587" s="12">
        <f t="shared" si="848"/>
        <v>0</v>
      </c>
      <c r="R3587">
        <f t="shared" ref="R3587:R3588" si="858">IFERROR(ROUND(E3587/N3587,2),0)</f>
        <v>5</v>
      </c>
      <c r="S3587" s="14" t="s">
        <v>8307</v>
      </c>
      <c r="T3587" t="s">
        <v>8308</v>
      </c>
    </row>
    <row r="3588" spans="1:20" ht="60" x14ac:dyDescent="0.25">
      <c r="A3588">
        <v>4079</v>
      </c>
      <c r="B3588" s="9" t="s">
        <v>4075</v>
      </c>
      <c r="C3588" s="3" t="s">
        <v>8182</v>
      </c>
      <c r="D3588" s="5">
        <v>3000</v>
      </c>
      <c r="E3588" s="7">
        <v>5</v>
      </c>
      <c r="F3588" t="s">
        <v>8220</v>
      </c>
      <c r="G3588" t="s">
        <v>8223</v>
      </c>
      <c r="H3588" t="s">
        <v>8245</v>
      </c>
      <c r="I3588" s="18">
        <v>1466375521</v>
      </c>
      <c r="J3588" s="18">
        <f t="shared" ref="J3588:J3651" si="859">(I3588/86400)+25569</f>
        <v>42540.938900462963</v>
      </c>
      <c r="K3588">
        <v>1463783520</v>
      </c>
      <c r="L3588" s="18">
        <f t="shared" si="857"/>
        <v>42510.938888888893</v>
      </c>
      <c r="M3588" t="b">
        <v>0</v>
      </c>
      <c r="N3588">
        <v>1</v>
      </c>
      <c r="O3588" t="b">
        <v>0</v>
      </c>
      <c r="P3588" t="s">
        <v>8269</v>
      </c>
      <c r="Q3588" s="12">
        <f t="shared" ref="Q3588:Q3651" si="860">ROUND(E3588/D3588*100,0)</f>
        <v>0</v>
      </c>
      <c r="R3588">
        <f t="shared" si="858"/>
        <v>5</v>
      </c>
      <c r="S3588" s="14" t="s">
        <v>8307</v>
      </c>
      <c r="T3588" t="s">
        <v>8308</v>
      </c>
    </row>
    <row r="3589" spans="1:20" ht="60" x14ac:dyDescent="0.25">
      <c r="A3589">
        <v>1119</v>
      </c>
      <c r="B3589" s="9" t="s">
        <v>1120</v>
      </c>
      <c r="C3589" s="3" t="s">
        <v>5229</v>
      </c>
      <c r="D3589" s="5">
        <v>2100</v>
      </c>
      <c r="E3589" s="7">
        <v>5</v>
      </c>
      <c r="F3589" t="s">
        <v>8220</v>
      </c>
      <c r="G3589" t="s">
        <v>8223</v>
      </c>
      <c r="H3589" t="s">
        <v>8245</v>
      </c>
      <c r="I3589">
        <v>1396810864</v>
      </c>
      <c r="J3589" s="18">
        <f t="shared" si="859"/>
        <v>41735.792407407411</v>
      </c>
      <c r="K3589">
        <v>1395687663</v>
      </c>
      <c r="L3589" s="18">
        <f t="shared" si="857"/>
        <v>41722.792395833334</v>
      </c>
      <c r="M3589" t="b">
        <v>0</v>
      </c>
      <c r="N3589">
        <v>1</v>
      </c>
      <c r="O3589" t="b">
        <v>0</v>
      </c>
      <c r="P3589" t="s">
        <v>8280</v>
      </c>
      <c r="Q3589" s="12">
        <f t="shared" si="860"/>
        <v>0</v>
      </c>
      <c r="R3589">
        <f t="shared" ref="R3589:R3650" si="861">ROUND(E3589/N3589,2)</f>
        <v>5</v>
      </c>
      <c r="S3589" s="14" t="s">
        <v>8324</v>
      </c>
      <c r="T3589" t="s">
        <v>8340</v>
      </c>
    </row>
    <row r="3590" spans="1:20" ht="60" x14ac:dyDescent="0.25">
      <c r="A3590">
        <v>1499</v>
      </c>
      <c r="B3590" s="9" t="s">
        <v>1500</v>
      </c>
      <c r="C3590" s="3" t="s">
        <v>5609</v>
      </c>
      <c r="D3590" s="5">
        <v>2000</v>
      </c>
      <c r="E3590" s="7">
        <v>5</v>
      </c>
      <c r="F3590" t="s">
        <v>8220</v>
      </c>
      <c r="G3590" t="s">
        <v>8223</v>
      </c>
      <c r="H3590" t="s">
        <v>8245</v>
      </c>
      <c r="I3590">
        <v>1470355833</v>
      </c>
      <c r="J3590" s="18">
        <f t="shared" si="859"/>
        <v>42587.007326388892</v>
      </c>
      <c r="K3590">
        <v>1465171832</v>
      </c>
      <c r="L3590" s="18">
        <f t="shared" si="857"/>
        <v>42527.007314814815</v>
      </c>
      <c r="M3590" t="b">
        <v>0</v>
      </c>
      <c r="N3590">
        <v>1</v>
      </c>
      <c r="O3590" t="b">
        <v>0</v>
      </c>
      <c r="P3590" t="s">
        <v>8273</v>
      </c>
      <c r="Q3590" s="12">
        <f t="shared" si="860"/>
        <v>0</v>
      </c>
      <c r="R3590">
        <f t="shared" si="861"/>
        <v>5</v>
      </c>
      <c r="S3590" s="14" t="s">
        <v>8319</v>
      </c>
      <c r="T3590" t="s">
        <v>8358</v>
      </c>
    </row>
    <row r="3591" spans="1:20" ht="60" x14ac:dyDescent="0.25">
      <c r="A3591">
        <v>3945</v>
      </c>
      <c r="B3591" s="9" t="s">
        <v>3942</v>
      </c>
      <c r="C3591" s="3" t="s">
        <v>8053</v>
      </c>
      <c r="D3591" s="5">
        <v>2000</v>
      </c>
      <c r="E3591" s="7">
        <v>5</v>
      </c>
      <c r="F3591" t="s">
        <v>8220</v>
      </c>
      <c r="G3591" t="s">
        <v>8223</v>
      </c>
      <c r="H3591" t="s">
        <v>8245</v>
      </c>
      <c r="I3591" s="18">
        <v>1431717268</v>
      </c>
      <c r="J3591" s="18">
        <f t="shared" si="859"/>
        <v>42139.801712962959</v>
      </c>
      <c r="K3591">
        <v>1429125267</v>
      </c>
      <c r="L3591" s="18">
        <f t="shared" si="857"/>
        <v>42109.801701388889</v>
      </c>
      <c r="M3591" t="b">
        <v>0</v>
      </c>
      <c r="N3591">
        <v>1</v>
      </c>
      <c r="O3591" t="b">
        <v>0</v>
      </c>
      <c r="P3591" t="s">
        <v>8269</v>
      </c>
      <c r="Q3591" s="12">
        <f t="shared" si="860"/>
        <v>0</v>
      </c>
      <c r="R3591">
        <f t="shared" ref="R3591:R3594" si="862">IFERROR(ROUND(E3591/N3591,2),0)</f>
        <v>5</v>
      </c>
      <c r="S3591" s="14" t="s">
        <v>8307</v>
      </c>
      <c r="T3591" t="s">
        <v>8308</v>
      </c>
    </row>
    <row r="3592" spans="1:20" ht="45" x14ac:dyDescent="0.25">
      <c r="A3592">
        <v>3994</v>
      </c>
      <c r="B3592" s="9" t="s">
        <v>3990</v>
      </c>
      <c r="C3592" s="3" t="s">
        <v>8100</v>
      </c>
      <c r="D3592" s="5">
        <v>2000</v>
      </c>
      <c r="E3592" s="7">
        <v>5</v>
      </c>
      <c r="F3592" t="s">
        <v>8220</v>
      </c>
      <c r="G3592" t="s">
        <v>8223</v>
      </c>
      <c r="H3592" t="s">
        <v>8245</v>
      </c>
      <c r="I3592" s="18">
        <v>1405761690</v>
      </c>
      <c r="J3592" s="18">
        <f t="shared" si="859"/>
        <v>41839.389930555553</v>
      </c>
      <c r="K3592">
        <v>1403169689</v>
      </c>
      <c r="L3592" s="18">
        <f t="shared" si="857"/>
        <v>41809.389918981484</v>
      </c>
      <c r="M3592" t="b">
        <v>0</v>
      </c>
      <c r="N3592">
        <v>1</v>
      </c>
      <c r="O3592" t="b">
        <v>0</v>
      </c>
      <c r="P3592" t="s">
        <v>8269</v>
      </c>
      <c r="Q3592" s="12">
        <f t="shared" si="860"/>
        <v>0</v>
      </c>
      <c r="R3592">
        <f t="shared" si="862"/>
        <v>5</v>
      </c>
      <c r="S3592" s="14" t="s">
        <v>8307</v>
      </c>
      <c r="T3592" t="s">
        <v>8308</v>
      </c>
    </row>
    <row r="3593" spans="1:20" ht="45" x14ac:dyDescent="0.25">
      <c r="A3593">
        <v>4007</v>
      </c>
      <c r="B3593" s="9" t="s">
        <v>4003</v>
      </c>
      <c r="C3593" s="3" t="s">
        <v>8112</v>
      </c>
      <c r="D3593" s="5">
        <v>2000</v>
      </c>
      <c r="E3593" s="7">
        <v>5</v>
      </c>
      <c r="F3593" t="s">
        <v>8220</v>
      </c>
      <c r="G3593" t="s">
        <v>8223</v>
      </c>
      <c r="H3593" t="s">
        <v>8245</v>
      </c>
      <c r="I3593" s="18">
        <v>1409070480</v>
      </c>
      <c r="J3593" s="18">
        <f t="shared" si="859"/>
        <v>41877.686111111107</v>
      </c>
      <c r="K3593">
        <v>1406572380</v>
      </c>
      <c r="L3593" s="18">
        <f t="shared" si="857"/>
        <v>41848.772916666669</v>
      </c>
      <c r="M3593" t="b">
        <v>0</v>
      </c>
      <c r="N3593">
        <v>1</v>
      </c>
      <c r="O3593" t="b">
        <v>0</v>
      </c>
      <c r="P3593" t="s">
        <v>8269</v>
      </c>
      <c r="Q3593" s="12">
        <f t="shared" si="860"/>
        <v>0</v>
      </c>
      <c r="R3593">
        <f t="shared" si="862"/>
        <v>5</v>
      </c>
      <c r="S3593" s="14" t="s">
        <v>8307</v>
      </c>
      <c r="T3593" t="s">
        <v>8308</v>
      </c>
    </row>
    <row r="3594" spans="1:20" ht="60" x14ac:dyDescent="0.25">
      <c r="A3594">
        <v>3915</v>
      </c>
      <c r="B3594" s="9" t="s">
        <v>3912</v>
      </c>
      <c r="C3594" s="3" t="s">
        <v>8023</v>
      </c>
      <c r="D3594" s="5">
        <v>1500</v>
      </c>
      <c r="E3594" s="7">
        <v>5</v>
      </c>
      <c r="F3594" t="s">
        <v>8220</v>
      </c>
      <c r="G3594" t="s">
        <v>8224</v>
      </c>
      <c r="H3594" t="s">
        <v>8246</v>
      </c>
      <c r="I3594" s="18">
        <v>1464824309</v>
      </c>
      <c r="J3594" s="18">
        <f t="shared" si="859"/>
        <v>42522.98505787037</v>
      </c>
      <c r="K3594">
        <v>1462232308</v>
      </c>
      <c r="L3594" s="18">
        <f t="shared" si="857"/>
        <v>42492.985046296293</v>
      </c>
      <c r="M3594" t="b">
        <v>0</v>
      </c>
      <c r="N3594">
        <v>1</v>
      </c>
      <c r="O3594" t="b">
        <v>0</v>
      </c>
      <c r="P3594" t="s">
        <v>8269</v>
      </c>
      <c r="Q3594" s="12">
        <f t="shared" si="860"/>
        <v>0</v>
      </c>
      <c r="R3594">
        <f t="shared" si="862"/>
        <v>5</v>
      </c>
      <c r="S3594" s="14" t="s">
        <v>8307</v>
      </c>
      <c r="T3594" t="s">
        <v>8308</v>
      </c>
    </row>
    <row r="3595" spans="1:20" ht="60" x14ac:dyDescent="0.25">
      <c r="A3595">
        <v>1113</v>
      </c>
      <c r="B3595" s="9" t="s">
        <v>1114</v>
      </c>
      <c r="C3595" s="3" t="s">
        <v>5223</v>
      </c>
      <c r="D3595" s="5">
        <v>1000</v>
      </c>
      <c r="E3595" s="7">
        <v>5</v>
      </c>
      <c r="F3595" t="s">
        <v>8220</v>
      </c>
      <c r="G3595" t="s">
        <v>8224</v>
      </c>
      <c r="H3595" t="s">
        <v>8246</v>
      </c>
      <c r="I3595">
        <v>1408058820</v>
      </c>
      <c r="J3595" s="18">
        <f t="shared" si="859"/>
        <v>41865.977083333331</v>
      </c>
      <c r="K3595">
        <v>1405466819</v>
      </c>
      <c r="L3595" s="18">
        <f t="shared" si="857"/>
        <v>41835.977071759262</v>
      </c>
      <c r="M3595" t="b">
        <v>0</v>
      </c>
      <c r="N3595">
        <v>1</v>
      </c>
      <c r="O3595" t="b">
        <v>0</v>
      </c>
      <c r="P3595" t="s">
        <v>8280</v>
      </c>
      <c r="Q3595" s="12">
        <f t="shared" si="860"/>
        <v>1</v>
      </c>
      <c r="R3595">
        <f t="shared" si="861"/>
        <v>5</v>
      </c>
      <c r="S3595" s="14" t="s">
        <v>8324</v>
      </c>
      <c r="T3595" t="s">
        <v>8340</v>
      </c>
    </row>
    <row r="3596" spans="1:20" ht="60" x14ac:dyDescent="0.25">
      <c r="A3596">
        <v>1581</v>
      </c>
      <c r="B3596" s="9" t="s">
        <v>1582</v>
      </c>
      <c r="C3596" s="3" t="s">
        <v>5691</v>
      </c>
      <c r="D3596" s="5">
        <v>1000</v>
      </c>
      <c r="E3596" s="7">
        <v>5</v>
      </c>
      <c r="F3596" t="s">
        <v>8220</v>
      </c>
      <c r="G3596" t="s">
        <v>8224</v>
      </c>
      <c r="H3596" t="s">
        <v>8246</v>
      </c>
      <c r="I3596">
        <v>1450521990</v>
      </c>
      <c r="J3596" s="18">
        <f t="shared" si="859"/>
        <v>42357.448958333334</v>
      </c>
      <c r="K3596">
        <v>1447757189</v>
      </c>
      <c r="L3596" s="18">
        <f t="shared" si="857"/>
        <v>42325.448946759258</v>
      </c>
      <c r="M3596" t="b">
        <v>0</v>
      </c>
      <c r="N3596">
        <v>1</v>
      </c>
      <c r="O3596" t="b">
        <v>0</v>
      </c>
      <c r="P3596" t="s">
        <v>8289</v>
      </c>
      <c r="Q3596" s="12">
        <f t="shared" si="860"/>
        <v>1</v>
      </c>
      <c r="R3596">
        <f t="shared" si="861"/>
        <v>5</v>
      </c>
      <c r="S3596" s="14" t="s">
        <v>8321</v>
      </c>
      <c r="T3596" t="s">
        <v>8357</v>
      </c>
    </row>
    <row r="3597" spans="1:20" ht="45" x14ac:dyDescent="0.25">
      <c r="A3597">
        <v>2583</v>
      </c>
      <c r="B3597" s="9" t="s">
        <v>2583</v>
      </c>
      <c r="C3597" s="3" t="s">
        <v>6693</v>
      </c>
      <c r="D3597" s="5">
        <v>1000</v>
      </c>
      <c r="E3597" s="7">
        <v>5</v>
      </c>
      <c r="F3597" t="s">
        <v>8220</v>
      </c>
      <c r="G3597" t="s">
        <v>8223</v>
      </c>
      <c r="H3597" t="s">
        <v>8245</v>
      </c>
      <c r="I3597">
        <v>1426526880</v>
      </c>
      <c r="J3597" s="18">
        <f t="shared" si="859"/>
        <v>42079.727777777778</v>
      </c>
      <c r="K3597">
        <v>1421346479</v>
      </c>
      <c r="L3597" s="18">
        <f t="shared" si="857"/>
        <v>42019.769432870366</v>
      </c>
      <c r="M3597" t="b">
        <v>0</v>
      </c>
      <c r="N3597">
        <v>5</v>
      </c>
      <c r="O3597" t="b">
        <v>0</v>
      </c>
      <c r="P3597" t="s">
        <v>8282</v>
      </c>
      <c r="Q3597" s="12">
        <f t="shared" si="860"/>
        <v>1</v>
      </c>
      <c r="R3597">
        <f t="shared" si="861"/>
        <v>1</v>
      </c>
      <c r="S3597" s="14" t="s">
        <v>8327</v>
      </c>
      <c r="T3597" t="s">
        <v>8351</v>
      </c>
    </row>
    <row r="3598" spans="1:20" ht="60" x14ac:dyDescent="0.25">
      <c r="A3598">
        <v>1242</v>
      </c>
      <c r="B3598" s="9" t="s">
        <v>1243</v>
      </c>
      <c r="C3598" s="3" t="s">
        <v>5352</v>
      </c>
      <c r="D3598" s="5">
        <v>911</v>
      </c>
      <c r="E3598" s="7">
        <v>5</v>
      </c>
      <c r="F3598" t="s">
        <v>8219</v>
      </c>
      <c r="G3598" t="s">
        <v>8223</v>
      </c>
      <c r="H3598" t="s">
        <v>8245</v>
      </c>
      <c r="I3598">
        <v>1315747080</v>
      </c>
      <c r="J3598" s="18">
        <f t="shared" si="859"/>
        <v>40797.554166666669</v>
      </c>
      <c r="K3598">
        <v>1314417501</v>
      </c>
      <c r="L3598" s="18">
        <f t="shared" si="857"/>
        <v>40782.165520833332</v>
      </c>
      <c r="M3598" t="b">
        <v>0</v>
      </c>
      <c r="N3598">
        <v>1</v>
      </c>
      <c r="O3598" t="b">
        <v>0</v>
      </c>
      <c r="P3598" t="s">
        <v>8284</v>
      </c>
      <c r="Q3598" s="12">
        <f t="shared" si="860"/>
        <v>1</v>
      </c>
      <c r="R3598">
        <f t="shared" si="861"/>
        <v>5</v>
      </c>
      <c r="S3598" s="14" t="s">
        <v>8333</v>
      </c>
      <c r="T3598" t="s">
        <v>8360</v>
      </c>
    </row>
    <row r="3599" spans="1:20" ht="60" x14ac:dyDescent="0.25">
      <c r="A3599">
        <v>609</v>
      </c>
      <c r="B3599" s="9" t="s">
        <v>610</v>
      </c>
      <c r="C3599" s="3" t="s">
        <v>4719</v>
      </c>
      <c r="D3599" s="5">
        <v>780</v>
      </c>
      <c r="E3599" s="7">
        <v>5</v>
      </c>
      <c r="F3599" t="s">
        <v>8219</v>
      </c>
      <c r="G3599" t="s">
        <v>8224</v>
      </c>
      <c r="H3599" t="s">
        <v>8246</v>
      </c>
      <c r="I3599">
        <v>1448761744</v>
      </c>
      <c r="J3599" s="18">
        <f t="shared" si="859"/>
        <v>42337.075740740736</v>
      </c>
      <c r="K3599">
        <v>1446166143</v>
      </c>
      <c r="L3599" s="18">
        <f t="shared" si="857"/>
        <v>42307.034062499995</v>
      </c>
      <c r="M3599" t="b">
        <v>0</v>
      </c>
      <c r="N3599">
        <v>1</v>
      </c>
      <c r="O3599" t="b">
        <v>0</v>
      </c>
      <c r="P3599" t="s">
        <v>8270</v>
      </c>
      <c r="Q3599" s="12">
        <f t="shared" si="860"/>
        <v>1</v>
      </c>
      <c r="R3599">
        <f t="shared" si="861"/>
        <v>5</v>
      </c>
      <c r="S3599" s="14" t="s">
        <v>8316</v>
      </c>
      <c r="T3599" t="s">
        <v>8348</v>
      </c>
    </row>
    <row r="3600" spans="1:20" ht="60" x14ac:dyDescent="0.25">
      <c r="A3600">
        <v>2849</v>
      </c>
      <c r="B3600" s="9" t="s">
        <v>2849</v>
      </c>
      <c r="C3600" s="3" t="s">
        <v>6959</v>
      </c>
      <c r="D3600" s="5">
        <v>500</v>
      </c>
      <c r="E3600" s="7">
        <v>5</v>
      </c>
      <c r="F3600" t="s">
        <v>8220</v>
      </c>
      <c r="G3600" t="s">
        <v>8224</v>
      </c>
      <c r="H3600" t="s">
        <v>8246</v>
      </c>
      <c r="I3600" s="18">
        <v>1461406600</v>
      </c>
      <c r="J3600" s="18">
        <f t="shared" si="859"/>
        <v>42483.428240740745</v>
      </c>
      <c r="K3600">
        <v>1458814599</v>
      </c>
      <c r="L3600" s="18">
        <f t="shared" si="857"/>
        <v>42453.428229166668</v>
      </c>
      <c r="M3600" t="b">
        <v>0</v>
      </c>
      <c r="N3600">
        <v>1</v>
      </c>
      <c r="O3600" t="b">
        <v>0</v>
      </c>
      <c r="P3600" t="s">
        <v>8269</v>
      </c>
      <c r="Q3600" s="12">
        <f t="shared" si="860"/>
        <v>1</v>
      </c>
      <c r="R3600">
        <f t="shared" ref="R3600" si="863">IFERROR(ROUND(E3600/N3600,2),0)</f>
        <v>5</v>
      </c>
      <c r="S3600" s="14" t="s">
        <v>8307</v>
      </c>
      <c r="T3600" t="s">
        <v>8308</v>
      </c>
    </row>
    <row r="3601" spans="1:20" ht="60" x14ac:dyDescent="0.25">
      <c r="A3601">
        <v>1865</v>
      </c>
      <c r="B3601" s="9" t="s">
        <v>1866</v>
      </c>
      <c r="C3601" s="3" t="s">
        <v>5975</v>
      </c>
      <c r="D3601" s="5">
        <v>110000</v>
      </c>
      <c r="E3601" s="7">
        <v>4</v>
      </c>
      <c r="F3601" t="s">
        <v>8220</v>
      </c>
      <c r="G3601" t="s">
        <v>8224</v>
      </c>
      <c r="H3601" t="s">
        <v>8246</v>
      </c>
      <c r="I3601">
        <v>1478425747</v>
      </c>
      <c r="J3601" s="18">
        <f t="shared" si="859"/>
        <v>42680.409108796295</v>
      </c>
      <c r="K3601">
        <v>1475398146</v>
      </c>
      <c r="L3601" s="18">
        <f t="shared" si="857"/>
        <v>42645.367430555554</v>
      </c>
      <c r="M3601" t="b">
        <v>0</v>
      </c>
      <c r="N3601">
        <v>2</v>
      </c>
      <c r="O3601" t="b">
        <v>0</v>
      </c>
      <c r="P3601" t="s">
        <v>8281</v>
      </c>
      <c r="Q3601" s="12">
        <f t="shared" si="860"/>
        <v>0</v>
      </c>
      <c r="R3601">
        <f t="shared" si="861"/>
        <v>2</v>
      </c>
      <c r="S3601" s="14" t="s">
        <v>8324</v>
      </c>
      <c r="T3601" t="s">
        <v>8350</v>
      </c>
    </row>
    <row r="3602" spans="1:20" ht="30" x14ac:dyDescent="0.2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 s="18">
        <f t="shared" si="859"/>
        <v>42064.339363425926</v>
      </c>
      <c r="K3602">
        <v>1422605320</v>
      </c>
      <c r="L3602" s="18">
        <f t="shared" si="857"/>
        <v>42034.339351851857</v>
      </c>
      <c r="M3602" t="b">
        <v>0</v>
      </c>
      <c r="N3602">
        <v>3</v>
      </c>
      <c r="O3602" t="b">
        <v>0</v>
      </c>
      <c r="P3602" t="s">
        <v>8282</v>
      </c>
      <c r="Q3602" s="12">
        <f t="shared" si="860"/>
        <v>0</v>
      </c>
      <c r="R3602">
        <f t="shared" si="861"/>
        <v>1.33</v>
      </c>
      <c r="S3602" s="14" t="s">
        <v>8327</v>
      </c>
      <c r="T3602" t="s">
        <v>8351</v>
      </c>
    </row>
    <row r="3603" spans="1:20" ht="45" x14ac:dyDescent="0.25">
      <c r="A3603">
        <v>636</v>
      </c>
      <c r="B3603" s="9" t="s">
        <v>637</v>
      </c>
      <c r="C3603" s="3" t="s">
        <v>4746</v>
      </c>
      <c r="D3603" s="5">
        <v>2000</v>
      </c>
      <c r="E3603" s="7">
        <v>4</v>
      </c>
      <c r="F3603" t="s">
        <v>8219</v>
      </c>
      <c r="G3603" t="s">
        <v>8224</v>
      </c>
      <c r="H3603" t="s">
        <v>8246</v>
      </c>
      <c r="I3603">
        <v>1433587620</v>
      </c>
      <c r="J3603" s="18">
        <f t="shared" si="859"/>
        <v>42161.44930555555</v>
      </c>
      <c r="K3603">
        <v>1430996149</v>
      </c>
      <c r="L3603" s="18">
        <f t="shared" si="857"/>
        <v>42131.455428240741</v>
      </c>
      <c r="M3603" t="b">
        <v>0</v>
      </c>
      <c r="N3603">
        <v>1</v>
      </c>
      <c r="O3603" t="b">
        <v>0</v>
      </c>
      <c r="P3603" t="s">
        <v>8270</v>
      </c>
      <c r="Q3603" s="12">
        <f t="shared" si="860"/>
        <v>0</v>
      </c>
      <c r="R3603">
        <f t="shared" si="861"/>
        <v>4</v>
      </c>
      <c r="S3603" s="14" t="s">
        <v>8316</v>
      </c>
      <c r="T3603" t="s">
        <v>8348</v>
      </c>
    </row>
    <row r="3604" spans="1:20" ht="60" x14ac:dyDescent="0.2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 s="18">
        <v>1408646111</v>
      </c>
      <c r="J3604" s="18">
        <f t="shared" si="859"/>
        <v>41872.77443287037</v>
      </c>
      <c r="K3604">
        <v>1403462110</v>
      </c>
      <c r="L3604" s="18">
        <f t="shared" si="857"/>
        <v>41812.774421296301</v>
      </c>
      <c r="M3604" t="b">
        <v>0</v>
      </c>
      <c r="N3604">
        <v>2</v>
      </c>
      <c r="O3604" t="b">
        <v>0</v>
      </c>
      <c r="P3604" t="s">
        <v>8269</v>
      </c>
      <c r="Q3604" s="12">
        <f t="shared" si="860"/>
        <v>0</v>
      </c>
      <c r="R3604">
        <f t="shared" ref="R3604" si="864">IFERROR(ROUND(E3604/N3604,2),0)</f>
        <v>2</v>
      </c>
      <c r="S3604" s="14" t="s">
        <v>8307</v>
      </c>
      <c r="T3604" t="s">
        <v>8308</v>
      </c>
    </row>
    <row r="3605" spans="1:20" ht="45" x14ac:dyDescent="0.25">
      <c r="A3605">
        <v>3805</v>
      </c>
      <c r="B3605" s="9" t="s">
        <v>3802</v>
      </c>
      <c r="C3605" s="3" t="s">
        <v>7915</v>
      </c>
      <c r="D3605" s="5">
        <v>150000</v>
      </c>
      <c r="E3605" s="7">
        <v>3</v>
      </c>
      <c r="F3605" t="s">
        <v>8220</v>
      </c>
      <c r="G3605" t="s">
        <v>8223</v>
      </c>
      <c r="H3605" t="s">
        <v>8245</v>
      </c>
      <c r="I3605">
        <v>1411852640</v>
      </c>
      <c r="J3605" s="18">
        <f t="shared" si="859"/>
        <v>41909.887037037035</v>
      </c>
      <c r="K3605">
        <v>1406668639</v>
      </c>
      <c r="L3605" s="18">
        <f t="shared" si="857"/>
        <v>41849.887025462966</v>
      </c>
      <c r="M3605" t="b">
        <v>0</v>
      </c>
      <c r="N3605">
        <v>2</v>
      </c>
      <c r="O3605" t="b">
        <v>0</v>
      </c>
      <c r="P3605" t="s">
        <v>8303</v>
      </c>
      <c r="Q3605" s="12">
        <f t="shared" si="860"/>
        <v>0</v>
      </c>
      <c r="R3605">
        <f t="shared" si="861"/>
        <v>1.5</v>
      </c>
      <c r="S3605" s="14" t="s">
        <v>8307</v>
      </c>
      <c r="T3605" t="s">
        <v>8341</v>
      </c>
    </row>
    <row r="3606" spans="1:20" ht="60" x14ac:dyDescent="0.2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 s="18">
        <f t="shared" si="859"/>
        <v>41530.747453703705</v>
      </c>
      <c r="K3606">
        <v>1376502979</v>
      </c>
      <c r="L3606" s="18">
        <f t="shared" si="857"/>
        <v>41500.747442129628</v>
      </c>
      <c r="M3606" t="b">
        <v>0</v>
      </c>
      <c r="N3606">
        <v>3</v>
      </c>
      <c r="O3606" t="b">
        <v>0</v>
      </c>
      <c r="P3606" t="s">
        <v>8268</v>
      </c>
      <c r="Q3606" s="12">
        <f t="shared" si="860"/>
        <v>0</v>
      </c>
      <c r="R3606">
        <f t="shared" si="861"/>
        <v>1</v>
      </c>
      <c r="S3606" s="14" t="s">
        <v>8329</v>
      </c>
      <c r="T3606" t="s">
        <v>8345</v>
      </c>
    </row>
    <row r="3607" spans="1:20" ht="45" x14ac:dyDescent="0.25">
      <c r="A3607">
        <v>3993</v>
      </c>
      <c r="B3607" s="9" t="s">
        <v>3989</v>
      </c>
      <c r="C3607" s="3" t="s">
        <v>8099</v>
      </c>
      <c r="D3607" s="5">
        <v>50000</v>
      </c>
      <c r="E3607" s="7">
        <v>3</v>
      </c>
      <c r="F3607" t="s">
        <v>8220</v>
      </c>
      <c r="G3607" t="s">
        <v>8223</v>
      </c>
      <c r="H3607" t="s">
        <v>8245</v>
      </c>
      <c r="I3607" s="18">
        <v>1431549912</v>
      </c>
      <c r="J3607" s="18">
        <f t="shared" si="859"/>
        <v>42137.864722222221</v>
      </c>
      <c r="K3607">
        <v>1428957911</v>
      </c>
      <c r="L3607" s="18">
        <f t="shared" si="857"/>
        <v>42107.864710648151</v>
      </c>
      <c r="M3607" t="b">
        <v>0</v>
      </c>
      <c r="N3607">
        <v>1</v>
      </c>
      <c r="O3607" t="b">
        <v>0</v>
      </c>
      <c r="P3607" t="s">
        <v>8269</v>
      </c>
      <c r="Q3607" s="12">
        <f t="shared" si="860"/>
        <v>0</v>
      </c>
      <c r="R3607">
        <f t="shared" ref="R3607" si="865">IFERROR(ROUND(E3607/N3607,2),0)</f>
        <v>3</v>
      </c>
      <c r="S3607" s="14" t="s">
        <v>8307</v>
      </c>
      <c r="T3607" t="s">
        <v>8308</v>
      </c>
    </row>
    <row r="3608" spans="1:20" ht="45" x14ac:dyDescent="0.25">
      <c r="A3608">
        <v>1593</v>
      </c>
      <c r="B3608" s="9" t="s">
        <v>1594</v>
      </c>
      <c r="C3608" s="3" t="s">
        <v>5703</v>
      </c>
      <c r="D3608" s="5">
        <v>22000</v>
      </c>
      <c r="E3608" s="7">
        <v>3</v>
      </c>
      <c r="F3608" t="s">
        <v>8220</v>
      </c>
      <c r="G3608" t="s">
        <v>8223</v>
      </c>
      <c r="H3608" t="s">
        <v>8245</v>
      </c>
      <c r="I3608">
        <v>1425154655</v>
      </c>
      <c r="J3608" s="18">
        <f t="shared" si="859"/>
        <v>42063.845543981486</v>
      </c>
      <c r="K3608">
        <v>1422562654</v>
      </c>
      <c r="L3608" s="18">
        <f t="shared" si="857"/>
        <v>42033.845532407402</v>
      </c>
      <c r="M3608" t="b">
        <v>0</v>
      </c>
      <c r="N3608">
        <v>3</v>
      </c>
      <c r="O3608" t="b">
        <v>0</v>
      </c>
      <c r="P3608" t="s">
        <v>8289</v>
      </c>
      <c r="Q3608" s="12">
        <f t="shared" si="860"/>
        <v>0</v>
      </c>
      <c r="R3608">
        <f t="shared" si="861"/>
        <v>1</v>
      </c>
      <c r="S3608" s="14" t="s">
        <v>8321</v>
      </c>
      <c r="T3608" t="s">
        <v>8357</v>
      </c>
    </row>
    <row r="3609" spans="1:20" ht="60" x14ac:dyDescent="0.25">
      <c r="A3609">
        <v>3058</v>
      </c>
      <c r="B3609" s="9" t="s">
        <v>3058</v>
      </c>
      <c r="C3609" s="3" t="s">
        <v>7168</v>
      </c>
      <c r="D3609" s="5">
        <v>18000</v>
      </c>
      <c r="E3609" s="7">
        <v>3</v>
      </c>
      <c r="F3609" t="s">
        <v>8220</v>
      </c>
      <c r="G3609" t="s">
        <v>8236</v>
      </c>
      <c r="H3609" t="s">
        <v>8248</v>
      </c>
      <c r="I3609">
        <v>1463734740</v>
      </c>
      <c r="J3609" s="18">
        <f t="shared" si="859"/>
        <v>42510.374305555553</v>
      </c>
      <c r="K3609">
        <v>1459414739</v>
      </c>
      <c r="L3609" s="18">
        <f t="shared" si="857"/>
        <v>42460.374293981484</v>
      </c>
      <c r="M3609" t="b">
        <v>0</v>
      </c>
      <c r="N3609">
        <v>3</v>
      </c>
      <c r="O3609" t="b">
        <v>0</v>
      </c>
      <c r="P3609" t="s">
        <v>8301</v>
      </c>
      <c r="Q3609" s="12">
        <f t="shared" si="860"/>
        <v>0</v>
      </c>
      <c r="R3609">
        <f t="shared" si="861"/>
        <v>1</v>
      </c>
      <c r="S3609" s="14" t="s">
        <v>8307</v>
      </c>
      <c r="T3609" t="s">
        <v>8331</v>
      </c>
    </row>
    <row r="3610" spans="1:20" ht="45" x14ac:dyDescent="0.25">
      <c r="A3610">
        <v>982</v>
      </c>
      <c r="B3610" s="9" t="s">
        <v>983</v>
      </c>
      <c r="C3610" s="3" t="s">
        <v>5092</v>
      </c>
      <c r="D3610" s="5">
        <v>17500</v>
      </c>
      <c r="E3610" s="7">
        <v>3</v>
      </c>
      <c r="F3610" t="s">
        <v>8220</v>
      </c>
      <c r="G3610" t="s">
        <v>8223</v>
      </c>
      <c r="H3610" t="s">
        <v>8245</v>
      </c>
      <c r="I3610">
        <v>1475431486</v>
      </c>
      <c r="J3610" s="18">
        <f t="shared" si="859"/>
        <v>42645.753310185188</v>
      </c>
      <c r="K3610">
        <v>1472839485</v>
      </c>
      <c r="L3610" s="18">
        <f t="shared" si="857"/>
        <v>42615.753298611111</v>
      </c>
      <c r="M3610" t="b">
        <v>0</v>
      </c>
      <c r="N3610">
        <v>3</v>
      </c>
      <c r="O3610" t="b">
        <v>0</v>
      </c>
      <c r="P3610" t="s">
        <v>8271</v>
      </c>
      <c r="Q3610" s="12">
        <f t="shared" si="860"/>
        <v>0</v>
      </c>
      <c r="R3610">
        <f t="shared" si="861"/>
        <v>1</v>
      </c>
      <c r="S3610" s="14" t="s">
        <v>8316</v>
      </c>
      <c r="T3610" t="s">
        <v>8318</v>
      </c>
    </row>
    <row r="3611" spans="1:20" ht="30" x14ac:dyDescent="0.25">
      <c r="A3611">
        <v>3904</v>
      </c>
      <c r="B3611" s="9" t="s">
        <v>3901</v>
      </c>
      <c r="C3611" s="3" t="s">
        <v>8012</v>
      </c>
      <c r="D3611" s="5">
        <v>10000</v>
      </c>
      <c r="E3611" s="7">
        <v>3</v>
      </c>
      <c r="F3611" t="s">
        <v>8220</v>
      </c>
      <c r="G3611" t="s">
        <v>8223</v>
      </c>
      <c r="H3611" t="s">
        <v>8245</v>
      </c>
      <c r="I3611" s="18">
        <v>1429074240</v>
      </c>
      <c r="J3611" s="18">
        <f t="shared" si="859"/>
        <v>42109.211111111115</v>
      </c>
      <c r="K3611">
        <v>1427866199</v>
      </c>
      <c r="L3611" s="18">
        <f t="shared" si="857"/>
        <v>42095.229155092587</v>
      </c>
      <c r="M3611" t="b">
        <v>0</v>
      </c>
      <c r="N3611">
        <v>2</v>
      </c>
      <c r="O3611" t="b">
        <v>0</v>
      </c>
      <c r="P3611" t="s">
        <v>8269</v>
      </c>
      <c r="Q3611" s="12">
        <f t="shared" si="860"/>
        <v>0</v>
      </c>
      <c r="R3611">
        <f t="shared" ref="R3611" si="866">IFERROR(ROUND(E3611/N3611,2),0)</f>
        <v>1.5</v>
      </c>
      <c r="S3611" s="14" t="s">
        <v>8307</v>
      </c>
      <c r="T3611" t="s">
        <v>8308</v>
      </c>
    </row>
    <row r="3612" spans="1:20" ht="60" x14ac:dyDescent="0.25">
      <c r="A3612">
        <v>2394</v>
      </c>
      <c r="B3612" s="9" t="s">
        <v>2395</v>
      </c>
      <c r="C3612" s="3" t="s">
        <v>6504</v>
      </c>
      <c r="D3612" s="5">
        <v>5000</v>
      </c>
      <c r="E3612" s="7">
        <v>3</v>
      </c>
      <c r="F3612" t="s">
        <v>8219</v>
      </c>
      <c r="G3612" t="s">
        <v>8240</v>
      </c>
      <c r="H3612" t="s">
        <v>8248</v>
      </c>
      <c r="I3612">
        <v>1424940093</v>
      </c>
      <c r="J3612" s="18">
        <f t="shared" si="859"/>
        <v>42061.362187499995</v>
      </c>
      <c r="K3612">
        <v>1422348092</v>
      </c>
      <c r="L3612" s="18">
        <f t="shared" si="857"/>
        <v>42031.362175925926</v>
      </c>
      <c r="M3612" t="b">
        <v>0</v>
      </c>
      <c r="N3612">
        <v>2</v>
      </c>
      <c r="O3612" t="b">
        <v>0</v>
      </c>
      <c r="P3612" t="s">
        <v>8270</v>
      </c>
      <c r="Q3612" s="12">
        <f t="shared" si="860"/>
        <v>0</v>
      </c>
      <c r="R3612">
        <f t="shared" si="861"/>
        <v>1.5</v>
      </c>
      <c r="S3612" s="14" t="s">
        <v>8316</v>
      </c>
      <c r="T3612" t="s">
        <v>8348</v>
      </c>
    </row>
    <row r="3613" spans="1:20" ht="45" x14ac:dyDescent="0.25">
      <c r="A3613">
        <v>194</v>
      </c>
      <c r="B3613" s="9" t="s">
        <v>196</v>
      </c>
      <c r="C3613" s="3" t="s">
        <v>4304</v>
      </c>
      <c r="D3613" s="5">
        <v>2500</v>
      </c>
      <c r="E3613" s="7">
        <v>3</v>
      </c>
      <c r="F3613" t="s">
        <v>8220</v>
      </c>
      <c r="G3613" t="s">
        <v>8224</v>
      </c>
      <c r="H3613" t="s">
        <v>8246</v>
      </c>
      <c r="I3613">
        <v>1457308531</v>
      </c>
      <c r="J3613" s="18">
        <f t="shared" si="859"/>
        <v>42435.996886574074</v>
      </c>
      <c r="K3613">
        <v>1452124530</v>
      </c>
      <c r="L3613" s="18">
        <f t="shared" si="857"/>
        <v>42375.996874999997</v>
      </c>
      <c r="M3613" t="b">
        <v>0</v>
      </c>
      <c r="N3613">
        <v>3</v>
      </c>
      <c r="O3613" t="b">
        <v>0</v>
      </c>
      <c r="P3613" t="s">
        <v>8266</v>
      </c>
      <c r="Q3613" s="12">
        <f t="shared" si="860"/>
        <v>0</v>
      </c>
      <c r="R3613">
        <f t="shared" si="861"/>
        <v>1</v>
      </c>
      <c r="S3613" s="14" t="s">
        <v>8329</v>
      </c>
      <c r="T3613" t="s">
        <v>8332</v>
      </c>
    </row>
    <row r="3614" spans="1:20" ht="60" x14ac:dyDescent="0.25">
      <c r="A3614">
        <v>4113</v>
      </c>
      <c r="B3614" s="9" t="s">
        <v>4109</v>
      </c>
      <c r="C3614" s="3" t="s">
        <v>8215</v>
      </c>
      <c r="D3614" s="5">
        <v>1500</v>
      </c>
      <c r="E3614" s="7">
        <v>3</v>
      </c>
      <c r="F3614" t="s">
        <v>8220</v>
      </c>
      <c r="G3614" t="s">
        <v>8223</v>
      </c>
      <c r="H3614" t="s">
        <v>8245</v>
      </c>
      <c r="I3614" s="18">
        <v>1452234840</v>
      </c>
      <c r="J3614" s="18">
        <f t="shared" si="859"/>
        <v>42377.273611111115</v>
      </c>
      <c r="K3614">
        <v>1450619122</v>
      </c>
      <c r="L3614" s="18">
        <f t="shared" si="857"/>
        <v>42358.573171296295</v>
      </c>
      <c r="M3614" t="b">
        <v>0</v>
      </c>
      <c r="N3614">
        <v>3</v>
      </c>
      <c r="O3614" t="b">
        <v>0</v>
      </c>
      <c r="P3614" t="s">
        <v>8269</v>
      </c>
      <c r="Q3614" s="12">
        <f t="shared" si="860"/>
        <v>0</v>
      </c>
      <c r="R3614">
        <f t="shared" ref="R3614:R3615" si="867">IFERROR(ROUND(E3614/N3614,2),0)</f>
        <v>1</v>
      </c>
      <c r="S3614" s="14" t="s">
        <v>8307</v>
      </c>
      <c r="T3614" t="s">
        <v>8308</v>
      </c>
    </row>
    <row r="3615" spans="1:20" ht="60" x14ac:dyDescent="0.2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 s="18">
        <v>1447542000</v>
      </c>
      <c r="J3615" s="18">
        <f t="shared" si="859"/>
        <v>42322.958333333328</v>
      </c>
      <c r="K3615">
        <v>1446179552</v>
      </c>
      <c r="L3615" s="18">
        <f t="shared" si="857"/>
        <v>42307.189259259263</v>
      </c>
      <c r="M3615" t="b">
        <v>0</v>
      </c>
      <c r="N3615">
        <v>2</v>
      </c>
      <c r="O3615" t="b">
        <v>0</v>
      </c>
      <c r="P3615" t="s">
        <v>8269</v>
      </c>
      <c r="Q3615" s="12">
        <f t="shared" si="860"/>
        <v>2</v>
      </c>
      <c r="R3615">
        <f t="shared" si="867"/>
        <v>1.5</v>
      </c>
      <c r="S3615" s="14" t="s">
        <v>8307</v>
      </c>
      <c r="T3615" t="s">
        <v>8308</v>
      </c>
    </row>
    <row r="3616" spans="1:20" ht="30" x14ac:dyDescent="0.25">
      <c r="A3616">
        <v>1420</v>
      </c>
      <c r="B3616" s="9" t="s">
        <v>1421</v>
      </c>
      <c r="C3616" s="3" t="s">
        <v>5530</v>
      </c>
      <c r="D3616" s="5">
        <v>110</v>
      </c>
      <c r="E3616" s="7">
        <v>3</v>
      </c>
      <c r="F3616" t="s">
        <v>8220</v>
      </c>
      <c r="G3616" t="s">
        <v>8223</v>
      </c>
      <c r="H3616" t="s">
        <v>8245</v>
      </c>
      <c r="I3616">
        <v>1467129686</v>
      </c>
      <c r="J3616" s="18">
        <f t="shared" si="859"/>
        <v>42549.667662037042</v>
      </c>
      <c r="K3616">
        <v>1464969685</v>
      </c>
      <c r="L3616" s="18">
        <f t="shared" si="857"/>
        <v>42524.667650462958</v>
      </c>
      <c r="M3616" t="b">
        <v>0</v>
      </c>
      <c r="N3616">
        <v>3</v>
      </c>
      <c r="O3616" t="b">
        <v>0</v>
      </c>
      <c r="P3616" t="s">
        <v>8285</v>
      </c>
      <c r="Q3616" s="12">
        <f t="shared" si="860"/>
        <v>3</v>
      </c>
      <c r="R3616">
        <f t="shared" si="861"/>
        <v>1</v>
      </c>
      <c r="S3616" s="14" t="s">
        <v>8319</v>
      </c>
      <c r="T3616" t="s">
        <v>8354</v>
      </c>
    </row>
    <row r="3617" spans="1:20" ht="60" x14ac:dyDescent="0.25">
      <c r="A3617">
        <v>3629</v>
      </c>
      <c r="B3617" s="9" t="s">
        <v>3627</v>
      </c>
      <c r="C3617" s="3" t="s">
        <v>7739</v>
      </c>
      <c r="D3617" s="5">
        <v>1000000</v>
      </c>
      <c r="E3617" s="7">
        <v>2</v>
      </c>
      <c r="F3617" t="s">
        <v>8220</v>
      </c>
      <c r="G3617" t="s">
        <v>8223</v>
      </c>
      <c r="H3617" t="s">
        <v>8245</v>
      </c>
      <c r="I3617">
        <v>1462467600</v>
      </c>
      <c r="J3617" s="18">
        <f t="shared" si="859"/>
        <v>42495.708333333328</v>
      </c>
      <c r="K3617">
        <v>1457403363</v>
      </c>
      <c r="L3617" s="18">
        <f t="shared" si="857"/>
        <v>42437.09447916667</v>
      </c>
      <c r="M3617" t="b">
        <v>0</v>
      </c>
      <c r="N3617">
        <v>2</v>
      </c>
      <c r="O3617" t="b">
        <v>0</v>
      </c>
      <c r="P3617" t="s">
        <v>8303</v>
      </c>
      <c r="Q3617" s="12">
        <f t="shared" si="860"/>
        <v>0</v>
      </c>
      <c r="R3617">
        <f t="shared" si="861"/>
        <v>1</v>
      </c>
      <c r="S3617" s="14" t="s">
        <v>8307</v>
      </c>
      <c r="T3617" t="s">
        <v>8341</v>
      </c>
    </row>
    <row r="3618" spans="1:20" ht="30" x14ac:dyDescent="0.25">
      <c r="A3618">
        <v>2431</v>
      </c>
      <c r="B3618" s="9" t="s">
        <v>2432</v>
      </c>
      <c r="C3618" s="3" t="s">
        <v>6541</v>
      </c>
      <c r="D3618" s="5">
        <v>100000</v>
      </c>
      <c r="E3618" s="7">
        <v>2</v>
      </c>
      <c r="F3618" t="s">
        <v>8220</v>
      </c>
      <c r="G3618" t="s">
        <v>8223</v>
      </c>
      <c r="H3618" t="s">
        <v>8245</v>
      </c>
      <c r="I3618">
        <v>1467080613</v>
      </c>
      <c r="J3618" s="18">
        <f t="shared" si="859"/>
        <v>42549.099687499998</v>
      </c>
      <c r="K3618">
        <v>1461896612</v>
      </c>
      <c r="L3618" s="18">
        <f t="shared" si="857"/>
        <v>42489.099675925929</v>
      </c>
      <c r="M3618" t="b">
        <v>0</v>
      </c>
      <c r="N3618">
        <v>2</v>
      </c>
      <c r="O3618" t="b">
        <v>0</v>
      </c>
      <c r="P3618" t="s">
        <v>8282</v>
      </c>
      <c r="Q3618" s="12">
        <f t="shared" si="860"/>
        <v>0</v>
      </c>
      <c r="R3618">
        <f t="shared" si="861"/>
        <v>1</v>
      </c>
      <c r="S3618" s="14" t="s">
        <v>8327</v>
      </c>
      <c r="T3618" t="s">
        <v>8351</v>
      </c>
    </row>
    <row r="3619" spans="1:20" ht="45" x14ac:dyDescent="0.25">
      <c r="A3619">
        <v>445</v>
      </c>
      <c r="B3619" s="9" t="s">
        <v>446</v>
      </c>
      <c r="C3619" s="3" t="s">
        <v>4555</v>
      </c>
      <c r="D3619" s="5">
        <v>60000</v>
      </c>
      <c r="E3619" s="7">
        <v>2</v>
      </c>
      <c r="F3619" t="s">
        <v>8220</v>
      </c>
      <c r="G3619" t="s">
        <v>8223</v>
      </c>
      <c r="H3619" t="s">
        <v>8245</v>
      </c>
      <c r="I3619">
        <v>1432195375</v>
      </c>
      <c r="J3619" s="18">
        <f t="shared" si="859"/>
        <v>42145.335358796292</v>
      </c>
      <c r="K3619">
        <v>1430899374</v>
      </c>
      <c r="L3619" s="18">
        <f t="shared" si="857"/>
        <v>42130.335347222222</v>
      </c>
      <c r="M3619" t="b">
        <v>0</v>
      </c>
      <c r="N3619">
        <v>2</v>
      </c>
      <c r="O3619" t="b">
        <v>0</v>
      </c>
      <c r="P3619" t="s">
        <v>8268</v>
      </c>
      <c r="Q3619" s="12">
        <f t="shared" si="860"/>
        <v>0</v>
      </c>
      <c r="R3619">
        <f t="shared" si="861"/>
        <v>1</v>
      </c>
      <c r="S3619" s="14" t="s">
        <v>8329</v>
      </c>
      <c r="T3619" t="s">
        <v>8345</v>
      </c>
    </row>
    <row r="3620" spans="1:20" ht="60" x14ac:dyDescent="0.25">
      <c r="A3620">
        <v>4006</v>
      </c>
      <c r="B3620" s="9" t="s">
        <v>4002</v>
      </c>
      <c r="C3620" s="3" t="s">
        <v>8111</v>
      </c>
      <c r="D3620" s="5">
        <v>30000</v>
      </c>
      <c r="E3620" s="7">
        <v>2</v>
      </c>
      <c r="F3620" t="s">
        <v>8220</v>
      </c>
      <c r="G3620" t="s">
        <v>8223</v>
      </c>
      <c r="H3620" t="s">
        <v>8245</v>
      </c>
      <c r="I3620" s="18">
        <v>1455647587</v>
      </c>
      <c r="J3620" s="18">
        <f t="shared" si="859"/>
        <v>42416.772997685184</v>
      </c>
      <c r="K3620">
        <v>1453487586</v>
      </c>
      <c r="L3620" s="18">
        <f t="shared" si="857"/>
        <v>42391.772986111115</v>
      </c>
      <c r="M3620" t="b">
        <v>0</v>
      </c>
      <c r="N3620">
        <v>1</v>
      </c>
      <c r="O3620" t="b">
        <v>0</v>
      </c>
      <c r="P3620" t="s">
        <v>8269</v>
      </c>
      <c r="Q3620" s="12">
        <f t="shared" si="860"/>
        <v>0</v>
      </c>
      <c r="R3620">
        <f t="shared" ref="R3620" si="868">IFERROR(ROUND(E3620/N3620,2),0)</f>
        <v>2</v>
      </c>
      <c r="S3620" s="14" t="s">
        <v>8307</v>
      </c>
      <c r="T3620" t="s">
        <v>8308</v>
      </c>
    </row>
    <row r="3621" spans="1:20" ht="30" x14ac:dyDescent="0.25">
      <c r="A3621">
        <v>635</v>
      </c>
      <c r="B3621" s="9" t="s">
        <v>636</v>
      </c>
      <c r="C3621" s="3" t="s">
        <v>4745</v>
      </c>
      <c r="D3621" s="5">
        <v>25000</v>
      </c>
      <c r="E3621" s="7">
        <v>2</v>
      </c>
      <c r="F3621" t="s">
        <v>8219</v>
      </c>
      <c r="G3621" t="s">
        <v>8223</v>
      </c>
      <c r="H3621" t="s">
        <v>8245</v>
      </c>
      <c r="I3621">
        <v>1428804762</v>
      </c>
      <c r="J3621" s="18">
        <f t="shared" si="859"/>
        <v>42106.092152777783</v>
      </c>
      <c r="K3621">
        <v>1426212761</v>
      </c>
      <c r="L3621" s="18">
        <f t="shared" si="857"/>
        <v>42076.092141203699</v>
      </c>
      <c r="M3621" t="b">
        <v>0</v>
      </c>
      <c r="N3621">
        <v>1</v>
      </c>
      <c r="O3621" t="b">
        <v>0</v>
      </c>
      <c r="P3621" t="s">
        <v>8270</v>
      </c>
      <c r="Q3621" s="12">
        <f t="shared" si="860"/>
        <v>0</v>
      </c>
      <c r="R3621">
        <f t="shared" si="861"/>
        <v>2</v>
      </c>
      <c r="S3621" s="14" t="s">
        <v>8316</v>
      </c>
      <c r="T3621" t="s">
        <v>8348</v>
      </c>
    </row>
    <row r="3622" spans="1:20" ht="45" x14ac:dyDescent="0.25">
      <c r="A3622">
        <v>1451</v>
      </c>
      <c r="B3622" s="9" t="s">
        <v>1452</v>
      </c>
      <c r="C3622" s="3" t="s">
        <v>5561</v>
      </c>
      <c r="D3622" s="5">
        <v>18950</v>
      </c>
      <c r="E3622" s="7">
        <v>2</v>
      </c>
      <c r="F3622" t="s">
        <v>8219</v>
      </c>
      <c r="G3622" t="s">
        <v>8223</v>
      </c>
      <c r="H3622" t="s">
        <v>8245</v>
      </c>
      <c r="I3622">
        <v>1416355259</v>
      </c>
      <c r="J3622" s="18">
        <f t="shared" si="859"/>
        <v>41962.00068287037</v>
      </c>
      <c r="K3622">
        <v>1413759658</v>
      </c>
      <c r="L3622" s="18">
        <f t="shared" si="857"/>
        <v>41931.959004629629</v>
      </c>
      <c r="M3622" t="b">
        <v>0</v>
      </c>
      <c r="N3622">
        <v>2</v>
      </c>
      <c r="O3622" t="b">
        <v>0</v>
      </c>
      <c r="P3622" t="s">
        <v>8285</v>
      </c>
      <c r="Q3622" s="12">
        <f t="shared" si="860"/>
        <v>0</v>
      </c>
      <c r="R3622">
        <f t="shared" si="861"/>
        <v>1</v>
      </c>
      <c r="S3622" s="14" t="s">
        <v>8319</v>
      </c>
      <c r="T3622" t="s">
        <v>8354</v>
      </c>
    </row>
    <row r="3623" spans="1:20" ht="45" x14ac:dyDescent="0.25">
      <c r="A3623">
        <v>2432</v>
      </c>
      <c r="B3623" s="9" t="s">
        <v>2433</v>
      </c>
      <c r="C3623" s="3" t="s">
        <v>6542</v>
      </c>
      <c r="D3623" s="5">
        <v>14000</v>
      </c>
      <c r="E3623" s="7">
        <v>2</v>
      </c>
      <c r="F3623" t="s">
        <v>8220</v>
      </c>
      <c r="G3623" t="s">
        <v>8223</v>
      </c>
      <c r="H3623" t="s">
        <v>8245</v>
      </c>
      <c r="I3623">
        <v>1425791697</v>
      </c>
      <c r="J3623" s="18">
        <f t="shared" si="859"/>
        <v>42071.218715277777</v>
      </c>
      <c r="K3623">
        <v>1423199696</v>
      </c>
      <c r="L3623" s="18">
        <f t="shared" si="857"/>
        <v>42041.218703703707</v>
      </c>
      <c r="M3623" t="b">
        <v>0</v>
      </c>
      <c r="N3623">
        <v>2</v>
      </c>
      <c r="O3623" t="b">
        <v>0</v>
      </c>
      <c r="P3623" t="s">
        <v>8282</v>
      </c>
      <c r="Q3623" s="12">
        <f t="shared" si="860"/>
        <v>0</v>
      </c>
      <c r="R3623">
        <f t="shared" si="861"/>
        <v>1</v>
      </c>
      <c r="S3623" s="14" t="s">
        <v>8327</v>
      </c>
      <c r="T3623" t="s">
        <v>8351</v>
      </c>
    </row>
    <row r="3624" spans="1:20" ht="60" x14ac:dyDescent="0.25">
      <c r="A3624">
        <v>3072</v>
      </c>
      <c r="B3624" s="9" t="s">
        <v>3072</v>
      </c>
      <c r="C3624" s="3" t="s">
        <v>7182</v>
      </c>
      <c r="D3624" s="5">
        <v>12000</v>
      </c>
      <c r="E3624" s="7">
        <v>2</v>
      </c>
      <c r="F3624" t="s">
        <v>8220</v>
      </c>
      <c r="G3624" t="s">
        <v>8223</v>
      </c>
      <c r="H3624" t="s">
        <v>8245</v>
      </c>
      <c r="I3624">
        <v>1477791960</v>
      </c>
      <c r="J3624" s="18">
        <f t="shared" si="859"/>
        <v>42673.073611111111</v>
      </c>
      <c r="K3624">
        <v>1476549261</v>
      </c>
      <c r="L3624" s="18">
        <f t="shared" si="857"/>
        <v>42658.690520833334</v>
      </c>
      <c r="M3624" t="b">
        <v>0</v>
      </c>
      <c r="N3624">
        <v>2</v>
      </c>
      <c r="O3624" t="b">
        <v>0</v>
      </c>
      <c r="P3624" t="s">
        <v>8301</v>
      </c>
      <c r="Q3624" s="12">
        <f t="shared" si="860"/>
        <v>0</v>
      </c>
      <c r="R3624">
        <f t="shared" si="861"/>
        <v>1</v>
      </c>
      <c r="S3624" s="14" t="s">
        <v>8307</v>
      </c>
      <c r="T3624" t="s">
        <v>8331</v>
      </c>
    </row>
    <row r="3625" spans="1:20" ht="60" x14ac:dyDescent="0.25">
      <c r="A3625">
        <v>2913</v>
      </c>
      <c r="B3625" s="9" t="s">
        <v>2913</v>
      </c>
      <c r="C3625" s="3" t="s">
        <v>7023</v>
      </c>
      <c r="D3625" s="5">
        <v>10000</v>
      </c>
      <c r="E3625" s="7">
        <v>2</v>
      </c>
      <c r="F3625" t="s">
        <v>8220</v>
      </c>
      <c r="G3625" t="s">
        <v>8223</v>
      </c>
      <c r="H3625" t="s">
        <v>8245</v>
      </c>
      <c r="I3625" s="18">
        <v>1410041339</v>
      </c>
      <c r="J3625" s="18">
        <f t="shared" si="859"/>
        <v>41888.922905092593</v>
      </c>
      <c r="K3625">
        <v>1404857338</v>
      </c>
      <c r="L3625" s="18">
        <f t="shared" si="857"/>
        <v>41828.922893518517</v>
      </c>
      <c r="M3625" t="b">
        <v>0</v>
      </c>
      <c r="N3625">
        <v>2</v>
      </c>
      <c r="O3625" t="b">
        <v>0</v>
      </c>
      <c r="P3625" t="s">
        <v>8269</v>
      </c>
      <c r="Q3625" s="12">
        <f t="shared" si="860"/>
        <v>0</v>
      </c>
      <c r="R3625">
        <f t="shared" ref="R3625" si="869">IFERROR(ROUND(E3625/N3625,2),0)</f>
        <v>1</v>
      </c>
      <c r="S3625" s="14" t="s">
        <v>8307</v>
      </c>
      <c r="T3625" t="s">
        <v>8308</v>
      </c>
    </row>
    <row r="3626" spans="1:20" ht="45" x14ac:dyDescent="0.25">
      <c r="A3626">
        <v>2360</v>
      </c>
      <c r="B3626" s="9" t="s">
        <v>2361</v>
      </c>
      <c r="C3626" s="3" t="s">
        <v>6470</v>
      </c>
      <c r="D3626" s="5">
        <v>5000</v>
      </c>
      <c r="E3626" s="7">
        <v>2</v>
      </c>
      <c r="F3626" t="s">
        <v>8219</v>
      </c>
      <c r="G3626" t="s">
        <v>8228</v>
      </c>
      <c r="H3626" t="s">
        <v>8250</v>
      </c>
      <c r="I3626">
        <v>1454864280</v>
      </c>
      <c r="J3626" s="18">
        <f t="shared" si="859"/>
        <v>42407.70694444445</v>
      </c>
      <c r="K3626">
        <v>1452272279</v>
      </c>
      <c r="L3626" s="18">
        <f t="shared" si="857"/>
        <v>42377.706932870366</v>
      </c>
      <c r="M3626" t="b">
        <v>0</v>
      </c>
      <c r="N3626">
        <v>1</v>
      </c>
      <c r="O3626" t="b">
        <v>0</v>
      </c>
      <c r="P3626" t="s">
        <v>8270</v>
      </c>
      <c r="Q3626" s="12">
        <f t="shared" si="860"/>
        <v>0</v>
      </c>
      <c r="R3626">
        <f t="shared" si="861"/>
        <v>2</v>
      </c>
      <c r="S3626" s="14" t="s">
        <v>8316</v>
      </c>
      <c r="T3626" t="s">
        <v>8348</v>
      </c>
    </row>
    <row r="3627" spans="1:20" ht="60" x14ac:dyDescent="0.25">
      <c r="A3627">
        <v>2907</v>
      </c>
      <c r="B3627" s="9" t="s">
        <v>2907</v>
      </c>
      <c r="C3627" s="3" t="s">
        <v>7017</v>
      </c>
      <c r="D3627" s="5">
        <v>2500</v>
      </c>
      <c r="E3627" s="7">
        <v>2</v>
      </c>
      <c r="F3627" t="s">
        <v>8220</v>
      </c>
      <c r="G3627" t="s">
        <v>8223</v>
      </c>
      <c r="H3627" t="s">
        <v>8245</v>
      </c>
      <c r="I3627" s="18">
        <v>1463259837</v>
      </c>
      <c r="J3627" s="18">
        <f t="shared" si="859"/>
        <v>42504.877743055556</v>
      </c>
      <c r="K3627">
        <v>1458075836</v>
      </c>
      <c r="L3627" s="18">
        <f t="shared" si="857"/>
        <v>42444.87773148148</v>
      </c>
      <c r="M3627" t="b">
        <v>0</v>
      </c>
      <c r="N3627">
        <v>2</v>
      </c>
      <c r="O3627" t="b">
        <v>0</v>
      </c>
      <c r="P3627" t="s">
        <v>8269</v>
      </c>
      <c r="Q3627" s="12">
        <f t="shared" si="860"/>
        <v>0</v>
      </c>
      <c r="R3627">
        <f t="shared" ref="R3627" si="870">IFERROR(ROUND(E3627/N3627,2),0)</f>
        <v>1</v>
      </c>
      <c r="S3627" s="14" t="s">
        <v>8307</v>
      </c>
      <c r="T3627" t="s">
        <v>8308</v>
      </c>
    </row>
    <row r="3628" spans="1:20" ht="60" x14ac:dyDescent="0.25">
      <c r="A3628">
        <v>2946</v>
      </c>
      <c r="B3628" s="9" t="s">
        <v>2946</v>
      </c>
      <c r="C3628" s="3" t="s">
        <v>7056</v>
      </c>
      <c r="D3628" s="5">
        <v>2000</v>
      </c>
      <c r="E3628" s="7">
        <v>2</v>
      </c>
      <c r="F3628" t="s">
        <v>8220</v>
      </c>
      <c r="G3628" t="s">
        <v>8224</v>
      </c>
      <c r="H3628" t="s">
        <v>8246</v>
      </c>
      <c r="I3628">
        <v>1471265092</v>
      </c>
      <c r="J3628" s="18">
        <f t="shared" si="859"/>
        <v>42597.531157407408</v>
      </c>
      <c r="K3628">
        <v>1468673091</v>
      </c>
      <c r="L3628" s="18">
        <f t="shared" si="857"/>
        <v>42567.531145833331</v>
      </c>
      <c r="M3628" t="b">
        <v>0</v>
      </c>
      <c r="N3628">
        <v>2</v>
      </c>
      <c r="O3628" t="b">
        <v>0</v>
      </c>
      <c r="P3628" t="s">
        <v>8301</v>
      </c>
      <c r="Q3628" s="12">
        <f t="shared" si="860"/>
        <v>0</v>
      </c>
      <c r="R3628">
        <f t="shared" si="861"/>
        <v>1</v>
      </c>
      <c r="S3628" s="14" t="s">
        <v>8307</v>
      </c>
      <c r="T3628" t="s">
        <v>8331</v>
      </c>
    </row>
    <row r="3629" spans="1:20" ht="30" x14ac:dyDescent="0.25">
      <c r="A3629">
        <v>1992</v>
      </c>
      <c r="B3629" s="9" t="s">
        <v>1993</v>
      </c>
      <c r="C3629" s="3" t="s">
        <v>6102</v>
      </c>
      <c r="D3629" s="5">
        <v>1500</v>
      </c>
      <c r="E3629" s="7">
        <v>2</v>
      </c>
      <c r="F3629" t="s">
        <v>8220</v>
      </c>
      <c r="G3629" t="s">
        <v>8223</v>
      </c>
      <c r="H3629" t="s">
        <v>8245</v>
      </c>
      <c r="I3629">
        <v>1424229991</v>
      </c>
      <c r="J3629" s="18">
        <f t="shared" si="859"/>
        <v>42053.143414351856</v>
      </c>
      <c r="K3629">
        <v>1421637990</v>
      </c>
      <c r="L3629" s="18">
        <f t="shared" si="857"/>
        <v>42023.14340277778</v>
      </c>
      <c r="M3629" t="b">
        <v>0</v>
      </c>
      <c r="N3629">
        <v>2</v>
      </c>
      <c r="O3629" t="b">
        <v>0</v>
      </c>
      <c r="P3629" t="s">
        <v>8294</v>
      </c>
      <c r="Q3629" s="12">
        <f t="shared" si="860"/>
        <v>0</v>
      </c>
      <c r="R3629">
        <f t="shared" si="861"/>
        <v>1</v>
      </c>
      <c r="S3629" s="14" t="s">
        <v>8321</v>
      </c>
      <c r="T3629" t="s">
        <v>8359</v>
      </c>
    </row>
    <row r="3630" spans="1:20" ht="45" x14ac:dyDescent="0.25">
      <c r="A3630">
        <v>2769</v>
      </c>
      <c r="B3630" s="9" t="s">
        <v>2769</v>
      </c>
      <c r="C3630" s="3" t="s">
        <v>6879</v>
      </c>
      <c r="D3630" s="5">
        <v>800</v>
      </c>
      <c r="E3630" s="7">
        <v>2</v>
      </c>
      <c r="F3630" t="s">
        <v>8220</v>
      </c>
      <c r="G3630" t="s">
        <v>8224</v>
      </c>
      <c r="H3630" t="s">
        <v>8246</v>
      </c>
      <c r="I3630">
        <v>1401997790</v>
      </c>
      <c r="J3630" s="18">
        <f t="shared" si="859"/>
        <v>41795.826273148152</v>
      </c>
      <c r="K3630">
        <v>1397677789</v>
      </c>
      <c r="L3630" s="18">
        <f t="shared" si="857"/>
        <v>41745.826261574075</v>
      </c>
      <c r="M3630" t="b">
        <v>0</v>
      </c>
      <c r="N3630">
        <v>2</v>
      </c>
      <c r="O3630" t="b">
        <v>0</v>
      </c>
      <c r="P3630" t="s">
        <v>8302</v>
      </c>
      <c r="Q3630" s="12">
        <f t="shared" si="860"/>
        <v>0</v>
      </c>
      <c r="R3630">
        <f t="shared" si="861"/>
        <v>1</v>
      </c>
      <c r="S3630" s="14" t="s">
        <v>8319</v>
      </c>
      <c r="T3630" t="s">
        <v>8362</v>
      </c>
    </row>
    <row r="3631" spans="1:20" ht="45" x14ac:dyDescent="0.25">
      <c r="A3631">
        <v>778</v>
      </c>
      <c r="B3631" s="9" t="s">
        <v>779</v>
      </c>
      <c r="C3631" s="3" t="s">
        <v>4888</v>
      </c>
      <c r="D3631" s="5">
        <v>500</v>
      </c>
      <c r="E3631" s="7">
        <v>2</v>
      </c>
      <c r="F3631" t="s">
        <v>8220</v>
      </c>
      <c r="G3631" t="s">
        <v>8223</v>
      </c>
      <c r="H3631" t="s">
        <v>8245</v>
      </c>
      <c r="I3631">
        <v>1398876680</v>
      </c>
      <c r="J3631" s="18">
        <f t="shared" si="859"/>
        <v>41759.702314814815</v>
      </c>
      <c r="K3631">
        <v>1396284679</v>
      </c>
      <c r="L3631" s="18">
        <f t="shared" si="857"/>
        <v>41729.702303240745</v>
      </c>
      <c r="M3631" t="b">
        <v>0</v>
      </c>
      <c r="N3631">
        <v>1</v>
      </c>
      <c r="O3631" t="b">
        <v>0</v>
      </c>
      <c r="P3631" t="s">
        <v>8273</v>
      </c>
      <c r="Q3631" s="12">
        <f t="shared" si="860"/>
        <v>0</v>
      </c>
      <c r="R3631">
        <f t="shared" si="861"/>
        <v>2</v>
      </c>
      <c r="S3631" s="14" t="s">
        <v>8319</v>
      </c>
      <c r="T3631" t="s">
        <v>8358</v>
      </c>
    </row>
    <row r="3632" spans="1:20" ht="30" x14ac:dyDescent="0.25">
      <c r="A3632">
        <v>2154</v>
      </c>
      <c r="B3632" s="9" t="s">
        <v>2155</v>
      </c>
      <c r="C3632" s="3" t="s">
        <v>6264</v>
      </c>
      <c r="D3632" s="5">
        <v>250</v>
      </c>
      <c r="E3632" s="7">
        <v>2</v>
      </c>
      <c r="F3632" t="s">
        <v>8220</v>
      </c>
      <c r="G3632" t="s">
        <v>8223</v>
      </c>
      <c r="H3632" t="s">
        <v>8245</v>
      </c>
      <c r="I3632">
        <v>1390921827</v>
      </c>
      <c r="J3632" s="18">
        <f t="shared" si="859"/>
        <v>41667.632256944446</v>
      </c>
      <c r="K3632">
        <v>1389193826</v>
      </c>
      <c r="L3632" s="18">
        <f t="shared" si="857"/>
        <v>41647.632245370369</v>
      </c>
      <c r="M3632" t="b">
        <v>0</v>
      </c>
      <c r="N3632">
        <v>2</v>
      </c>
      <c r="O3632" t="b">
        <v>0</v>
      </c>
      <c r="P3632" t="s">
        <v>8280</v>
      </c>
      <c r="Q3632" s="12">
        <f t="shared" si="860"/>
        <v>1</v>
      </c>
      <c r="R3632">
        <f t="shared" si="861"/>
        <v>1</v>
      </c>
      <c r="S3632" s="14" t="s">
        <v>8324</v>
      </c>
      <c r="T3632" t="s">
        <v>8340</v>
      </c>
    </row>
    <row r="3633" spans="1:20" ht="60" x14ac:dyDescent="0.25">
      <c r="A3633">
        <v>2148</v>
      </c>
      <c r="B3633" s="9" t="s">
        <v>2149</v>
      </c>
      <c r="C3633" s="3" t="s">
        <v>6258</v>
      </c>
      <c r="D3633" s="5">
        <v>100</v>
      </c>
      <c r="E3633" s="7">
        <v>2</v>
      </c>
      <c r="F3633" t="s">
        <v>8220</v>
      </c>
      <c r="G3633" t="s">
        <v>8224</v>
      </c>
      <c r="H3633" t="s">
        <v>8246</v>
      </c>
      <c r="I3633">
        <v>1427992582</v>
      </c>
      <c r="J3633" s="18">
        <f t="shared" si="859"/>
        <v>42096.691921296297</v>
      </c>
      <c r="K3633">
        <v>1425404181</v>
      </c>
      <c r="L3633" s="18">
        <f t="shared" si="857"/>
        <v>42066.733576388884</v>
      </c>
      <c r="M3633" t="b">
        <v>0</v>
      </c>
      <c r="N3633">
        <v>2</v>
      </c>
      <c r="O3633" t="b">
        <v>0</v>
      </c>
      <c r="P3633" t="s">
        <v>8280</v>
      </c>
      <c r="Q3633" s="12">
        <f t="shared" si="860"/>
        <v>2</v>
      </c>
      <c r="R3633">
        <f t="shared" si="861"/>
        <v>1</v>
      </c>
      <c r="S3633" s="14" t="s">
        <v>8324</v>
      </c>
      <c r="T3633" t="s">
        <v>8340</v>
      </c>
    </row>
    <row r="3634" spans="1:20" ht="30" x14ac:dyDescent="0.25">
      <c r="A3634">
        <v>619</v>
      </c>
      <c r="B3634" s="9" t="s">
        <v>620</v>
      </c>
      <c r="C3634" s="3" t="s">
        <v>4729</v>
      </c>
      <c r="D3634" s="5">
        <v>2500000</v>
      </c>
      <c r="E3634" s="7">
        <v>1</v>
      </c>
      <c r="F3634" t="s">
        <v>8219</v>
      </c>
      <c r="G3634" t="s">
        <v>8223</v>
      </c>
      <c r="H3634" t="s">
        <v>8245</v>
      </c>
      <c r="I3634">
        <v>1416933390</v>
      </c>
      <c r="J3634" s="18">
        <f t="shared" si="859"/>
        <v>41968.692013888889</v>
      </c>
      <c r="K3634">
        <v>1411745789</v>
      </c>
      <c r="L3634" s="18">
        <f t="shared" si="857"/>
        <v>41908.650335648148</v>
      </c>
      <c r="M3634" t="b">
        <v>0</v>
      </c>
      <c r="N3634">
        <v>1</v>
      </c>
      <c r="O3634" t="b">
        <v>0</v>
      </c>
      <c r="P3634" t="s">
        <v>8270</v>
      </c>
      <c r="Q3634" s="12">
        <f t="shared" si="860"/>
        <v>0</v>
      </c>
      <c r="R3634">
        <f t="shared" si="861"/>
        <v>1</v>
      </c>
      <c r="S3634" s="14" t="s">
        <v>8316</v>
      </c>
      <c r="T3634" t="s">
        <v>8348</v>
      </c>
    </row>
    <row r="3635" spans="1:20" ht="30" x14ac:dyDescent="0.25">
      <c r="A3635">
        <v>639</v>
      </c>
      <c r="B3635" s="9" t="s">
        <v>640</v>
      </c>
      <c r="C3635" s="3" t="s">
        <v>4749</v>
      </c>
      <c r="D3635" s="5">
        <v>1000000</v>
      </c>
      <c r="E3635" s="7">
        <v>1</v>
      </c>
      <c r="F3635" t="s">
        <v>8219</v>
      </c>
      <c r="G3635" t="s">
        <v>8223</v>
      </c>
      <c r="H3635" t="s">
        <v>8245</v>
      </c>
      <c r="I3635">
        <v>1413208795</v>
      </c>
      <c r="J3635" s="18">
        <f t="shared" si="859"/>
        <v>41925.583275462966</v>
      </c>
      <c r="K3635">
        <v>1408024794</v>
      </c>
      <c r="L3635" s="18">
        <f t="shared" si="857"/>
        <v>41865.58326388889</v>
      </c>
      <c r="M3635" t="b">
        <v>0</v>
      </c>
      <c r="N3635">
        <v>1</v>
      </c>
      <c r="O3635" t="b">
        <v>0</v>
      </c>
      <c r="P3635" t="s">
        <v>8270</v>
      </c>
      <c r="Q3635" s="12">
        <f t="shared" si="860"/>
        <v>0</v>
      </c>
      <c r="R3635">
        <f t="shared" si="861"/>
        <v>1</v>
      </c>
      <c r="S3635" s="14" t="s">
        <v>8316</v>
      </c>
      <c r="T3635" t="s">
        <v>8348</v>
      </c>
    </row>
    <row r="3636" spans="1:20" ht="45" x14ac:dyDescent="0.25">
      <c r="A3636">
        <v>542</v>
      </c>
      <c r="B3636" s="9" t="s">
        <v>543</v>
      </c>
      <c r="C3636" s="3" t="s">
        <v>4652</v>
      </c>
      <c r="D3636" s="5">
        <v>250000</v>
      </c>
      <c r="E3636" s="7">
        <v>1</v>
      </c>
      <c r="F3636" t="s">
        <v>8220</v>
      </c>
      <c r="G3636" t="s">
        <v>8223</v>
      </c>
      <c r="H3636" t="s">
        <v>8245</v>
      </c>
      <c r="I3636">
        <v>1462293716</v>
      </c>
      <c r="J3636" s="18">
        <f t="shared" si="859"/>
        <v>42493.695787037039</v>
      </c>
      <c r="K3636">
        <v>1457113315</v>
      </c>
      <c r="L3636" s="18">
        <f t="shared" si="857"/>
        <v>42433.737442129626</v>
      </c>
      <c r="M3636" t="b">
        <v>0</v>
      </c>
      <c r="N3636">
        <v>1</v>
      </c>
      <c r="O3636" t="b">
        <v>0</v>
      </c>
      <c r="P3636" t="s">
        <v>8270</v>
      </c>
      <c r="Q3636" s="12">
        <f t="shared" si="860"/>
        <v>0</v>
      </c>
      <c r="R3636">
        <f t="shared" si="861"/>
        <v>1</v>
      </c>
      <c r="S3636" s="14" t="s">
        <v>8316</v>
      </c>
      <c r="T3636" t="s">
        <v>8348</v>
      </c>
    </row>
    <row r="3637" spans="1:20" ht="60" x14ac:dyDescent="0.25">
      <c r="A3637">
        <v>3951</v>
      </c>
      <c r="B3637" s="9" t="s">
        <v>3948</v>
      </c>
      <c r="C3637" s="3" t="s">
        <v>6961</v>
      </c>
      <c r="D3637" s="5">
        <v>200000</v>
      </c>
      <c r="E3637" s="7">
        <v>1</v>
      </c>
      <c r="F3637" t="s">
        <v>8220</v>
      </c>
      <c r="G3637" t="s">
        <v>8240</v>
      </c>
      <c r="H3637" t="s">
        <v>8248</v>
      </c>
      <c r="I3637" s="18">
        <v>1462301342</v>
      </c>
      <c r="J3637" s="18">
        <f t="shared" si="859"/>
        <v>42493.784050925926</v>
      </c>
      <c r="K3637">
        <v>1457120941</v>
      </c>
      <c r="L3637" s="18">
        <f t="shared" si="857"/>
        <v>42433.825706018513</v>
      </c>
      <c r="M3637" t="b">
        <v>0</v>
      </c>
      <c r="N3637">
        <v>1</v>
      </c>
      <c r="O3637" t="b">
        <v>0</v>
      </c>
      <c r="P3637" t="s">
        <v>8269</v>
      </c>
      <c r="Q3637" s="12">
        <f t="shared" si="860"/>
        <v>0</v>
      </c>
      <c r="R3637">
        <f t="shared" ref="R3637" si="871">IFERROR(ROUND(E3637/N3637,2),0)</f>
        <v>1</v>
      </c>
      <c r="S3637" s="14" t="s">
        <v>8307</v>
      </c>
      <c r="T3637" t="s">
        <v>8308</v>
      </c>
    </row>
    <row r="3638" spans="1:20" ht="30" x14ac:dyDescent="0.25">
      <c r="A3638">
        <v>696</v>
      </c>
      <c r="B3638" s="9" t="s">
        <v>697</v>
      </c>
      <c r="C3638" s="3" t="s">
        <v>4806</v>
      </c>
      <c r="D3638" s="5">
        <v>175000</v>
      </c>
      <c r="E3638" s="7">
        <v>1</v>
      </c>
      <c r="F3638" t="s">
        <v>8220</v>
      </c>
      <c r="G3638" t="s">
        <v>8232</v>
      </c>
      <c r="H3638" t="s">
        <v>8248</v>
      </c>
      <c r="I3638">
        <v>1406326502</v>
      </c>
      <c r="J3638" s="18">
        <f t="shared" si="859"/>
        <v>41845.927106481482</v>
      </c>
      <c r="K3638">
        <v>1403734501</v>
      </c>
      <c r="L3638" s="18">
        <f t="shared" si="857"/>
        <v>41815.927094907405</v>
      </c>
      <c r="M3638" t="b">
        <v>0</v>
      </c>
      <c r="N3638">
        <v>1</v>
      </c>
      <c r="O3638" t="b">
        <v>0</v>
      </c>
      <c r="P3638" t="s">
        <v>8271</v>
      </c>
      <c r="Q3638" s="12">
        <f t="shared" si="860"/>
        <v>0</v>
      </c>
      <c r="R3638">
        <f t="shared" si="861"/>
        <v>1</v>
      </c>
      <c r="S3638" s="14" t="s">
        <v>8316</v>
      </c>
      <c r="T3638" t="s">
        <v>8318</v>
      </c>
    </row>
    <row r="3639" spans="1:20" ht="60" x14ac:dyDescent="0.25">
      <c r="A3639">
        <v>1450</v>
      </c>
      <c r="B3639" s="9" t="s">
        <v>1451</v>
      </c>
      <c r="C3639" s="3" t="s">
        <v>5560</v>
      </c>
      <c r="D3639" s="5">
        <v>100000</v>
      </c>
      <c r="E3639" s="7">
        <v>1</v>
      </c>
      <c r="F3639" t="s">
        <v>8220</v>
      </c>
      <c r="G3639" t="s">
        <v>8223</v>
      </c>
      <c r="H3639" t="s">
        <v>8245</v>
      </c>
      <c r="I3639">
        <v>1455941197</v>
      </c>
      <c r="J3639" s="18">
        <f t="shared" si="859"/>
        <v>42420.171261574069</v>
      </c>
      <c r="K3639">
        <v>1453349196</v>
      </c>
      <c r="L3639" s="18">
        <f t="shared" si="857"/>
        <v>42390.171249999999</v>
      </c>
      <c r="M3639" t="b">
        <v>0</v>
      </c>
      <c r="N3639">
        <v>1</v>
      </c>
      <c r="O3639" t="b">
        <v>0</v>
      </c>
      <c r="P3639" t="s">
        <v>8285</v>
      </c>
      <c r="Q3639" s="12">
        <f t="shared" si="860"/>
        <v>0</v>
      </c>
      <c r="R3639">
        <f t="shared" si="861"/>
        <v>1</v>
      </c>
      <c r="S3639" s="14" t="s">
        <v>8319</v>
      </c>
      <c r="T3639" t="s">
        <v>8354</v>
      </c>
    </row>
    <row r="3640" spans="1:20" ht="30" x14ac:dyDescent="0.25">
      <c r="A3640">
        <v>2582</v>
      </c>
      <c r="B3640" s="9" t="s">
        <v>2582</v>
      </c>
      <c r="C3640" s="3" t="s">
        <v>6692</v>
      </c>
      <c r="D3640" s="5">
        <v>90000</v>
      </c>
      <c r="E3640" s="7">
        <v>1</v>
      </c>
      <c r="F3640" t="s">
        <v>8220</v>
      </c>
      <c r="G3640" t="s">
        <v>8223</v>
      </c>
      <c r="H3640" t="s">
        <v>8245</v>
      </c>
      <c r="I3640">
        <v>1477784634</v>
      </c>
      <c r="J3640" s="18">
        <f t="shared" si="859"/>
        <v>42672.988819444443</v>
      </c>
      <c r="K3640">
        <v>1475192633</v>
      </c>
      <c r="L3640" s="18">
        <f t="shared" si="857"/>
        <v>42642.988807870366</v>
      </c>
      <c r="M3640" t="b">
        <v>0</v>
      </c>
      <c r="N3640">
        <v>1</v>
      </c>
      <c r="O3640" t="b">
        <v>0</v>
      </c>
      <c r="P3640" t="s">
        <v>8282</v>
      </c>
      <c r="Q3640" s="12">
        <f t="shared" si="860"/>
        <v>0</v>
      </c>
      <c r="R3640">
        <f t="shared" si="861"/>
        <v>1</v>
      </c>
      <c r="S3640" s="14" t="s">
        <v>8327</v>
      </c>
      <c r="T3640" t="s">
        <v>8351</v>
      </c>
    </row>
    <row r="3641" spans="1:20" ht="45" x14ac:dyDescent="0.25">
      <c r="A3641">
        <v>576</v>
      </c>
      <c r="B3641" s="9" t="s">
        <v>577</v>
      </c>
      <c r="C3641" s="3" t="s">
        <v>4686</v>
      </c>
      <c r="D3641" s="5">
        <v>80000</v>
      </c>
      <c r="E3641" s="7">
        <v>1</v>
      </c>
      <c r="F3641" t="s">
        <v>8220</v>
      </c>
      <c r="G3641" t="s">
        <v>8223</v>
      </c>
      <c r="H3641" t="s">
        <v>8245</v>
      </c>
      <c r="I3641">
        <v>1427537952</v>
      </c>
      <c r="J3641" s="18">
        <f t="shared" si="859"/>
        <v>42091.43</v>
      </c>
      <c r="K3641">
        <v>1422357551</v>
      </c>
      <c r="L3641" s="18">
        <f t="shared" si="857"/>
        <v>42031.471655092595</v>
      </c>
      <c r="M3641" t="b">
        <v>0</v>
      </c>
      <c r="N3641">
        <v>1</v>
      </c>
      <c r="O3641" t="b">
        <v>0</v>
      </c>
      <c r="P3641" t="s">
        <v>8270</v>
      </c>
      <c r="Q3641" s="12">
        <f t="shared" si="860"/>
        <v>0</v>
      </c>
      <c r="R3641">
        <f t="shared" si="861"/>
        <v>1</v>
      </c>
      <c r="S3641" s="14" t="s">
        <v>8316</v>
      </c>
      <c r="T3641" t="s">
        <v>8348</v>
      </c>
    </row>
    <row r="3642" spans="1:20" ht="45" x14ac:dyDescent="0.25">
      <c r="A3642">
        <v>2594</v>
      </c>
      <c r="B3642" s="9" t="s">
        <v>2594</v>
      </c>
      <c r="C3642" s="3" t="s">
        <v>6704</v>
      </c>
      <c r="D3642" s="5">
        <v>80000</v>
      </c>
      <c r="E3642" s="7">
        <v>1</v>
      </c>
      <c r="F3642" t="s">
        <v>8220</v>
      </c>
      <c r="G3642" t="s">
        <v>8223</v>
      </c>
      <c r="H3642" t="s">
        <v>8245</v>
      </c>
      <c r="I3642">
        <v>1407453228</v>
      </c>
      <c r="J3642" s="18">
        <f t="shared" si="859"/>
        <v>41858.967916666668</v>
      </c>
      <c r="K3642">
        <v>1404861227</v>
      </c>
      <c r="L3642" s="18">
        <f t="shared" si="857"/>
        <v>41828.967905092592</v>
      </c>
      <c r="M3642" t="b">
        <v>0</v>
      </c>
      <c r="N3642">
        <v>1</v>
      </c>
      <c r="O3642" t="b">
        <v>0</v>
      </c>
      <c r="P3642" t="s">
        <v>8282</v>
      </c>
      <c r="Q3642" s="12">
        <f t="shared" si="860"/>
        <v>0</v>
      </c>
      <c r="R3642">
        <f t="shared" si="861"/>
        <v>1</v>
      </c>
      <c r="S3642" s="14" t="s">
        <v>8327</v>
      </c>
      <c r="T3642" t="s">
        <v>8351</v>
      </c>
    </row>
    <row r="3643" spans="1:20" ht="45" x14ac:dyDescent="0.25">
      <c r="A3643">
        <v>1316</v>
      </c>
      <c r="B3643" s="9" t="s">
        <v>1317</v>
      </c>
      <c r="C3643" s="3" t="s">
        <v>5426</v>
      </c>
      <c r="D3643" s="5">
        <v>75000</v>
      </c>
      <c r="E3643" s="7">
        <v>1</v>
      </c>
      <c r="F3643" t="s">
        <v>8219</v>
      </c>
      <c r="G3643" t="s">
        <v>8223</v>
      </c>
      <c r="H3643" t="s">
        <v>8245</v>
      </c>
      <c r="I3643">
        <v>1456700709</v>
      </c>
      <c r="J3643" s="18">
        <f t="shared" si="859"/>
        <v>42428.961909722224</v>
      </c>
      <c r="K3643">
        <v>1453676708</v>
      </c>
      <c r="L3643" s="18">
        <f t="shared" si="857"/>
        <v>42393.961898148147</v>
      </c>
      <c r="M3643" t="b">
        <v>0</v>
      </c>
      <c r="N3643">
        <v>1</v>
      </c>
      <c r="O3643" t="b">
        <v>0</v>
      </c>
      <c r="P3643" t="s">
        <v>8271</v>
      </c>
      <c r="Q3643" s="12">
        <f t="shared" si="860"/>
        <v>0</v>
      </c>
      <c r="R3643">
        <f t="shared" si="861"/>
        <v>1</v>
      </c>
      <c r="S3643" s="14" t="s">
        <v>8316</v>
      </c>
      <c r="T3643" t="s">
        <v>8318</v>
      </c>
    </row>
    <row r="3644" spans="1:20" ht="45" x14ac:dyDescent="0.25">
      <c r="A3644">
        <v>496</v>
      </c>
      <c r="B3644" s="9" t="s">
        <v>497</v>
      </c>
      <c r="C3644" s="3" t="s">
        <v>4606</v>
      </c>
      <c r="D3644" s="5">
        <v>60000</v>
      </c>
      <c r="E3644" s="7">
        <v>1</v>
      </c>
      <c r="F3644" t="s">
        <v>8220</v>
      </c>
      <c r="G3644" t="s">
        <v>8223</v>
      </c>
      <c r="H3644" t="s">
        <v>8245</v>
      </c>
      <c r="I3644">
        <v>1392070874</v>
      </c>
      <c r="J3644" s="18">
        <f t="shared" si="859"/>
        <v>41680.93141203704</v>
      </c>
      <c r="K3644">
        <v>1386886873</v>
      </c>
      <c r="L3644" s="18">
        <f t="shared" si="857"/>
        <v>41620.931400462963</v>
      </c>
      <c r="M3644" t="b">
        <v>0</v>
      </c>
      <c r="N3644">
        <v>1</v>
      </c>
      <c r="O3644" t="b">
        <v>0</v>
      </c>
      <c r="P3644" t="s">
        <v>8268</v>
      </c>
      <c r="Q3644" s="12">
        <f t="shared" si="860"/>
        <v>0</v>
      </c>
      <c r="R3644">
        <f t="shared" si="861"/>
        <v>1</v>
      </c>
      <c r="S3644" s="14" t="s">
        <v>8329</v>
      </c>
      <c r="T3644" t="s">
        <v>8345</v>
      </c>
    </row>
    <row r="3645" spans="1:20" ht="45" x14ac:dyDescent="0.25">
      <c r="A3645">
        <v>171</v>
      </c>
      <c r="B3645" s="9" t="s">
        <v>173</v>
      </c>
      <c r="C3645" s="3" t="s">
        <v>4281</v>
      </c>
      <c r="D3645" s="5">
        <v>50000</v>
      </c>
      <c r="E3645" s="7">
        <v>1</v>
      </c>
      <c r="F3645" t="s">
        <v>8220</v>
      </c>
      <c r="G3645" t="s">
        <v>8223</v>
      </c>
      <c r="H3645" t="s">
        <v>8245</v>
      </c>
      <c r="I3645">
        <v>1470975614</v>
      </c>
      <c r="J3645" s="18">
        <f t="shared" si="859"/>
        <v>42594.180717592593</v>
      </c>
      <c r="K3645">
        <v>1465791613</v>
      </c>
      <c r="L3645" s="18">
        <f t="shared" si="857"/>
        <v>42534.180706018524</v>
      </c>
      <c r="M3645" t="b">
        <v>0</v>
      </c>
      <c r="N3645">
        <v>1</v>
      </c>
      <c r="O3645" t="b">
        <v>0</v>
      </c>
      <c r="P3645" t="s">
        <v>8266</v>
      </c>
      <c r="Q3645" s="12">
        <f t="shared" si="860"/>
        <v>0</v>
      </c>
      <c r="R3645">
        <f t="shared" si="861"/>
        <v>1</v>
      </c>
      <c r="S3645" s="14" t="s">
        <v>8329</v>
      </c>
      <c r="T3645" t="s">
        <v>8332</v>
      </c>
    </row>
    <row r="3646" spans="1:20" ht="30" x14ac:dyDescent="0.25">
      <c r="A3646">
        <v>2427</v>
      </c>
      <c r="B3646" s="9" t="s">
        <v>2428</v>
      </c>
      <c r="C3646" s="3" t="s">
        <v>6537</v>
      </c>
      <c r="D3646" s="5">
        <v>50000</v>
      </c>
      <c r="E3646" s="7">
        <v>1</v>
      </c>
      <c r="F3646" t="s">
        <v>8220</v>
      </c>
      <c r="G3646" t="s">
        <v>8223</v>
      </c>
      <c r="H3646" t="s">
        <v>8245</v>
      </c>
      <c r="I3646">
        <v>1458715133</v>
      </c>
      <c r="J3646" s="18">
        <f t="shared" si="859"/>
        <v>42452.277002314819</v>
      </c>
      <c r="K3646">
        <v>1455262732</v>
      </c>
      <c r="L3646" s="18">
        <f t="shared" si="857"/>
        <v>42412.318657407406</v>
      </c>
      <c r="M3646" t="b">
        <v>0</v>
      </c>
      <c r="N3646">
        <v>1</v>
      </c>
      <c r="O3646" t="b">
        <v>0</v>
      </c>
      <c r="P3646" t="s">
        <v>8282</v>
      </c>
      <c r="Q3646" s="12">
        <f t="shared" si="860"/>
        <v>0</v>
      </c>
      <c r="R3646">
        <f t="shared" si="861"/>
        <v>1</v>
      </c>
      <c r="S3646" s="14" t="s">
        <v>8327</v>
      </c>
      <c r="T3646" t="s">
        <v>8351</v>
      </c>
    </row>
    <row r="3647" spans="1:20" ht="60" x14ac:dyDescent="0.25">
      <c r="A3647">
        <v>3200</v>
      </c>
      <c r="B3647" s="9" t="s">
        <v>3200</v>
      </c>
      <c r="C3647" s="3" t="s">
        <v>7310</v>
      </c>
      <c r="D3647" s="5">
        <v>50000</v>
      </c>
      <c r="E3647" s="7">
        <v>1</v>
      </c>
      <c r="F3647" t="s">
        <v>8220</v>
      </c>
      <c r="G3647" t="s">
        <v>8223</v>
      </c>
      <c r="H3647" t="s">
        <v>8245</v>
      </c>
      <c r="I3647">
        <v>1461994440</v>
      </c>
      <c r="J3647" s="18">
        <f t="shared" si="859"/>
        <v>42490.231944444444</v>
      </c>
      <c r="K3647">
        <v>1459410100</v>
      </c>
      <c r="L3647" s="18">
        <f t="shared" si="857"/>
        <v>42460.320601851854</v>
      </c>
      <c r="M3647" t="b">
        <v>0</v>
      </c>
      <c r="N3647">
        <v>1</v>
      </c>
      <c r="O3647" t="b">
        <v>0</v>
      </c>
      <c r="P3647" t="s">
        <v>8303</v>
      </c>
      <c r="Q3647" s="12">
        <f t="shared" si="860"/>
        <v>0</v>
      </c>
      <c r="R3647">
        <f t="shared" si="861"/>
        <v>1</v>
      </c>
      <c r="S3647" s="14" t="s">
        <v>8307</v>
      </c>
      <c r="T3647" t="s">
        <v>8341</v>
      </c>
    </row>
    <row r="3648" spans="1:20" ht="45" x14ac:dyDescent="0.25">
      <c r="A3648">
        <v>2428</v>
      </c>
      <c r="B3648" s="9" t="s">
        <v>2429</v>
      </c>
      <c r="C3648" s="3" t="s">
        <v>6538</v>
      </c>
      <c r="D3648" s="5">
        <v>35000</v>
      </c>
      <c r="E3648" s="7">
        <v>1</v>
      </c>
      <c r="F3648" t="s">
        <v>8220</v>
      </c>
      <c r="G3648" t="s">
        <v>8223</v>
      </c>
      <c r="H3648" t="s">
        <v>8245</v>
      </c>
      <c r="I3648">
        <v>1426182551</v>
      </c>
      <c r="J3648" s="18">
        <f t="shared" si="859"/>
        <v>42075.742488425924</v>
      </c>
      <c r="K3648">
        <v>1423594150</v>
      </c>
      <c r="L3648" s="18">
        <f t="shared" si="857"/>
        <v>42045.784143518518</v>
      </c>
      <c r="M3648" t="b">
        <v>0</v>
      </c>
      <c r="N3648">
        <v>1</v>
      </c>
      <c r="O3648" t="b">
        <v>0</v>
      </c>
      <c r="P3648" t="s">
        <v>8282</v>
      </c>
      <c r="Q3648" s="12">
        <f t="shared" si="860"/>
        <v>0</v>
      </c>
      <c r="R3648">
        <f t="shared" si="861"/>
        <v>1</v>
      </c>
      <c r="S3648" s="14" t="s">
        <v>8327</v>
      </c>
      <c r="T3648" t="s">
        <v>8351</v>
      </c>
    </row>
    <row r="3649" spans="1:20" ht="60" x14ac:dyDescent="0.25">
      <c r="A3649">
        <v>2689</v>
      </c>
      <c r="B3649" s="9" t="s">
        <v>2689</v>
      </c>
      <c r="C3649" s="3" t="s">
        <v>6799</v>
      </c>
      <c r="D3649" s="5">
        <v>35000</v>
      </c>
      <c r="E3649" s="7">
        <v>1</v>
      </c>
      <c r="F3649" t="s">
        <v>8220</v>
      </c>
      <c r="G3649" t="s">
        <v>8223</v>
      </c>
      <c r="H3649" t="s">
        <v>8245</v>
      </c>
      <c r="I3649">
        <v>1469919890</v>
      </c>
      <c r="J3649" s="18">
        <f t="shared" si="859"/>
        <v>42581.961689814816</v>
      </c>
      <c r="K3649">
        <v>1467327889</v>
      </c>
      <c r="L3649" s="18">
        <f t="shared" si="857"/>
        <v>42551.961678240739</v>
      </c>
      <c r="M3649" t="b">
        <v>0</v>
      </c>
      <c r="N3649">
        <v>1</v>
      </c>
      <c r="O3649" t="b">
        <v>0</v>
      </c>
      <c r="P3649" t="s">
        <v>8282</v>
      </c>
      <c r="Q3649" s="12">
        <f t="shared" si="860"/>
        <v>0</v>
      </c>
      <c r="R3649">
        <f t="shared" si="861"/>
        <v>1</v>
      </c>
      <c r="S3649" s="14" t="s">
        <v>8327</v>
      </c>
      <c r="T3649" t="s">
        <v>8351</v>
      </c>
    </row>
    <row r="3650" spans="1:20" ht="60" x14ac:dyDescent="0.25">
      <c r="A3650">
        <v>2694</v>
      </c>
      <c r="B3650" s="9" t="s">
        <v>2694</v>
      </c>
      <c r="C3650" s="3" t="s">
        <v>6804</v>
      </c>
      <c r="D3650" s="5">
        <v>30000</v>
      </c>
      <c r="E3650" s="7">
        <v>1</v>
      </c>
      <c r="F3650" t="s">
        <v>8220</v>
      </c>
      <c r="G3650" t="s">
        <v>8223</v>
      </c>
      <c r="H3650" t="s">
        <v>8245</v>
      </c>
      <c r="I3650">
        <v>1411701739</v>
      </c>
      <c r="J3650" s="18">
        <f t="shared" si="859"/>
        <v>41908.140497685185</v>
      </c>
      <c r="K3650">
        <v>1409109738</v>
      </c>
      <c r="L3650" s="18">
        <f t="shared" si="857"/>
        <v>41878.140486111108</v>
      </c>
      <c r="M3650" t="b">
        <v>0</v>
      </c>
      <c r="N3650">
        <v>1</v>
      </c>
      <c r="O3650" t="b">
        <v>0</v>
      </c>
      <c r="P3650" t="s">
        <v>8282</v>
      </c>
      <c r="Q3650" s="12">
        <f t="shared" si="860"/>
        <v>0</v>
      </c>
      <c r="R3650">
        <f t="shared" si="861"/>
        <v>1</v>
      </c>
      <c r="S3650" s="14" t="s">
        <v>8327</v>
      </c>
      <c r="T3650" t="s">
        <v>8351</v>
      </c>
    </row>
    <row r="3651" spans="1:20" ht="45" x14ac:dyDescent="0.25">
      <c r="A3651">
        <v>2910</v>
      </c>
      <c r="B3651" s="9" t="s">
        <v>2910</v>
      </c>
      <c r="C3651" s="3" t="s">
        <v>7020</v>
      </c>
      <c r="D3651" s="5">
        <v>30000</v>
      </c>
      <c r="E3651" s="7">
        <v>1</v>
      </c>
      <c r="F3651" t="s">
        <v>8220</v>
      </c>
      <c r="G3651" t="s">
        <v>8224</v>
      </c>
      <c r="H3651" t="s">
        <v>8246</v>
      </c>
      <c r="I3651" s="18">
        <v>1434139887</v>
      </c>
      <c r="J3651" s="18">
        <f t="shared" si="859"/>
        <v>42167.841284722221</v>
      </c>
      <c r="K3651">
        <v>1428955886</v>
      </c>
      <c r="L3651" s="18">
        <f t="shared" ref="L3651:L3714" si="872">(K3651/86400)+25569</f>
        <v>42107.841273148151</v>
      </c>
      <c r="M3651" t="b">
        <v>0</v>
      </c>
      <c r="N3651">
        <v>1</v>
      </c>
      <c r="O3651" t="b">
        <v>0</v>
      </c>
      <c r="P3651" t="s">
        <v>8269</v>
      </c>
      <c r="Q3651" s="12">
        <f t="shared" si="860"/>
        <v>0</v>
      </c>
      <c r="R3651">
        <f t="shared" ref="R3651" si="873">IFERROR(ROUND(E3651/N3651,2),0)</f>
        <v>1</v>
      </c>
      <c r="S3651" s="14" t="s">
        <v>8307</v>
      </c>
      <c r="T3651" t="s">
        <v>8308</v>
      </c>
    </row>
    <row r="3652" spans="1:20" ht="45" x14ac:dyDescent="0.25">
      <c r="A3652">
        <v>1134</v>
      </c>
      <c r="B3652" s="9" t="s">
        <v>1135</v>
      </c>
      <c r="C3652" s="3" t="s">
        <v>5244</v>
      </c>
      <c r="D3652" s="5">
        <v>25000</v>
      </c>
      <c r="E3652" s="7">
        <v>1</v>
      </c>
      <c r="F3652" t="s">
        <v>8220</v>
      </c>
      <c r="G3652" t="s">
        <v>8225</v>
      </c>
      <c r="H3652" t="s">
        <v>8247</v>
      </c>
      <c r="I3652">
        <v>1417235580</v>
      </c>
      <c r="J3652" s="18">
        <f t="shared" ref="J3652:J3715" si="874">(I3652/86400)+25569</f>
        <v>41972.189583333333</v>
      </c>
      <c r="K3652">
        <v>1416034227</v>
      </c>
      <c r="L3652" s="18">
        <f t="shared" si="872"/>
        <v>41958.285034722227</v>
      </c>
      <c r="M3652" t="b">
        <v>0</v>
      </c>
      <c r="N3652">
        <v>1</v>
      </c>
      <c r="O3652" t="b">
        <v>0</v>
      </c>
      <c r="P3652" t="s">
        <v>8281</v>
      </c>
      <c r="Q3652" s="12">
        <f t="shared" ref="Q3652:Q3715" si="875">ROUND(E3652/D3652*100,0)</f>
        <v>0</v>
      </c>
      <c r="R3652">
        <f t="shared" ref="R3652:R3714" si="876">ROUND(E3652/N3652,2)</f>
        <v>1</v>
      </c>
      <c r="S3652" s="14" t="s">
        <v>8324</v>
      </c>
      <c r="T3652" t="s">
        <v>8350</v>
      </c>
    </row>
    <row r="3653" spans="1:20" ht="30" x14ac:dyDescent="0.25">
      <c r="A3653">
        <v>2914</v>
      </c>
      <c r="B3653" s="9" t="s">
        <v>2914</v>
      </c>
      <c r="C3653" s="3" t="s">
        <v>7024</v>
      </c>
      <c r="D3653" s="5">
        <v>25000</v>
      </c>
      <c r="E3653" s="7">
        <v>1</v>
      </c>
      <c r="F3653" t="s">
        <v>8220</v>
      </c>
      <c r="G3653" t="s">
        <v>8224</v>
      </c>
      <c r="H3653" t="s">
        <v>8246</v>
      </c>
      <c r="I3653" s="18">
        <v>1426365994</v>
      </c>
      <c r="J3653" s="18">
        <f t="shared" si="874"/>
        <v>42077.865671296298</v>
      </c>
      <c r="K3653">
        <v>1421185593</v>
      </c>
      <c r="L3653" s="18">
        <f t="shared" si="872"/>
        <v>42017.907326388886</v>
      </c>
      <c r="M3653" t="b">
        <v>0</v>
      </c>
      <c r="N3653">
        <v>1</v>
      </c>
      <c r="O3653" t="b">
        <v>0</v>
      </c>
      <c r="P3653" t="s">
        <v>8269</v>
      </c>
      <c r="Q3653" s="12">
        <f t="shared" si="875"/>
        <v>0</v>
      </c>
      <c r="R3653">
        <f t="shared" ref="R3653" si="877">IFERROR(ROUND(E3653/N3653,2),0)</f>
        <v>1</v>
      </c>
      <c r="S3653" s="14" t="s">
        <v>8307</v>
      </c>
      <c r="T3653" t="s">
        <v>8308</v>
      </c>
    </row>
    <row r="3654" spans="1:20" ht="60" x14ac:dyDescent="0.25">
      <c r="A3654">
        <v>2941</v>
      </c>
      <c r="B3654" s="9" t="s">
        <v>2941</v>
      </c>
      <c r="C3654" s="3" t="s">
        <v>7051</v>
      </c>
      <c r="D3654" s="5">
        <v>25000</v>
      </c>
      <c r="E3654" s="7">
        <v>1</v>
      </c>
      <c r="F3654" t="s">
        <v>8220</v>
      </c>
      <c r="G3654" t="s">
        <v>8223</v>
      </c>
      <c r="H3654" t="s">
        <v>8245</v>
      </c>
      <c r="I3654">
        <v>1425250955</v>
      </c>
      <c r="J3654" s="18">
        <f t="shared" si="874"/>
        <v>42064.960127314815</v>
      </c>
      <c r="K3654">
        <v>1422658954</v>
      </c>
      <c r="L3654" s="18">
        <f t="shared" si="872"/>
        <v>42034.960115740745</v>
      </c>
      <c r="M3654" t="b">
        <v>0</v>
      </c>
      <c r="N3654">
        <v>1</v>
      </c>
      <c r="O3654" t="b">
        <v>0</v>
      </c>
      <c r="P3654" t="s">
        <v>8301</v>
      </c>
      <c r="Q3654" s="12">
        <f t="shared" si="875"/>
        <v>0</v>
      </c>
      <c r="R3654">
        <f t="shared" si="876"/>
        <v>1</v>
      </c>
      <c r="S3654" s="14" t="s">
        <v>8307</v>
      </c>
      <c r="T3654" t="s">
        <v>8331</v>
      </c>
    </row>
    <row r="3655" spans="1:20" ht="60" x14ac:dyDescent="0.25">
      <c r="A3655">
        <v>3639</v>
      </c>
      <c r="B3655" s="9" t="s">
        <v>3637</v>
      </c>
      <c r="C3655" s="3" t="s">
        <v>7749</v>
      </c>
      <c r="D3655" s="5">
        <v>25000</v>
      </c>
      <c r="E3655" s="7">
        <v>1</v>
      </c>
      <c r="F3655" t="s">
        <v>8220</v>
      </c>
      <c r="G3655" t="s">
        <v>8223</v>
      </c>
      <c r="H3655" t="s">
        <v>8245</v>
      </c>
      <c r="I3655">
        <v>1475853060</v>
      </c>
      <c r="J3655" s="18">
        <f t="shared" si="874"/>
        <v>42650.632638888885</v>
      </c>
      <c r="K3655">
        <v>1470672905</v>
      </c>
      <c r="L3655" s="18">
        <f t="shared" si="872"/>
        <v>42590.677141203705</v>
      </c>
      <c r="M3655" t="b">
        <v>0</v>
      </c>
      <c r="N3655">
        <v>1</v>
      </c>
      <c r="O3655" t="b">
        <v>0</v>
      </c>
      <c r="P3655" t="s">
        <v>8303</v>
      </c>
      <c r="Q3655" s="12">
        <f t="shared" si="875"/>
        <v>0</v>
      </c>
      <c r="R3655">
        <f t="shared" si="876"/>
        <v>1</v>
      </c>
      <c r="S3655" s="14" t="s">
        <v>8307</v>
      </c>
      <c r="T3655" t="s">
        <v>8341</v>
      </c>
    </row>
    <row r="3656" spans="1:20" ht="60" x14ac:dyDescent="0.25">
      <c r="A3656">
        <v>3796</v>
      </c>
      <c r="B3656" s="9" t="s">
        <v>3793</v>
      </c>
      <c r="C3656" s="3" t="s">
        <v>7906</v>
      </c>
      <c r="D3656" s="5">
        <v>22500</v>
      </c>
      <c r="E3656" s="7">
        <v>1</v>
      </c>
      <c r="F3656" t="s">
        <v>8220</v>
      </c>
      <c r="G3656" t="s">
        <v>8223</v>
      </c>
      <c r="H3656" t="s">
        <v>8245</v>
      </c>
      <c r="I3656">
        <v>1484354556</v>
      </c>
      <c r="J3656" s="18">
        <f t="shared" si="874"/>
        <v>42749.029583333337</v>
      </c>
      <c r="K3656">
        <v>1479170555</v>
      </c>
      <c r="L3656" s="18">
        <f t="shared" si="872"/>
        <v>42689.02957175926</v>
      </c>
      <c r="M3656" t="b">
        <v>0</v>
      </c>
      <c r="N3656">
        <v>1</v>
      </c>
      <c r="O3656" t="b">
        <v>0</v>
      </c>
      <c r="P3656" t="s">
        <v>8303</v>
      </c>
      <c r="Q3656" s="12">
        <f t="shared" si="875"/>
        <v>0</v>
      </c>
      <c r="R3656">
        <f t="shared" si="876"/>
        <v>1</v>
      </c>
      <c r="S3656" s="14" t="s">
        <v>8307</v>
      </c>
      <c r="T3656" t="s">
        <v>8341</v>
      </c>
    </row>
    <row r="3657" spans="1:20" ht="60" x14ac:dyDescent="0.25">
      <c r="A3657">
        <v>3055</v>
      </c>
      <c r="B3657" s="9" t="s">
        <v>3055</v>
      </c>
      <c r="C3657" s="3" t="s">
        <v>7165</v>
      </c>
      <c r="D3657" s="5">
        <v>20000</v>
      </c>
      <c r="E3657" s="7">
        <v>1</v>
      </c>
      <c r="F3657" t="s">
        <v>8220</v>
      </c>
      <c r="G3657" t="s">
        <v>8223</v>
      </c>
      <c r="H3657" t="s">
        <v>8245</v>
      </c>
      <c r="I3657">
        <v>1420844390</v>
      </c>
      <c r="J3657" s="18">
        <f t="shared" si="874"/>
        <v>42013.95821759259</v>
      </c>
      <c r="K3657">
        <v>1415660389</v>
      </c>
      <c r="L3657" s="18">
        <f t="shared" si="872"/>
        <v>41953.95820601852</v>
      </c>
      <c r="M3657" t="b">
        <v>0</v>
      </c>
      <c r="N3657">
        <v>1</v>
      </c>
      <c r="O3657" t="b">
        <v>0</v>
      </c>
      <c r="P3657" t="s">
        <v>8301</v>
      </c>
      <c r="Q3657" s="12">
        <f t="shared" si="875"/>
        <v>0</v>
      </c>
      <c r="R3657">
        <f t="shared" si="876"/>
        <v>1</v>
      </c>
      <c r="S3657" s="14" t="s">
        <v>8307</v>
      </c>
      <c r="T3657" t="s">
        <v>8331</v>
      </c>
    </row>
    <row r="3658" spans="1:20" ht="60" x14ac:dyDescent="0.25">
      <c r="A3658">
        <v>564</v>
      </c>
      <c r="B3658" s="9" t="s">
        <v>565</v>
      </c>
      <c r="C3658" s="3" t="s">
        <v>4674</v>
      </c>
      <c r="D3658" s="5">
        <v>18000</v>
      </c>
      <c r="E3658" s="7">
        <v>1</v>
      </c>
      <c r="F3658" t="s">
        <v>8220</v>
      </c>
      <c r="G3658" t="s">
        <v>8229</v>
      </c>
      <c r="H3658" t="s">
        <v>8248</v>
      </c>
      <c r="I3658">
        <v>1457822275</v>
      </c>
      <c r="J3658" s="18">
        <f t="shared" si="874"/>
        <v>42441.942997685182</v>
      </c>
      <c r="K3658">
        <v>1455230274</v>
      </c>
      <c r="L3658" s="18">
        <f t="shared" si="872"/>
        <v>42411.942986111113</v>
      </c>
      <c r="M3658" t="b">
        <v>0</v>
      </c>
      <c r="N3658">
        <v>1</v>
      </c>
      <c r="O3658" t="b">
        <v>0</v>
      </c>
      <c r="P3658" t="s">
        <v>8270</v>
      </c>
      <c r="Q3658" s="12">
        <f t="shared" si="875"/>
        <v>0</v>
      </c>
      <c r="R3658">
        <f t="shared" si="876"/>
        <v>1</v>
      </c>
      <c r="S3658" s="14" t="s">
        <v>8316</v>
      </c>
      <c r="T3658" t="s">
        <v>8348</v>
      </c>
    </row>
    <row r="3659" spans="1:20" ht="30" x14ac:dyDescent="0.25">
      <c r="A3659">
        <v>1702</v>
      </c>
      <c r="B3659" s="9" t="s">
        <v>1703</v>
      </c>
      <c r="C3659" s="3" t="s">
        <v>5812</v>
      </c>
      <c r="D3659" s="5">
        <v>16500</v>
      </c>
      <c r="E3659" s="7">
        <v>1</v>
      </c>
      <c r="F3659" t="s">
        <v>8220</v>
      </c>
      <c r="G3659" t="s">
        <v>8223</v>
      </c>
      <c r="H3659" t="s">
        <v>8245</v>
      </c>
      <c r="I3659">
        <v>1427745150</v>
      </c>
      <c r="J3659" s="18">
        <f t="shared" si="874"/>
        <v>42093.828125</v>
      </c>
      <c r="K3659">
        <v>1425156749</v>
      </c>
      <c r="L3659" s="18">
        <f t="shared" si="872"/>
        <v>42063.869780092587</v>
      </c>
      <c r="M3659" t="b">
        <v>0</v>
      </c>
      <c r="N3659">
        <v>1</v>
      </c>
      <c r="O3659" t="b">
        <v>0</v>
      </c>
      <c r="P3659" t="s">
        <v>8291</v>
      </c>
      <c r="Q3659" s="12">
        <f t="shared" si="875"/>
        <v>0</v>
      </c>
      <c r="R3659">
        <f t="shared" si="876"/>
        <v>1</v>
      </c>
      <c r="S3659" s="14" t="s">
        <v>8333</v>
      </c>
      <c r="T3659" t="s">
        <v>8336</v>
      </c>
    </row>
    <row r="3660" spans="1:20" ht="60" x14ac:dyDescent="0.25">
      <c r="A3660">
        <v>540</v>
      </c>
      <c r="B3660" s="9" t="s">
        <v>541</v>
      </c>
      <c r="C3660" s="3" t="s">
        <v>4650</v>
      </c>
      <c r="D3660" s="5">
        <v>15000</v>
      </c>
      <c r="E3660" s="7">
        <v>1</v>
      </c>
      <c r="F3660" t="s">
        <v>8220</v>
      </c>
      <c r="G3660" t="s">
        <v>8223</v>
      </c>
      <c r="H3660" t="s">
        <v>8245</v>
      </c>
      <c r="I3660">
        <v>1423078606</v>
      </c>
      <c r="J3660" s="18">
        <f t="shared" si="874"/>
        <v>42039.817199074074</v>
      </c>
      <c r="K3660">
        <v>1420486605</v>
      </c>
      <c r="L3660" s="18">
        <f t="shared" si="872"/>
        <v>42009.817187499997</v>
      </c>
      <c r="M3660" t="b">
        <v>0</v>
      </c>
      <c r="N3660">
        <v>1</v>
      </c>
      <c r="O3660" t="b">
        <v>0</v>
      </c>
      <c r="P3660" t="s">
        <v>8270</v>
      </c>
      <c r="Q3660" s="12">
        <f t="shared" si="875"/>
        <v>0</v>
      </c>
      <c r="R3660">
        <f t="shared" si="876"/>
        <v>1</v>
      </c>
      <c r="S3660" s="14" t="s">
        <v>8316</v>
      </c>
      <c r="T3660" t="s">
        <v>8348</v>
      </c>
    </row>
    <row r="3661" spans="1:20" ht="60" x14ac:dyDescent="0.25">
      <c r="A3661">
        <v>1497</v>
      </c>
      <c r="B3661" s="9" t="s">
        <v>1498</v>
      </c>
      <c r="C3661" s="3" t="s">
        <v>5607</v>
      </c>
      <c r="D3661" s="5">
        <v>15000</v>
      </c>
      <c r="E3661" s="7">
        <v>1</v>
      </c>
      <c r="F3661" t="s">
        <v>8220</v>
      </c>
      <c r="G3661" t="s">
        <v>8223</v>
      </c>
      <c r="H3661" t="s">
        <v>8245</v>
      </c>
      <c r="I3661">
        <v>1375299780</v>
      </c>
      <c r="J3661" s="18">
        <f t="shared" si="874"/>
        <v>41486.821527777778</v>
      </c>
      <c r="K3661">
        <v>1371655521</v>
      </c>
      <c r="L3661" s="18">
        <f t="shared" si="872"/>
        <v>41444.642604166671</v>
      </c>
      <c r="M3661" t="b">
        <v>0</v>
      </c>
      <c r="N3661">
        <v>1</v>
      </c>
      <c r="O3661" t="b">
        <v>0</v>
      </c>
      <c r="P3661" t="s">
        <v>8273</v>
      </c>
      <c r="Q3661" s="12">
        <f t="shared" si="875"/>
        <v>0</v>
      </c>
      <c r="R3661">
        <f t="shared" si="876"/>
        <v>1</v>
      </c>
      <c r="S3661" s="14" t="s">
        <v>8319</v>
      </c>
      <c r="T3661" t="s">
        <v>8358</v>
      </c>
    </row>
    <row r="3662" spans="1:20" ht="45" x14ac:dyDescent="0.25">
      <c r="A3662">
        <v>3912</v>
      </c>
      <c r="B3662" s="9" t="s">
        <v>3909</v>
      </c>
      <c r="C3662" s="3" t="s">
        <v>8020</v>
      </c>
      <c r="D3662" s="5">
        <v>15000</v>
      </c>
      <c r="E3662" s="7">
        <v>1</v>
      </c>
      <c r="F3662" t="s">
        <v>8220</v>
      </c>
      <c r="G3662" t="s">
        <v>8223</v>
      </c>
      <c r="H3662" t="s">
        <v>8245</v>
      </c>
      <c r="I3662" s="18">
        <v>1429936500</v>
      </c>
      <c r="J3662" s="18">
        <f t="shared" si="874"/>
        <v>42119.190972222219</v>
      </c>
      <c r="K3662">
        <v>1424759329</v>
      </c>
      <c r="L3662" s="18">
        <f t="shared" si="872"/>
        <v>42059.270011574074</v>
      </c>
      <c r="M3662" t="b">
        <v>0</v>
      </c>
      <c r="N3662">
        <v>1</v>
      </c>
      <c r="O3662" t="b">
        <v>0</v>
      </c>
      <c r="P3662" t="s">
        <v>8269</v>
      </c>
      <c r="Q3662" s="12">
        <f t="shared" si="875"/>
        <v>0</v>
      </c>
      <c r="R3662">
        <f t="shared" ref="R3662" si="878">IFERROR(ROUND(E3662/N3662,2),0)</f>
        <v>1</v>
      </c>
      <c r="S3662" s="14" t="s">
        <v>8307</v>
      </c>
      <c r="T3662" t="s">
        <v>8308</v>
      </c>
    </row>
    <row r="3663" spans="1:20" ht="60" x14ac:dyDescent="0.25">
      <c r="A3663">
        <v>1440</v>
      </c>
      <c r="B3663" s="9" t="s">
        <v>1441</v>
      </c>
      <c r="C3663" s="3" t="s">
        <v>5550</v>
      </c>
      <c r="D3663" s="5">
        <v>13000</v>
      </c>
      <c r="E3663" s="7">
        <v>1</v>
      </c>
      <c r="F3663" t="s">
        <v>8220</v>
      </c>
      <c r="G3663" t="s">
        <v>8236</v>
      </c>
      <c r="H3663" t="s">
        <v>8248</v>
      </c>
      <c r="I3663">
        <v>1464285463</v>
      </c>
      <c r="J3663" s="18">
        <f t="shared" si="874"/>
        <v>42516.748414351852</v>
      </c>
      <c r="K3663">
        <v>1461693462</v>
      </c>
      <c r="L3663" s="18">
        <f t="shared" si="872"/>
        <v>42486.748402777783</v>
      </c>
      <c r="M3663" t="b">
        <v>0</v>
      </c>
      <c r="N3663">
        <v>1</v>
      </c>
      <c r="O3663" t="b">
        <v>0</v>
      </c>
      <c r="P3663" t="s">
        <v>8285</v>
      </c>
      <c r="Q3663" s="12">
        <f t="shared" si="875"/>
        <v>0</v>
      </c>
      <c r="R3663">
        <f t="shared" si="876"/>
        <v>1</v>
      </c>
      <c r="S3663" s="14" t="s">
        <v>8319</v>
      </c>
      <c r="T3663" t="s">
        <v>8354</v>
      </c>
    </row>
    <row r="3664" spans="1:20" ht="60" x14ac:dyDescent="0.25">
      <c r="A3664">
        <v>214</v>
      </c>
      <c r="B3664" s="9" t="s">
        <v>216</v>
      </c>
      <c r="C3664" s="3" t="s">
        <v>4324</v>
      </c>
      <c r="D3664" s="5">
        <v>12500</v>
      </c>
      <c r="E3664" s="7">
        <v>1</v>
      </c>
      <c r="F3664" t="s">
        <v>8220</v>
      </c>
      <c r="G3664" t="s">
        <v>8223</v>
      </c>
      <c r="H3664" t="s">
        <v>8245</v>
      </c>
      <c r="I3664">
        <v>1425655349</v>
      </c>
      <c r="J3664" s="18">
        <f t="shared" si="874"/>
        <v>42069.64061342593</v>
      </c>
      <c r="K3664">
        <v>1420471348</v>
      </c>
      <c r="L3664" s="18">
        <f t="shared" si="872"/>
        <v>42009.640601851846</v>
      </c>
      <c r="M3664" t="b">
        <v>0</v>
      </c>
      <c r="N3664">
        <v>1</v>
      </c>
      <c r="O3664" t="b">
        <v>0</v>
      </c>
      <c r="P3664" t="s">
        <v>8266</v>
      </c>
      <c r="Q3664" s="12">
        <f t="shared" si="875"/>
        <v>0</v>
      </c>
      <c r="R3664">
        <f t="shared" si="876"/>
        <v>1</v>
      </c>
      <c r="S3664" s="14" t="s">
        <v>8329</v>
      </c>
      <c r="T3664" t="s">
        <v>8332</v>
      </c>
    </row>
    <row r="3665" spans="1:20" ht="60" x14ac:dyDescent="0.25">
      <c r="A3665">
        <v>3932</v>
      </c>
      <c r="B3665" s="9" t="s">
        <v>3929</v>
      </c>
      <c r="C3665" s="3" t="s">
        <v>8040</v>
      </c>
      <c r="D3665" s="5">
        <v>12000</v>
      </c>
      <c r="E3665" s="7">
        <v>1</v>
      </c>
      <c r="F3665" t="s">
        <v>8220</v>
      </c>
      <c r="G3665" t="s">
        <v>8223</v>
      </c>
      <c r="H3665" t="s">
        <v>8245</v>
      </c>
      <c r="I3665" s="18">
        <v>1458097364</v>
      </c>
      <c r="J3665" s="18">
        <f t="shared" si="874"/>
        <v>42445.126898148148</v>
      </c>
      <c r="K3665">
        <v>1455508963</v>
      </c>
      <c r="L3665" s="18">
        <f t="shared" si="872"/>
        <v>42415.168553240743</v>
      </c>
      <c r="M3665" t="b">
        <v>0</v>
      </c>
      <c r="N3665">
        <v>1</v>
      </c>
      <c r="O3665" t="b">
        <v>0</v>
      </c>
      <c r="P3665" t="s">
        <v>8269</v>
      </c>
      <c r="Q3665" s="12">
        <f t="shared" si="875"/>
        <v>0</v>
      </c>
      <c r="R3665">
        <f t="shared" ref="R3665" si="879">IFERROR(ROUND(E3665/N3665,2),0)</f>
        <v>1</v>
      </c>
      <c r="S3665" s="14" t="s">
        <v>8307</v>
      </c>
      <c r="T3665" t="s">
        <v>8308</v>
      </c>
    </row>
    <row r="3666" spans="1:20" ht="45" x14ac:dyDescent="0.25">
      <c r="A3666">
        <v>583</v>
      </c>
      <c r="B3666" s="9" t="s">
        <v>584</v>
      </c>
      <c r="C3666" s="3" t="s">
        <v>4693</v>
      </c>
      <c r="D3666" s="5">
        <v>9000</v>
      </c>
      <c r="E3666" s="7">
        <v>1</v>
      </c>
      <c r="F3666" t="s">
        <v>8220</v>
      </c>
      <c r="G3666" t="s">
        <v>8223</v>
      </c>
      <c r="H3666" t="s">
        <v>8245</v>
      </c>
      <c r="I3666">
        <v>1426800687</v>
      </c>
      <c r="J3666" s="18">
        <f t="shared" si="874"/>
        <v>42082.896840277783</v>
      </c>
      <c r="K3666">
        <v>1424212286</v>
      </c>
      <c r="L3666" s="18">
        <f t="shared" si="872"/>
        <v>42052.93849537037</v>
      </c>
      <c r="M3666" t="b">
        <v>0</v>
      </c>
      <c r="N3666">
        <v>1</v>
      </c>
      <c r="O3666" t="b">
        <v>0</v>
      </c>
      <c r="P3666" t="s">
        <v>8270</v>
      </c>
      <c r="Q3666" s="12">
        <f t="shared" si="875"/>
        <v>0</v>
      </c>
      <c r="R3666">
        <f t="shared" si="876"/>
        <v>1</v>
      </c>
      <c r="S3666" s="14" t="s">
        <v>8316</v>
      </c>
      <c r="T3666" t="s">
        <v>8348</v>
      </c>
    </row>
    <row r="3667" spans="1:20" x14ac:dyDescent="0.25">
      <c r="A3667">
        <v>589</v>
      </c>
      <c r="B3667" s="9" t="s">
        <v>590</v>
      </c>
      <c r="C3667" s="3" t="s">
        <v>4699</v>
      </c>
      <c r="D3667" s="5">
        <v>7500</v>
      </c>
      <c r="E3667" s="7">
        <v>1</v>
      </c>
      <c r="F3667" t="s">
        <v>8220</v>
      </c>
      <c r="G3667" t="s">
        <v>8223</v>
      </c>
      <c r="H3667" t="s">
        <v>8245</v>
      </c>
      <c r="I3667">
        <v>1436366699</v>
      </c>
      <c r="J3667" s="18">
        <f t="shared" si="874"/>
        <v>42193.614571759259</v>
      </c>
      <c r="K3667">
        <v>1435070698</v>
      </c>
      <c r="L3667" s="18">
        <f t="shared" si="872"/>
        <v>42178.614560185189</v>
      </c>
      <c r="M3667" t="b">
        <v>0</v>
      </c>
      <c r="N3667">
        <v>1</v>
      </c>
      <c r="O3667" t="b">
        <v>0</v>
      </c>
      <c r="P3667" t="s">
        <v>8270</v>
      </c>
      <c r="Q3667" s="12">
        <f t="shared" si="875"/>
        <v>0</v>
      </c>
      <c r="R3667">
        <f t="shared" si="876"/>
        <v>1</v>
      </c>
      <c r="S3667" s="14" t="s">
        <v>8316</v>
      </c>
      <c r="T3667" t="s">
        <v>8348</v>
      </c>
    </row>
    <row r="3668" spans="1:20" ht="60" x14ac:dyDescent="0.25">
      <c r="A3668">
        <v>1587</v>
      </c>
      <c r="B3668" s="9" t="s">
        <v>1588</v>
      </c>
      <c r="C3668" s="3" t="s">
        <v>5697</v>
      </c>
      <c r="D3668" s="5">
        <v>7500</v>
      </c>
      <c r="E3668" s="7">
        <v>1</v>
      </c>
      <c r="F3668" t="s">
        <v>8220</v>
      </c>
      <c r="G3668" t="s">
        <v>8223</v>
      </c>
      <c r="H3668" t="s">
        <v>8245</v>
      </c>
      <c r="I3668">
        <v>1418510965</v>
      </c>
      <c r="J3668" s="18">
        <f t="shared" si="874"/>
        <v>41986.950983796298</v>
      </c>
      <c r="K3668">
        <v>1415918964</v>
      </c>
      <c r="L3668" s="18">
        <f t="shared" si="872"/>
        <v>41956.950972222221</v>
      </c>
      <c r="M3668" t="b">
        <v>0</v>
      </c>
      <c r="N3668">
        <v>1</v>
      </c>
      <c r="O3668" t="b">
        <v>0</v>
      </c>
      <c r="P3668" t="s">
        <v>8289</v>
      </c>
      <c r="Q3668" s="12">
        <f t="shared" si="875"/>
        <v>0</v>
      </c>
      <c r="R3668">
        <f t="shared" si="876"/>
        <v>1</v>
      </c>
      <c r="S3668" s="14" t="s">
        <v>8321</v>
      </c>
      <c r="T3668" t="s">
        <v>8357</v>
      </c>
    </row>
    <row r="3669" spans="1:20" ht="30" x14ac:dyDescent="0.25">
      <c r="A3669">
        <v>3862</v>
      </c>
      <c r="B3669" s="9" t="s">
        <v>3859</v>
      </c>
      <c r="C3669" s="3" t="s">
        <v>7971</v>
      </c>
      <c r="D3669" s="5">
        <v>7500</v>
      </c>
      <c r="E3669" s="7">
        <v>1</v>
      </c>
      <c r="F3669" t="s">
        <v>8220</v>
      </c>
      <c r="G3669" t="s">
        <v>8223</v>
      </c>
      <c r="H3669" t="s">
        <v>8245</v>
      </c>
      <c r="I3669" s="18">
        <v>1473699540</v>
      </c>
      <c r="J3669" s="18">
        <f t="shared" si="874"/>
        <v>42625.707638888889</v>
      </c>
      <c r="K3669">
        <v>1472451355</v>
      </c>
      <c r="L3669" s="18">
        <f t="shared" si="872"/>
        <v>42611.261053240742</v>
      </c>
      <c r="M3669" t="b">
        <v>0</v>
      </c>
      <c r="N3669">
        <v>1</v>
      </c>
      <c r="O3669" t="b">
        <v>0</v>
      </c>
      <c r="P3669" t="s">
        <v>8269</v>
      </c>
      <c r="Q3669" s="12">
        <f t="shared" si="875"/>
        <v>0</v>
      </c>
      <c r="R3669">
        <f t="shared" ref="R3669:R3670" si="880">IFERROR(ROUND(E3669/N3669,2),0)</f>
        <v>1</v>
      </c>
      <c r="S3669" s="14" t="s">
        <v>8307</v>
      </c>
      <c r="T3669" t="s">
        <v>8308</v>
      </c>
    </row>
    <row r="3670" spans="1:20" ht="60" x14ac:dyDescent="0.25">
      <c r="A3670">
        <v>4015</v>
      </c>
      <c r="B3670" s="9" t="s">
        <v>4011</v>
      </c>
      <c r="C3670" s="3" t="s">
        <v>8120</v>
      </c>
      <c r="D3670" s="5">
        <v>7000</v>
      </c>
      <c r="E3670" s="7">
        <v>1</v>
      </c>
      <c r="F3670" t="s">
        <v>8220</v>
      </c>
      <c r="G3670" t="s">
        <v>8223</v>
      </c>
      <c r="H3670" t="s">
        <v>8245</v>
      </c>
      <c r="I3670" s="18">
        <v>1437331463</v>
      </c>
      <c r="J3670" s="18">
        <f t="shared" si="874"/>
        <v>42204.780821759261</v>
      </c>
      <c r="K3670">
        <v>1434739462</v>
      </c>
      <c r="L3670" s="18">
        <f t="shared" si="872"/>
        <v>42174.780810185184</v>
      </c>
      <c r="M3670" t="b">
        <v>0</v>
      </c>
      <c r="N3670">
        <v>1</v>
      </c>
      <c r="O3670" t="b">
        <v>0</v>
      </c>
      <c r="P3670" t="s">
        <v>8269</v>
      </c>
      <c r="Q3670" s="12">
        <f t="shared" si="875"/>
        <v>0</v>
      </c>
      <c r="R3670">
        <f t="shared" si="880"/>
        <v>1</v>
      </c>
      <c r="S3670" s="14" t="s">
        <v>8307</v>
      </c>
      <c r="T3670" t="s">
        <v>8308</v>
      </c>
    </row>
    <row r="3671" spans="1:20" ht="45" x14ac:dyDescent="0.25">
      <c r="A3671">
        <v>212</v>
      </c>
      <c r="B3671" s="9" t="s">
        <v>214</v>
      </c>
      <c r="C3671" s="3" t="s">
        <v>4322</v>
      </c>
      <c r="D3671" s="5">
        <v>6300</v>
      </c>
      <c r="E3671" s="7">
        <v>1</v>
      </c>
      <c r="F3671" t="s">
        <v>8220</v>
      </c>
      <c r="G3671" t="s">
        <v>8223</v>
      </c>
      <c r="H3671" t="s">
        <v>8245</v>
      </c>
      <c r="I3671">
        <v>1460837320</v>
      </c>
      <c r="J3671" s="18">
        <f t="shared" si="874"/>
        <v>42476.839351851857</v>
      </c>
      <c r="K3671">
        <v>1455656919</v>
      </c>
      <c r="L3671" s="18">
        <f t="shared" si="872"/>
        <v>42416.881006944444</v>
      </c>
      <c r="M3671" t="b">
        <v>0</v>
      </c>
      <c r="N3671">
        <v>1</v>
      </c>
      <c r="O3671" t="b">
        <v>0</v>
      </c>
      <c r="P3671" t="s">
        <v>8266</v>
      </c>
      <c r="Q3671" s="12">
        <f t="shared" si="875"/>
        <v>0</v>
      </c>
      <c r="R3671">
        <f t="shared" si="876"/>
        <v>1</v>
      </c>
      <c r="S3671" s="14" t="s">
        <v>8329</v>
      </c>
      <c r="T3671" t="s">
        <v>8332</v>
      </c>
    </row>
    <row r="3672" spans="1:20" ht="60" x14ac:dyDescent="0.25">
      <c r="A3672">
        <v>1410</v>
      </c>
      <c r="B3672" s="9" t="s">
        <v>1411</v>
      </c>
      <c r="C3672" s="3" t="s">
        <v>5520</v>
      </c>
      <c r="D3672" s="5">
        <v>6000</v>
      </c>
      <c r="E3672" s="7">
        <v>1</v>
      </c>
      <c r="F3672" t="s">
        <v>8220</v>
      </c>
      <c r="G3672" t="s">
        <v>8236</v>
      </c>
      <c r="H3672" t="s">
        <v>8248</v>
      </c>
      <c r="I3672">
        <v>1464939520</v>
      </c>
      <c r="J3672" s="18">
        <f t="shared" si="874"/>
        <v>42524.318518518514</v>
      </c>
      <c r="K3672">
        <v>1461051519</v>
      </c>
      <c r="L3672" s="18">
        <f t="shared" si="872"/>
        <v>42479.318506944444</v>
      </c>
      <c r="M3672" t="b">
        <v>0</v>
      </c>
      <c r="N3672">
        <v>1</v>
      </c>
      <c r="O3672" t="b">
        <v>0</v>
      </c>
      <c r="P3672" t="s">
        <v>8285</v>
      </c>
      <c r="Q3672" s="12">
        <f t="shared" si="875"/>
        <v>0</v>
      </c>
      <c r="R3672">
        <f t="shared" si="876"/>
        <v>1</v>
      </c>
      <c r="S3672" s="14" t="s">
        <v>8319</v>
      </c>
      <c r="T3672" t="s">
        <v>8354</v>
      </c>
    </row>
    <row r="3673" spans="1:20" ht="30" x14ac:dyDescent="0.25">
      <c r="A3673">
        <v>2421</v>
      </c>
      <c r="B3673" s="9" t="s">
        <v>2422</v>
      </c>
      <c r="C3673" s="3" t="s">
        <v>6531</v>
      </c>
      <c r="D3673" s="5">
        <v>6000</v>
      </c>
      <c r="E3673" s="7">
        <v>1</v>
      </c>
      <c r="F3673" t="s">
        <v>8220</v>
      </c>
      <c r="G3673" t="s">
        <v>8223</v>
      </c>
      <c r="H3673" t="s">
        <v>8245</v>
      </c>
      <c r="I3673">
        <v>1424536196</v>
      </c>
      <c r="J3673" s="18">
        <f t="shared" si="874"/>
        <v>42056.687453703707</v>
      </c>
      <c r="K3673">
        <v>1421944195</v>
      </c>
      <c r="L3673" s="18">
        <f t="shared" si="872"/>
        <v>42026.687442129631</v>
      </c>
      <c r="M3673" t="b">
        <v>0</v>
      </c>
      <c r="N3673">
        <v>1</v>
      </c>
      <c r="O3673" t="b">
        <v>0</v>
      </c>
      <c r="P3673" t="s">
        <v>8282</v>
      </c>
      <c r="Q3673" s="12">
        <f t="shared" si="875"/>
        <v>0</v>
      </c>
      <c r="R3673">
        <f t="shared" si="876"/>
        <v>1</v>
      </c>
      <c r="S3673" s="14" t="s">
        <v>8327</v>
      </c>
      <c r="T3673" t="s">
        <v>8351</v>
      </c>
    </row>
    <row r="3674" spans="1:20" ht="60" x14ac:dyDescent="0.25">
      <c r="A3674">
        <v>566</v>
      </c>
      <c r="B3674" s="9" t="s">
        <v>567</v>
      </c>
      <c r="C3674" s="3" t="s">
        <v>4676</v>
      </c>
      <c r="D3674" s="5">
        <v>5000</v>
      </c>
      <c r="E3674" s="7">
        <v>1</v>
      </c>
      <c r="F3674" t="s">
        <v>8220</v>
      </c>
      <c r="G3674" t="s">
        <v>8223</v>
      </c>
      <c r="H3674" t="s">
        <v>8245</v>
      </c>
      <c r="I3674">
        <v>1468513533</v>
      </c>
      <c r="J3674" s="18">
        <f t="shared" si="874"/>
        <v>42565.68440972222</v>
      </c>
      <c r="K3674">
        <v>1465921532</v>
      </c>
      <c r="L3674" s="18">
        <f t="shared" si="872"/>
        <v>42535.684398148151</v>
      </c>
      <c r="M3674" t="b">
        <v>0</v>
      </c>
      <c r="N3674">
        <v>1</v>
      </c>
      <c r="O3674" t="b">
        <v>0</v>
      </c>
      <c r="P3674" t="s">
        <v>8270</v>
      </c>
      <c r="Q3674" s="12">
        <f t="shared" si="875"/>
        <v>0</v>
      </c>
      <c r="R3674">
        <f t="shared" si="876"/>
        <v>1</v>
      </c>
      <c r="S3674" s="14" t="s">
        <v>8316</v>
      </c>
      <c r="T3674" t="s">
        <v>8348</v>
      </c>
    </row>
    <row r="3675" spans="1:20" ht="45" x14ac:dyDescent="0.25">
      <c r="A3675">
        <v>634</v>
      </c>
      <c r="B3675" s="9" t="s">
        <v>635</v>
      </c>
      <c r="C3675" s="3" t="s">
        <v>4744</v>
      </c>
      <c r="D3675" s="5">
        <v>5000</v>
      </c>
      <c r="E3675" s="7">
        <v>1</v>
      </c>
      <c r="F3675" t="s">
        <v>8219</v>
      </c>
      <c r="G3675" t="s">
        <v>8223</v>
      </c>
      <c r="H3675" t="s">
        <v>8245</v>
      </c>
      <c r="I3675">
        <v>1424989029</v>
      </c>
      <c r="J3675" s="18">
        <f t="shared" si="874"/>
        <v>42061.928576388891</v>
      </c>
      <c r="K3675">
        <v>1422397028</v>
      </c>
      <c r="L3675" s="18">
        <f t="shared" si="872"/>
        <v>42031.928564814814</v>
      </c>
      <c r="M3675" t="b">
        <v>0</v>
      </c>
      <c r="N3675">
        <v>1</v>
      </c>
      <c r="O3675" t="b">
        <v>0</v>
      </c>
      <c r="P3675" t="s">
        <v>8270</v>
      </c>
      <c r="Q3675" s="12">
        <f t="shared" si="875"/>
        <v>0</v>
      </c>
      <c r="R3675">
        <f t="shared" si="876"/>
        <v>1</v>
      </c>
      <c r="S3675" s="14" t="s">
        <v>8316</v>
      </c>
      <c r="T3675" t="s">
        <v>8348</v>
      </c>
    </row>
    <row r="3676" spans="1:20" ht="60" x14ac:dyDescent="0.25">
      <c r="A3676">
        <v>2146</v>
      </c>
      <c r="B3676" s="9" t="s">
        <v>2147</v>
      </c>
      <c r="C3676" s="3" t="s">
        <v>6256</v>
      </c>
      <c r="D3676" s="5">
        <v>5000</v>
      </c>
      <c r="E3676" s="7">
        <v>1</v>
      </c>
      <c r="F3676" t="s">
        <v>8220</v>
      </c>
      <c r="G3676" t="s">
        <v>8223</v>
      </c>
      <c r="H3676" t="s">
        <v>8245</v>
      </c>
      <c r="I3676">
        <v>1455207510</v>
      </c>
      <c r="J3676" s="18">
        <f t="shared" si="874"/>
        <v>42411.679513888885</v>
      </c>
      <c r="K3676">
        <v>1453997909</v>
      </c>
      <c r="L3676" s="18">
        <f t="shared" si="872"/>
        <v>42397.679502314815</v>
      </c>
      <c r="M3676" t="b">
        <v>0</v>
      </c>
      <c r="N3676">
        <v>1</v>
      </c>
      <c r="O3676" t="b">
        <v>0</v>
      </c>
      <c r="P3676" t="s">
        <v>8280</v>
      </c>
      <c r="Q3676" s="12">
        <f t="shared" si="875"/>
        <v>0</v>
      </c>
      <c r="R3676">
        <f t="shared" si="876"/>
        <v>1</v>
      </c>
      <c r="S3676" s="14" t="s">
        <v>8324</v>
      </c>
      <c r="T3676" t="s">
        <v>8340</v>
      </c>
    </row>
    <row r="3677" spans="1:20" ht="60" x14ac:dyDescent="0.25">
      <c r="A3677">
        <v>3856</v>
      </c>
      <c r="B3677" s="9" t="s">
        <v>3853</v>
      </c>
      <c r="C3677" s="3" t="s">
        <v>7965</v>
      </c>
      <c r="D3677" s="5">
        <v>5000</v>
      </c>
      <c r="E3677" s="7">
        <v>1</v>
      </c>
      <c r="F3677" t="s">
        <v>8220</v>
      </c>
      <c r="G3677" t="s">
        <v>8223</v>
      </c>
      <c r="H3677" t="s">
        <v>8245</v>
      </c>
      <c r="I3677" s="18">
        <v>1425833403</v>
      </c>
      <c r="J3677" s="18">
        <f t="shared" si="874"/>
        <v>42071.701423611114</v>
      </c>
      <c r="K3677">
        <v>1423245002</v>
      </c>
      <c r="L3677" s="18">
        <f t="shared" si="872"/>
        <v>42041.743078703701</v>
      </c>
      <c r="M3677" t="b">
        <v>0</v>
      </c>
      <c r="N3677">
        <v>1</v>
      </c>
      <c r="O3677" t="b">
        <v>0</v>
      </c>
      <c r="P3677" t="s">
        <v>8269</v>
      </c>
      <c r="Q3677" s="12">
        <f t="shared" si="875"/>
        <v>0</v>
      </c>
      <c r="R3677">
        <f t="shared" ref="R3677:R3678" si="881">IFERROR(ROUND(E3677/N3677,2),0)</f>
        <v>1</v>
      </c>
      <c r="S3677" s="14" t="s">
        <v>8307</v>
      </c>
      <c r="T3677" t="s">
        <v>8308</v>
      </c>
    </row>
    <row r="3678" spans="1:20" ht="60" x14ac:dyDescent="0.25">
      <c r="A3678">
        <v>4045</v>
      </c>
      <c r="B3678" s="9" t="s">
        <v>4041</v>
      </c>
      <c r="C3678" s="3" t="s">
        <v>8149</v>
      </c>
      <c r="D3678" s="5">
        <v>5000</v>
      </c>
      <c r="E3678" s="7">
        <v>1</v>
      </c>
      <c r="F3678" t="s">
        <v>8220</v>
      </c>
      <c r="G3678" t="s">
        <v>8225</v>
      </c>
      <c r="H3678" t="s">
        <v>8247</v>
      </c>
      <c r="I3678" s="18">
        <v>1408596589</v>
      </c>
      <c r="J3678" s="18">
        <f t="shared" si="874"/>
        <v>41872.201261574075</v>
      </c>
      <c r="K3678">
        <v>1406004588</v>
      </c>
      <c r="L3678" s="18">
        <f t="shared" si="872"/>
        <v>41842.201249999998</v>
      </c>
      <c r="M3678" t="b">
        <v>0</v>
      </c>
      <c r="N3678">
        <v>1</v>
      </c>
      <c r="O3678" t="b">
        <v>0</v>
      </c>
      <c r="P3678" t="s">
        <v>8269</v>
      </c>
      <c r="Q3678" s="12">
        <f t="shared" si="875"/>
        <v>0</v>
      </c>
      <c r="R3678">
        <f t="shared" si="881"/>
        <v>1</v>
      </c>
      <c r="S3678" s="14" t="s">
        <v>8307</v>
      </c>
      <c r="T3678" t="s">
        <v>8308</v>
      </c>
    </row>
    <row r="3679" spans="1:20" ht="45" x14ac:dyDescent="0.25">
      <c r="A3679">
        <v>1734</v>
      </c>
      <c r="B3679" s="9" t="s">
        <v>1735</v>
      </c>
      <c r="C3679" s="3" t="s">
        <v>5844</v>
      </c>
      <c r="D3679" s="5">
        <v>4500</v>
      </c>
      <c r="E3679" s="7">
        <v>1</v>
      </c>
      <c r="F3679" t="s">
        <v>8220</v>
      </c>
      <c r="G3679" t="s">
        <v>8223</v>
      </c>
      <c r="H3679" t="s">
        <v>8245</v>
      </c>
      <c r="I3679">
        <v>1431046356</v>
      </c>
      <c r="J3679" s="18">
        <f t="shared" si="874"/>
        <v>42132.036527777775</v>
      </c>
      <c r="K3679">
        <v>1428454355</v>
      </c>
      <c r="L3679" s="18">
        <f t="shared" si="872"/>
        <v>42102.036516203705</v>
      </c>
      <c r="M3679" t="b">
        <v>0</v>
      </c>
      <c r="N3679">
        <v>1</v>
      </c>
      <c r="O3679" t="b">
        <v>0</v>
      </c>
      <c r="P3679" t="s">
        <v>8291</v>
      </c>
      <c r="Q3679" s="12">
        <f t="shared" si="875"/>
        <v>0</v>
      </c>
      <c r="R3679">
        <f t="shared" si="876"/>
        <v>1</v>
      </c>
      <c r="S3679" s="14" t="s">
        <v>8333</v>
      </c>
      <c r="T3679" t="s">
        <v>8336</v>
      </c>
    </row>
    <row r="3680" spans="1:20" ht="60" x14ac:dyDescent="0.25">
      <c r="A3680">
        <v>2425</v>
      </c>
      <c r="B3680" s="9" t="s">
        <v>2426</v>
      </c>
      <c r="C3680" s="3" t="s">
        <v>6535</v>
      </c>
      <c r="D3680" s="5">
        <v>3500</v>
      </c>
      <c r="E3680" s="7">
        <v>1</v>
      </c>
      <c r="F3680" t="s">
        <v>8220</v>
      </c>
      <c r="G3680" t="s">
        <v>8223</v>
      </c>
      <c r="H3680" t="s">
        <v>8245</v>
      </c>
      <c r="I3680">
        <v>1464386640</v>
      </c>
      <c r="J3680" s="18">
        <f t="shared" si="874"/>
        <v>42517.919444444444</v>
      </c>
      <c r="K3680">
        <v>1463090148</v>
      </c>
      <c r="L3680" s="18">
        <f t="shared" si="872"/>
        <v>42502.91375</v>
      </c>
      <c r="M3680" t="b">
        <v>0</v>
      </c>
      <c r="N3680">
        <v>1</v>
      </c>
      <c r="O3680" t="b">
        <v>0</v>
      </c>
      <c r="P3680" t="s">
        <v>8282</v>
      </c>
      <c r="Q3680" s="12">
        <f t="shared" si="875"/>
        <v>0</v>
      </c>
      <c r="R3680">
        <f t="shared" si="876"/>
        <v>1</v>
      </c>
      <c r="S3680" s="14" t="s">
        <v>8327</v>
      </c>
      <c r="T3680" t="s">
        <v>8351</v>
      </c>
    </row>
    <row r="3681" spans="1:20" ht="45" x14ac:dyDescent="0.25">
      <c r="A3681">
        <v>474</v>
      </c>
      <c r="B3681" s="9" t="s">
        <v>475</v>
      </c>
      <c r="C3681" s="3" t="s">
        <v>4584</v>
      </c>
      <c r="D3681" s="5">
        <v>3300</v>
      </c>
      <c r="E3681" s="7">
        <v>1</v>
      </c>
      <c r="F3681" t="s">
        <v>8220</v>
      </c>
      <c r="G3681" t="s">
        <v>8223</v>
      </c>
      <c r="H3681" t="s">
        <v>8245</v>
      </c>
      <c r="I3681">
        <v>1487318029</v>
      </c>
      <c r="J3681" s="18">
        <f t="shared" si="874"/>
        <v>42783.329039351855</v>
      </c>
      <c r="K3681">
        <v>1484726028</v>
      </c>
      <c r="L3681" s="18">
        <f t="shared" si="872"/>
        <v>42753.329027777778</v>
      </c>
      <c r="M3681" t="b">
        <v>0</v>
      </c>
      <c r="N3681">
        <v>1</v>
      </c>
      <c r="O3681" t="b">
        <v>0</v>
      </c>
      <c r="P3681" t="s">
        <v>8268</v>
      </c>
      <c r="Q3681" s="12">
        <f t="shared" si="875"/>
        <v>0</v>
      </c>
      <c r="R3681">
        <f t="shared" si="876"/>
        <v>1</v>
      </c>
      <c r="S3681" s="14" t="s">
        <v>8329</v>
      </c>
      <c r="T3681" t="s">
        <v>8345</v>
      </c>
    </row>
    <row r="3682" spans="1:20" ht="60" x14ac:dyDescent="0.25">
      <c r="A3682">
        <v>121</v>
      </c>
      <c r="B3682" s="9" t="s">
        <v>123</v>
      </c>
      <c r="C3682" s="3" t="s">
        <v>4232</v>
      </c>
      <c r="D3682" s="5">
        <v>3000</v>
      </c>
      <c r="E3682" s="7">
        <v>1</v>
      </c>
      <c r="F3682" t="s">
        <v>8219</v>
      </c>
      <c r="G3682" t="s">
        <v>8223</v>
      </c>
      <c r="H3682" t="s">
        <v>8245</v>
      </c>
      <c r="I3682">
        <v>1429352160</v>
      </c>
      <c r="J3682" s="18">
        <f t="shared" si="874"/>
        <v>42112.427777777775</v>
      </c>
      <c r="K3682">
        <v>1427993709</v>
      </c>
      <c r="L3682" s="18">
        <f t="shared" si="872"/>
        <v>42096.704965277779</v>
      </c>
      <c r="M3682" t="b">
        <v>0</v>
      </c>
      <c r="N3682">
        <v>1</v>
      </c>
      <c r="O3682" t="b">
        <v>0</v>
      </c>
      <c r="P3682" t="s">
        <v>8265</v>
      </c>
      <c r="Q3682" s="12">
        <f t="shared" si="875"/>
        <v>0</v>
      </c>
      <c r="R3682">
        <f t="shared" si="876"/>
        <v>1</v>
      </c>
      <c r="S3682" s="14" t="s">
        <v>8329</v>
      </c>
      <c r="T3682" t="s">
        <v>8343</v>
      </c>
    </row>
    <row r="3683" spans="1:20" ht="60" x14ac:dyDescent="0.25">
      <c r="A3683">
        <v>580</v>
      </c>
      <c r="B3683" s="9" t="s">
        <v>581</v>
      </c>
      <c r="C3683" s="3" t="s">
        <v>4690</v>
      </c>
      <c r="D3683" s="5">
        <v>3000</v>
      </c>
      <c r="E3683" s="7">
        <v>1</v>
      </c>
      <c r="F3683" t="s">
        <v>8220</v>
      </c>
      <c r="G3683" t="s">
        <v>8223</v>
      </c>
      <c r="H3683" t="s">
        <v>8245</v>
      </c>
      <c r="I3683">
        <v>1474580867</v>
      </c>
      <c r="J3683" s="18">
        <f t="shared" si="874"/>
        <v>42635.908182870371</v>
      </c>
      <c r="K3683">
        <v>1471988866</v>
      </c>
      <c r="L3683" s="18">
        <f t="shared" si="872"/>
        <v>42605.908171296294</v>
      </c>
      <c r="M3683" t="b">
        <v>0</v>
      </c>
      <c r="N3683">
        <v>1</v>
      </c>
      <c r="O3683" t="b">
        <v>0</v>
      </c>
      <c r="P3683" t="s">
        <v>8270</v>
      </c>
      <c r="Q3683" s="12">
        <f t="shared" si="875"/>
        <v>0</v>
      </c>
      <c r="R3683">
        <f t="shared" si="876"/>
        <v>1</v>
      </c>
      <c r="S3683" s="14" t="s">
        <v>8316</v>
      </c>
      <c r="T3683" t="s">
        <v>8348</v>
      </c>
    </row>
    <row r="3684" spans="1:20" ht="45" x14ac:dyDescent="0.25">
      <c r="A3684">
        <v>1545</v>
      </c>
      <c r="B3684" s="9" t="s">
        <v>1546</v>
      </c>
      <c r="C3684" s="3" t="s">
        <v>5655</v>
      </c>
      <c r="D3684" s="5">
        <v>3000</v>
      </c>
      <c r="E3684" s="7">
        <v>1</v>
      </c>
      <c r="F3684" t="s">
        <v>8220</v>
      </c>
      <c r="G3684" t="s">
        <v>8223</v>
      </c>
      <c r="H3684" t="s">
        <v>8245</v>
      </c>
      <c r="I3684">
        <v>1425330960</v>
      </c>
      <c r="J3684" s="18">
        <f t="shared" si="874"/>
        <v>42065.886111111111</v>
      </c>
      <c r="K3684">
        <v>1422393233</v>
      </c>
      <c r="L3684" s="18">
        <f t="shared" si="872"/>
        <v>42031.884641203702</v>
      </c>
      <c r="M3684" t="b">
        <v>0</v>
      </c>
      <c r="N3684">
        <v>1</v>
      </c>
      <c r="O3684" t="b">
        <v>0</v>
      </c>
      <c r="P3684" t="s">
        <v>8287</v>
      </c>
      <c r="Q3684" s="12">
        <f t="shared" si="875"/>
        <v>0</v>
      </c>
      <c r="R3684">
        <f t="shared" si="876"/>
        <v>1</v>
      </c>
      <c r="S3684" s="14" t="s">
        <v>8321</v>
      </c>
      <c r="T3684" t="s">
        <v>8361</v>
      </c>
    </row>
    <row r="3685" spans="1:20" ht="60" x14ac:dyDescent="0.25">
      <c r="A3685">
        <v>1727</v>
      </c>
      <c r="B3685" s="9" t="s">
        <v>1728</v>
      </c>
      <c r="C3685" s="3" t="s">
        <v>5837</v>
      </c>
      <c r="D3685" s="5">
        <v>3000</v>
      </c>
      <c r="E3685" s="7">
        <v>1</v>
      </c>
      <c r="F3685" t="s">
        <v>8220</v>
      </c>
      <c r="G3685" t="s">
        <v>8224</v>
      </c>
      <c r="H3685" t="s">
        <v>8246</v>
      </c>
      <c r="I3685">
        <v>1428231600</v>
      </c>
      <c r="J3685" s="18">
        <f t="shared" si="874"/>
        <v>42099.458333333328</v>
      </c>
      <c r="K3685">
        <v>1423520176</v>
      </c>
      <c r="L3685" s="18">
        <f t="shared" si="872"/>
        <v>42044.92796296296</v>
      </c>
      <c r="M3685" t="b">
        <v>0</v>
      </c>
      <c r="N3685">
        <v>1</v>
      </c>
      <c r="O3685" t="b">
        <v>0</v>
      </c>
      <c r="P3685" t="s">
        <v>8291</v>
      </c>
      <c r="Q3685" s="12">
        <f t="shared" si="875"/>
        <v>0</v>
      </c>
      <c r="R3685">
        <f t="shared" si="876"/>
        <v>1</v>
      </c>
      <c r="S3685" s="14" t="s">
        <v>8333</v>
      </c>
      <c r="T3685" t="s">
        <v>8336</v>
      </c>
    </row>
    <row r="3686" spans="1:20" ht="60" x14ac:dyDescent="0.25">
      <c r="A3686">
        <v>3630</v>
      </c>
      <c r="B3686" s="9" t="s">
        <v>3628</v>
      </c>
      <c r="C3686" s="3" t="s">
        <v>7740</v>
      </c>
      <c r="D3686" s="5">
        <v>3000</v>
      </c>
      <c r="E3686" s="7">
        <v>1</v>
      </c>
      <c r="F3686" t="s">
        <v>8220</v>
      </c>
      <c r="G3686" t="s">
        <v>8224</v>
      </c>
      <c r="H3686" t="s">
        <v>8246</v>
      </c>
      <c r="I3686">
        <v>1417295990</v>
      </c>
      <c r="J3686" s="18">
        <f t="shared" si="874"/>
        <v>41972.888773148152</v>
      </c>
      <c r="K3686">
        <v>1414700389</v>
      </c>
      <c r="L3686" s="18">
        <f t="shared" si="872"/>
        <v>41942.847094907411</v>
      </c>
      <c r="M3686" t="b">
        <v>0</v>
      </c>
      <c r="N3686">
        <v>1</v>
      </c>
      <c r="O3686" t="b">
        <v>0</v>
      </c>
      <c r="P3686" t="s">
        <v>8303</v>
      </c>
      <c r="Q3686" s="12">
        <f t="shared" si="875"/>
        <v>0</v>
      </c>
      <c r="R3686">
        <f t="shared" si="876"/>
        <v>1</v>
      </c>
      <c r="S3686" s="14" t="s">
        <v>8307</v>
      </c>
      <c r="T3686" t="s">
        <v>8341</v>
      </c>
    </row>
    <row r="3687" spans="1:20" ht="45" x14ac:dyDescent="0.25">
      <c r="A3687">
        <v>1722</v>
      </c>
      <c r="B3687" s="9" t="s">
        <v>1723</v>
      </c>
      <c r="C3687" s="3" t="s">
        <v>5832</v>
      </c>
      <c r="D3687" s="5">
        <v>2880</v>
      </c>
      <c r="E3687" s="7">
        <v>1</v>
      </c>
      <c r="F3687" t="s">
        <v>8220</v>
      </c>
      <c r="G3687" t="s">
        <v>8223</v>
      </c>
      <c r="H3687" t="s">
        <v>8245</v>
      </c>
      <c r="I3687">
        <v>1459642200</v>
      </c>
      <c r="J3687" s="18">
        <f t="shared" si="874"/>
        <v>42463.006944444445</v>
      </c>
      <c r="K3687">
        <v>1456441428</v>
      </c>
      <c r="L3687" s="18">
        <f t="shared" si="872"/>
        <v>42425.960972222223</v>
      </c>
      <c r="M3687" t="b">
        <v>0</v>
      </c>
      <c r="N3687">
        <v>1</v>
      </c>
      <c r="O3687" t="b">
        <v>0</v>
      </c>
      <c r="P3687" t="s">
        <v>8291</v>
      </c>
      <c r="Q3687" s="12">
        <f t="shared" si="875"/>
        <v>0</v>
      </c>
      <c r="R3687">
        <f t="shared" si="876"/>
        <v>1</v>
      </c>
      <c r="S3687" s="14" t="s">
        <v>8333</v>
      </c>
      <c r="T3687" t="s">
        <v>8336</v>
      </c>
    </row>
    <row r="3688" spans="1:20" ht="60" x14ac:dyDescent="0.25">
      <c r="A3688">
        <v>681</v>
      </c>
      <c r="B3688" s="9" t="s">
        <v>682</v>
      </c>
      <c r="C3688" s="3" t="s">
        <v>4791</v>
      </c>
      <c r="D3688" s="5">
        <v>2500</v>
      </c>
      <c r="E3688" s="7">
        <v>1</v>
      </c>
      <c r="F3688" t="s">
        <v>8220</v>
      </c>
      <c r="G3688" t="s">
        <v>8223</v>
      </c>
      <c r="H3688" t="s">
        <v>8245</v>
      </c>
      <c r="I3688">
        <v>1477509604</v>
      </c>
      <c r="J3688" s="18">
        <f t="shared" si="874"/>
        <v>42669.805601851855</v>
      </c>
      <c r="K3688">
        <v>1474917603</v>
      </c>
      <c r="L3688" s="18">
        <f t="shared" si="872"/>
        <v>42639.805590277778</v>
      </c>
      <c r="M3688" t="b">
        <v>0</v>
      </c>
      <c r="N3688">
        <v>1</v>
      </c>
      <c r="O3688" t="b">
        <v>0</v>
      </c>
      <c r="P3688" t="s">
        <v>8271</v>
      </c>
      <c r="Q3688" s="12">
        <f t="shared" si="875"/>
        <v>0</v>
      </c>
      <c r="R3688">
        <f t="shared" si="876"/>
        <v>1</v>
      </c>
      <c r="S3688" s="14" t="s">
        <v>8316</v>
      </c>
      <c r="T3688" t="s">
        <v>8318</v>
      </c>
    </row>
    <row r="3689" spans="1:20" ht="60" x14ac:dyDescent="0.25">
      <c r="A3689">
        <v>1111</v>
      </c>
      <c r="B3689" s="9" t="s">
        <v>1112</v>
      </c>
      <c r="C3689" s="3" t="s">
        <v>5221</v>
      </c>
      <c r="D3689" s="5">
        <v>2500</v>
      </c>
      <c r="E3689" s="7">
        <v>1</v>
      </c>
      <c r="F3689" t="s">
        <v>8220</v>
      </c>
      <c r="G3689" t="s">
        <v>8223</v>
      </c>
      <c r="H3689" t="s">
        <v>8245</v>
      </c>
      <c r="I3689">
        <v>1452228790</v>
      </c>
      <c r="J3689" s="18">
        <f t="shared" si="874"/>
        <v>42377.203587962962</v>
      </c>
      <c r="K3689">
        <v>1449636789</v>
      </c>
      <c r="L3689" s="18">
        <f t="shared" si="872"/>
        <v>42347.203576388885</v>
      </c>
      <c r="M3689" t="b">
        <v>0</v>
      </c>
      <c r="N3689">
        <v>1</v>
      </c>
      <c r="O3689" t="b">
        <v>0</v>
      </c>
      <c r="P3689" t="s">
        <v>8280</v>
      </c>
      <c r="Q3689" s="12">
        <f t="shared" si="875"/>
        <v>0</v>
      </c>
      <c r="R3689">
        <f t="shared" si="876"/>
        <v>1</v>
      </c>
      <c r="S3689" s="14" t="s">
        <v>8324</v>
      </c>
      <c r="T3689" t="s">
        <v>8340</v>
      </c>
    </row>
    <row r="3690" spans="1:20" ht="45" x14ac:dyDescent="0.25">
      <c r="A3690">
        <v>3859</v>
      </c>
      <c r="B3690" s="9" t="s">
        <v>3856</v>
      </c>
      <c r="C3690" s="3" t="s">
        <v>7968</v>
      </c>
      <c r="D3690" s="5">
        <v>2500</v>
      </c>
      <c r="E3690" s="7">
        <v>1</v>
      </c>
      <c r="F3690" t="s">
        <v>8220</v>
      </c>
      <c r="G3690" t="s">
        <v>8223</v>
      </c>
      <c r="H3690" t="s">
        <v>8245</v>
      </c>
      <c r="I3690" s="18">
        <v>1403730000</v>
      </c>
      <c r="J3690" s="18">
        <f t="shared" si="874"/>
        <v>41815.875</v>
      </c>
      <c r="K3690">
        <v>1401485206</v>
      </c>
      <c r="L3690" s="18">
        <f t="shared" si="872"/>
        <v>41789.893587962964</v>
      </c>
      <c r="M3690" t="b">
        <v>0</v>
      </c>
      <c r="N3690">
        <v>1</v>
      </c>
      <c r="O3690" t="b">
        <v>0</v>
      </c>
      <c r="P3690" t="s">
        <v>8269</v>
      </c>
      <c r="Q3690" s="12">
        <f t="shared" si="875"/>
        <v>0</v>
      </c>
      <c r="R3690">
        <f t="shared" ref="R3690:R3691" si="882">IFERROR(ROUND(E3690/N3690,2),0)</f>
        <v>1</v>
      </c>
      <c r="S3690" s="14" t="s">
        <v>8307</v>
      </c>
      <c r="T3690" t="s">
        <v>8308</v>
      </c>
    </row>
    <row r="3691" spans="1:20" ht="60" x14ac:dyDescent="0.25">
      <c r="A3691">
        <v>4112</v>
      </c>
      <c r="B3691" s="9" t="s">
        <v>4108</v>
      </c>
      <c r="C3691" s="3" t="s">
        <v>6961</v>
      </c>
      <c r="D3691" s="5">
        <v>2500</v>
      </c>
      <c r="E3691" s="7">
        <v>1</v>
      </c>
      <c r="F3691" t="s">
        <v>8220</v>
      </c>
      <c r="G3691" t="s">
        <v>8240</v>
      </c>
      <c r="H3691" t="s">
        <v>8248</v>
      </c>
      <c r="I3691" s="18">
        <v>1456617600</v>
      </c>
      <c r="J3691" s="18">
        <f t="shared" si="874"/>
        <v>42428</v>
      </c>
      <c r="K3691">
        <v>1454280185</v>
      </c>
      <c r="L3691" s="18">
        <f t="shared" si="872"/>
        <v>42400.946585648147</v>
      </c>
      <c r="M3691" t="b">
        <v>0</v>
      </c>
      <c r="N3691">
        <v>1</v>
      </c>
      <c r="O3691" t="b">
        <v>0</v>
      </c>
      <c r="P3691" t="s">
        <v>8269</v>
      </c>
      <c r="Q3691" s="12">
        <f t="shared" si="875"/>
        <v>0</v>
      </c>
      <c r="R3691">
        <f t="shared" si="882"/>
        <v>1</v>
      </c>
      <c r="S3691" s="14" t="s">
        <v>8307</v>
      </c>
      <c r="T3691" t="s">
        <v>8308</v>
      </c>
    </row>
    <row r="3692" spans="1:20" ht="45" x14ac:dyDescent="0.25">
      <c r="A3692">
        <v>1047</v>
      </c>
      <c r="B3692" s="9" t="s">
        <v>1048</v>
      </c>
      <c r="C3692" s="3" t="s">
        <v>5157</v>
      </c>
      <c r="D3692" s="5">
        <v>2000</v>
      </c>
      <c r="E3692" s="7">
        <v>1</v>
      </c>
      <c r="F3692" t="s">
        <v>8219</v>
      </c>
      <c r="G3692" t="s">
        <v>8223</v>
      </c>
      <c r="H3692" t="s">
        <v>8245</v>
      </c>
      <c r="I3692">
        <v>1415219915</v>
      </c>
      <c r="J3692" s="18">
        <f t="shared" si="874"/>
        <v>41948.860127314816</v>
      </c>
      <c r="K3692">
        <v>1412624314</v>
      </c>
      <c r="L3692" s="18">
        <f t="shared" si="872"/>
        <v>41918.818449074075</v>
      </c>
      <c r="M3692" t="b">
        <v>0</v>
      </c>
      <c r="N3692">
        <v>1</v>
      </c>
      <c r="O3692" t="b">
        <v>0</v>
      </c>
      <c r="P3692" t="s">
        <v>8279</v>
      </c>
      <c r="Q3692" s="12">
        <f t="shared" si="875"/>
        <v>0</v>
      </c>
      <c r="R3692">
        <f t="shared" si="876"/>
        <v>1</v>
      </c>
      <c r="S3692" s="14" t="s">
        <v>8352</v>
      </c>
      <c r="T3692" t="s">
        <v>8353</v>
      </c>
    </row>
    <row r="3693" spans="1:20" ht="60" x14ac:dyDescent="0.25">
      <c r="A3693">
        <v>1986</v>
      </c>
      <c r="B3693" s="9" t="s">
        <v>1987</v>
      </c>
      <c r="C3693" s="3" t="s">
        <v>6096</v>
      </c>
      <c r="D3693" s="5">
        <v>2000</v>
      </c>
      <c r="E3693" s="7">
        <v>1</v>
      </c>
      <c r="F3693" t="s">
        <v>8220</v>
      </c>
      <c r="G3693" t="s">
        <v>8224</v>
      </c>
      <c r="H3693" t="s">
        <v>8246</v>
      </c>
      <c r="I3693">
        <v>1457947483</v>
      </c>
      <c r="J3693" s="18">
        <f t="shared" si="874"/>
        <v>42443.392164351855</v>
      </c>
      <c r="K3693">
        <v>1455359082</v>
      </c>
      <c r="L3693" s="18">
        <f t="shared" si="872"/>
        <v>42413.433819444443</v>
      </c>
      <c r="M3693" t="b">
        <v>0</v>
      </c>
      <c r="N3693">
        <v>1</v>
      </c>
      <c r="O3693" t="b">
        <v>0</v>
      </c>
      <c r="P3693" t="s">
        <v>8294</v>
      </c>
      <c r="Q3693" s="12">
        <f t="shared" si="875"/>
        <v>0</v>
      </c>
      <c r="R3693">
        <f t="shared" si="876"/>
        <v>1</v>
      </c>
      <c r="S3693" s="14" t="s">
        <v>8321</v>
      </c>
      <c r="T3693" t="s">
        <v>8359</v>
      </c>
    </row>
    <row r="3694" spans="1:20" ht="60" x14ac:dyDescent="0.25">
      <c r="A3694">
        <v>4050</v>
      </c>
      <c r="B3694" s="9" t="s">
        <v>4046</v>
      </c>
      <c r="C3694" s="3" t="s">
        <v>8154</v>
      </c>
      <c r="D3694" s="5">
        <v>1500</v>
      </c>
      <c r="E3694" s="7">
        <v>1</v>
      </c>
      <c r="F3694" t="s">
        <v>8220</v>
      </c>
      <c r="G3694" t="s">
        <v>8223</v>
      </c>
      <c r="H3694" t="s">
        <v>8245</v>
      </c>
      <c r="I3694" s="18">
        <v>1414077391</v>
      </c>
      <c r="J3694" s="18">
        <f t="shared" si="874"/>
        <v>41935.636469907404</v>
      </c>
      <c r="K3694">
        <v>1411485390</v>
      </c>
      <c r="L3694" s="18">
        <f t="shared" si="872"/>
        <v>41905.636458333334</v>
      </c>
      <c r="M3694" t="b">
        <v>0</v>
      </c>
      <c r="N3694">
        <v>1</v>
      </c>
      <c r="O3694" t="b">
        <v>0</v>
      </c>
      <c r="P3694" t="s">
        <v>8269</v>
      </c>
      <c r="Q3694" s="12">
        <f t="shared" si="875"/>
        <v>0</v>
      </c>
      <c r="R3694">
        <f t="shared" ref="R3694" si="883">IFERROR(ROUND(E3694/N3694,2),0)</f>
        <v>1</v>
      </c>
      <c r="S3694" s="14" t="s">
        <v>8307</v>
      </c>
      <c r="T3694" t="s">
        <v>8308</v>
      </c>
    </row>
    <row r="3695" spans="1:20" ht="45" x14ac:dyDescent="0.25">
      <c r="A3695">
        <v>464</v>
      </c>
      <c r="B3695" s="9" t="s">
        <v>465</v>
      </c>
      <c r="C3695" s="3" t="s">
        <v>4574</v>
      </c>
      <c r="D3695" s="5">
        <v>1010</v>
      </c>
      <c r="E3695" s="7">
        <v>1</v>
      </c>
      <c r="F3695" t="s">
        <v>8220</v>
      </c>
      <c r="G3695" t="s">
        <v>8235</v>
      </c>
      <c r="H3695" t="s">
        <v>8248</v>
      </c>
      <c r="I3695">
        <v>1463602935</v>
      </c>
      <c r="J3695" s="18">
        <f t="shared" si="874"/>
        <v>42508.84878472222</v>
      </c>
      <c r="K3695">
        <v>1461874934</v>
      </c>
      <c r="L3695" s="18">
        <f t="shared" si="872"/>
        <v>42488.848773148144</v>
      </c>
      <c r="M3695" t="b">
        <v>0</v>
      </c>
      <c r="N3695">
        <v>1</v>
      </c>
      <c r="O3695" t="b">
        <v>0</v>
      </c>
      <c r="P3695" t="s">
        <v>8268</v>
      </c>
      <c r="Q3695" s="12">
        <f t="shared" si="875"/>
        <v>0</v>
      </c>
      <c r="R3695">
        <f t="shared" si="876"/>
        <v>1</v>
      </c>
      <c r="S3695" s="14" t="s">
        <v>8329</v>
      </c>
      <c r="T3695" t="s">
        <v>8345</v>
      </c>
    </row>
    <row r="3696" spans="1:20" x14ac:dyDescent="0.25">
      <c r="A3696">
        <v>1128</v>
      </c>
      <c r="B3696" s="9" t="s">
        <v>1129</v>
      </c>
      <c r="C3696" s="3" t="s">
        <v>5238</v>
      </c>
      <c r="D3696" s="5">
        <v>1000</v>
      </c>
      <c r="E3696" s="7">
        <v>1</v>
      </c>
      <c r="F3696" t="s">
        <v>8220</v>
      </c>
      <c r="G3696" t="s">
        <v>8224</v>
      </c>
      <c r="H3696" t="s">
        <v>8246</v>
      </c>
      <c r="I3696">
        <v>1407425717</v>
      </c>
      <c r="J3696" s="18">
        <f t="shared" si="874"/>
        <v>41858.649502314816</v>
      </c>
      <c r="K3696">
        <v>1404833716</v>
      </c>
      <c r="L3696" s="18">
        <f t="shared" si="872"/>
        <v>41828.64949074074</v>
      </c>
      <c r="M3696" t="b">
        <v>0</v>
      </c>
      <c r="N3696">
        <v>1</v>
      </c>
      <c r="O3696" t="b">
        <v>0</v>
      </c>
      <c r="P3696" t="s">
        <v>8281</v>
      </c>
      <c r="Q3696" s="12">
        <f t="shared" si="875"/>
        <v>0</v>
      </c>
      <c r="R3696">
        <f t="shared" si="876"/>
        <v>1</v>
      </c>
      <c r="S3696" s="14" t="s">
        <v>8324</v>
      </c>
      <c r="T3696" t="s">
        <v>8350</v>
      </c>
    </row>
    <row r="3697" spans="1:20" ht="45" x14ac:dyDescent="0.25">
      <c r="A3697">
        <v>1739</v>
      </c>
      <c r="B3697" s="9" t="s">
        <v>1740</v>
      </c>
      <c r="C3697" s="3" t="s">
        <v>5849</v>
      </c>
      <c r="D3697" s="5">
        <v>1000</v>
      </c>
      <c r="E3697" s="7">
        <v>1</v>
      </c>
      <c r="F3697" t="s">
        <v>8220</v>
      </c>
      <c r="G3697" t="s">
        <v>8223</v>
      </c>
      <c r="H3697" t="s">
        <v>8245</v>
      </c>
      <c r="I3697">
        <v>1462391932</v>
      </c>
      <c r="J3697" s="18">
        <f t="shared" si="874"/>
        <v>42494.832546296297</v>
      </c>
      <c r="K3697">
        <v>1457297931</v>
      </c>
      <c r="L3697" s="18">
        <f t="shared" si="872"/>
        <v>42435.874201388884</v>
      </c>
      <c r="M3697" t="b">
        <v>0</v>
      </c>
      <c r="N3697">
        <v>1</v>
      </c>
      <c r="O3697" t="b">
        <v>0</v>
      </c>
      <c r="P3697" t="s">
        <v>8291</v>
      </c>
      <c r="Q3697" s="12">
        <f t="shared" si="875"/>
        <v>0</v>
      </c>
      <c r="R3697">
        <f t="shared" si="876"/>
        <v>1</v>
      </c>
      <c r="S3697" s="14" t="s">
        <v>8333</v>
      </c>
      <c r="T3697" t="s">
        <v>8336</v>
      </c>
    </row>
    <row r="3698" spans="1:20" ht="60" x14ac:dyDescent="0.25">
      <c r="A3698">
        <v>2344</v>
      </c>
      <c r="B3698" s="9" t="s">
        <v>2345</v>
      </c>
      <c r="C3698" s="3" t="s">
        <v>6454</v>
      </c>
      <c r="D3698" s="5">
        <v>1000</v>
      </c>
      <c r="E3698" s="7">
        <v>1</v>
      </c>
      <c r="F3698" t="s">
        <v>8219</v>
      </c>
      <c r="G3698" t="s">
        <v>8228</v>
      </c>
      <c r="H3698" t="s">
        <v>8250</v>
      </c>
      <c r="I3698">
        <v>1466789269</v>
      </c>
      <c r="J3698" s="18">
        <f t="shared" si="874"/>
        <v>42545.727650462963</v>
      </c>
      <c r="K3698">
        <v>1464197268</v>
      </c>
      <c r="L3698" s="18">
        <f t="shared" si="872"/>
        <v>42515.727638888886</v>
      </c>
      <c r="M3698" t="b">
        <v>0</v>
      </c>
      <c r="N3698">
        <v>1</v>
      </c>
      <c r="O3698" t="b">
        <v>0</v>
      </c>
      <c r="P3698" t="s">
        <v>8270</v>
      </c>
      <c r="Q3698" s="12">
        <f t="shared" si="875"/>
        <v>0</v>
      </c>
      <c r="R3698">
        <f t="shared" si="876"/>
        <v>1</v>
      </c>
      <c r="S3698" s="14" t="s">
        <v>8316</v>
      </c>
      <c r="T3698" t="s">
        <v>8348</v>
      </c>
    </row>
    <row r="3699" spans="1:20" ht="45" x14ac:dyDescent="0.25">
      <c r="A3699">
        <v>3117</v>
      </c>
      <c r="B3699" s="9" t="s">
        <v>3117</v>
      </c>
      <c r="C3699" s="3" t="s">
        <v>7227</v>
      </c>
      <c r="D3699" s="5">
        <v>1000</v>
      </c>
      <c r="E3699" s="7">
        <v>1</v>
      </c>
      <c r="F3699" t="s">
        <v>8220</v>
      </c>
      <c r="G3699" t="s">
        <v>8224</v>
      </c>
      <c r="H3699" t="s">
        <v>8246</v>
      </c>
      <c r="I3699">
        <v>1464354720</v>
      </c>
      <c r="J3699" s="18">
        <f t="shared" si="874"/>
        <v>42517.55</v>
      </c>
      <c r="K3699">
        <v>1463648359</v>
      </c>
      <c r="L3699" s="18">
        <f t="shared" si="872"/>
        <v>42509.374525462961</v>
      </c>
      <c r="M3699" t="b">
        <v>0</v>
      </c>
      <c r="N3699">
        <v>1</v>
      </c>
      <c r="O3699" t="b">
        <v>0</v>
      </c>
      <c r="P3699" t="s">
        <v>8301</v>
      </c>
      <c r="Q3699" s="12">
        <f t="shared" si="875"/>
        <v>0</v>
      </c>
      <c r="R3699">
        <f t="shared" si="876"/>
        <v>1</v>
      </c>
      <c r="S3699" s="14" t="s">
        <v>8307</v>
      </c>
      <c r="T3699" t="s">
        <v>8331</v>
      </c>
    </row>
    <row r="3700" spans="1:20" ht="60" x14ac:dyDescent="0.25">
      <c r="A3700">
        <v>3645</v>
      </c>
      <c r="B3700" s="9" t="s">
        <v>3643</v>
      </c>
      <c r="C3700" s="3" t="s">
        <v>7755</v>
      </c>
      <c r="D3700" s="5">
        <v>1000</v>
      </c>
      <c r="E3700" s="7">
        <v>1</v>
      </c>
      <c r="F3700" t="s">
        <v>8220</v>
      </c>
      <c r="G3700" t="s">
        <v>8228</v>
      </c>
      <c r="H3700" t="s">
        <v>8250</v>
      </c>
      <c r="I3700">
        <v>1479773838</v>
      </c>
      <c r="J3700" s="18">
        <f t="shared" si="874"/>
        <v>42696.012013888889</v>
      </c>
      <c r="K3700">
        <v>1477178237</v>
      </c>
      <c r="L3700" s="18">
        <f t="shared" si="872"/>
        <v>42665.970335648148</v>
      </c>
      <c r="M3700" t="b">
        <v>0</v>
      </c>
      <c r="N3700">
        <v>1</v>
      </c>
      <c r="O3700" t="b">
        <v>0</v>
      </c>
      <c r="P3700" t="s">
        <v>8303</v>
      </c>
      <c r="Q3700" s="12">
        <f t="shared" si="875"/>
        <v>0</v>
      </c>
      <c r="R3700">
        <f t="shared" si="876"/>
        <v>1</v>
      </c>
      <c r="S3700" s="14" t="s">
        <v>8307</v>
      </c>
      <c r="T3700" t="s">
        <v>8341</v>
      </c>
    </row>
    <row r="3701" spans="1:20" ht="60" x14ac:dyDescent="0.25">
      <c r="A3701">
        <v>1598</v>
      </c>
      <c r="B3701" s="9" t="s">
        <v>1599</v>
      </c>
      <c r="C3701" s="3" t="s">
        <v>5708</v>
      </c>
      <c r="D3701" s="5">
        <v>800</v>
      </c>
      <c r="E3701" s="7">
        <v>1</v>
      </c>
      <c r="F3701" t="s">
        <v>8220</v>
      </c>
      <c r="G3701" t="s">
        <v>8223</v>
      </c>
      <c r="H3701" t="s">
        <v>8245</v>
      </c>
      <c r="I3701">
        <v>1437926458</v>
      </c>
      <c r="J3701" s="18">
        <f t="shared" si="874"/>
        <v>42211.667337962965</v>
      </c>
      <c r="K3701">
        <v>1432742457</v>
      </c>
      <c r="L3701" s="18">
        <f t="shared" si="872"/>
        <v>42151.667326388888</v>
      </c>
      <c r="M3701" t="b">
        <v>0</v>
      </c>
      <c r="N3701">
        <v>1</v>
      </c>
      <c r="O3701" t="b">
        <v>0</v>
      </c>
      <c r="P3701" t="s">
        <v>8289</v>
      </c>
      <c r="Q3701" s="12">
        <f t="shared" si="875"/>
        <v>0</v>
      </c>
      <c r="R3701">
        <f t="shared" si="876"/>
        <v>1</v>
      </c>
      <c r="S3701" s="14" t="s">
        <v>8321</v>
      </c>
      <c r="T3701" t="s">
        <v>8357</v>
      </c>
    </row>
    <row r="3702" spans="1:20" ht="45" x14ac:dyDescent="0.25">
      <c r="A3702">
        <v>2773</v>
      </c>
      <c r="B3702" s="9" t="s">
        <v>2773</v>
      </c>
      <c r="C3702" s="3" t="s">
        <v>6883</v>
      </c>
      <c r="D3702" s="5">
        <v>530</v>
      </c>
      <c r="E3702" s="7">
        <v>1</v>
      </c>
      <c r="F3702" t="s">
        <v>8220</v>
      </c>
      <c r="G3702" t="s">
        <v>8228</v>
      </c>
      <c r="H3702" t="s">
        <v>8250</v>
      </c>
      <c r="I3702">
        <v>1461530721</v>
      </c>
      <c r="J3702" s="18">
        <f t="shared" si="874"/>
        <v>42484.86482638889</v>
      </c>
      <c r="K3702">
        <v>1460666720</v>
      </c>
      <c r="L3702" s="18">
        <f t="shared" si="872"/>
        <v>42474.864814814813</v>
      </c>
      <c r="M3702" t="b">
        <v>0</v>
      </c>
      <c r="N3702">
        <v>1</v>
      </c>
      <c r="O3702" t="b">
        <v>0</v>
      </c>
      <c r="P3702" t="s">
        <v>8302</v>
      </c>
      <c r="Q3702" s="12">
        <f t="shared" si="875"/>
        <v>0</v>
      </c>
      <c r="R3702">
        <f t="shared" si="876"/>
        <v>1</v>
      </c>
      <c r="S3702" s="14" t="s">
        <v>8319</v>
      </c>
      <c r="T3702" t="s">
        <v>8362</v>
      </c>
    </row>
    <row r="3703" spans="1:20" ht="60" x14ac:dyDescent="0.25">
      <c r="A3703">
        <v>1414</v>
      </c>
      <c r="B3703" s="9" t="s">
        <v>1415</v>
      </c>
      <c r="C3703" s="3" t="s">
        <v>5524</v>
      </c>
      <c r="D3703" s="5">
        <v>500</v>
      </c>
      <c r="E3703" s="7">
        <v>1</v>
      </c>
      <c r="F3703" t="s">
        <v>8220</v>
      </c>
      <c r="G3703" t="s">
        <v>8223</v>
      </c>
      <c r="H3703" t="s">
        <v>8245</v>
      </c>
      <c r="I3703">
        <v>1483423467</v>
      </c>
      <c r="J3703" s="18">
        <f t="shared" si="874"/>
        <v>42738.25309027778</v>
      </c>
      <c r="K3703">
        <v>1480831466</v>
      </c>
      <c r="L3703" s="18">
        <f t="shared" si="872"/>
        <v>42708.253078703703</v>
      </c>
      <c r="M3703" t="b">
        <v>0</v>
      </c>
      <c r="N3703">
        <v>1</v>
      </c>
      <c r="O3703" t="b">
        <v>0</v>
      </c>
      <c r="P3703" t="s">
        <v>8285</v>
      </c>
      <c r="Q3703" s="12">
        <f t="shared" si="875"/>
        <v>0</v>
      </c>
      <c r="R3703">
        <f t="shared" si="876"/>
        <v>1</v>
      </c>
      <c r="S3703" s="14" t="s">
        <v>8319</v>
      </c>
      <c r="T3703" t="s">
        <v>8354</v>
      </c>
    </row>
    <row r="3704" spans="1:20" ht="30" x14ac:dyDescent="0.25">
      <c r="A3704">
        <v>2422</v>
      </c>
      <c r="B3704" s="9" t="s">
        <v>2423</v>
      </c>
      <c r="C3704" s="3" t="s">
        <v>6532</v>
      </c>
      <c r="D3704" s="5">
        <v>500</v>
      </c>
      <c r="E3704" s="7">
        <v>1</v>
      </c>
      <c r="F3704" t="s">
        <v>8220</v>
      </c>
      <c r="G3704" t="s">
        <v>8223</v>
      </c>
      <c r="H3704" t="s">
        <v>8245</v>
      </c>
      <c r="I3704">
        <v>1426091036</v>
      </c>
      <c r="J3704" s="18">
        <f t="shared" si="874"/>
        <v>42074.683287037042</v>
      </c>
      <c r="K3704">
        <v>1423502635</v>
      </c>
      <c r="L3704" s="18">
        <f t="shared" si="872"/>
        <v>42044.724942129629</v>
      </c>
      <c r="M3704" t="b">
        <v>0</v>
      </c>
      <c r="N3704">
        <v>1</v>
      </c>
      <c r="O3704" t="b">
        <v>0</v>
      </c>
      <c r="P3704" t="s">
        <v>8282</v>
      </c>
      <c r="Q3704" s="12">
        <f t="shared" si="875"/>
        <v>0</v>
      </c>
      <c r="R3704">
        <f t="shared" si="876"/>
        <v>1</v>
      </c>
      <c r="S3704" s="14" t="s">
        <v>8327</v>
      </c>
      <c r="T3704" t="s">
        <v>8351</v>
      </c>
    </row>
    <row r="3705" spans="1:20" x14ac:dyDescent="0.25">
      <c r="A3705">
        <v>4004</v>
      </c>
      <c r="B3705" s="9" t="s">
        <v>4000</v>
      </c>
      <c r="C3705" s="3" t="s">
        <v>8109</v>
      </c>
      <c r="D3705" s="5">
        <v>500</v>
      </c>
      <c r="E3705" s="7">
        <v>1</v>
      </c>
      <c r="F3705" t="s">
        <v>8220</v>
      </c>
      <c r="G3705" t="s">
        <v>8223</v>
      </c>
      <c r="H3705" t="s">
        <v>8245</v>
      </c>
      <c r="I3705" s="18">
        <v>1412740457</v>
      </c>
      <c r="J3705" s="18">
        <f t="shared" si="874"/>
        <v>41920.16269675926</v>
      </c>
      <c r="K3705">
        <v>1410148456</v>
      </c>
      <c r="L3705" s="18">
        <f t="shared" si="872"/>
        <v>41890.162685185183</v>
      </c>
      <c r="M3705" t="b">
        <v>0</v>
      </c>
      <c r="N3705">
        <v>1</v>
      </c>
      <c r="O3705" t="b">
        <v>0</v>
      </c>
      <c r="P3705" t="s">
        <v>8269</v>
      </c>
      <c r="Q3705" s="12">
        <f t="shared" si="875"/>
        <v>0</v>
      </c>
      <c r="R3705">
        <f t="shared" ref="R3705" si="884">IFERROR(ROUND(E3705/N3705,2),0)</f>
        <v>1</v>
      </c>
      <c r="S3705" s="14" t="s">
        <v>8307</v>
      </c>
      <c r="T3705" t="s">
        <v>8308</v>
      </c>
    </row>
    <row r="3706" spans="1:20" ht="45" x14ac:dyDescent="0.2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 s="18">
        <f t="shared" si="874"/>
        <v>42653.431793981479</v>
      </c>
      <c r="K3706">
        <v>1470910906</v>
      </c>
      <c r="L3706" s="18">
        <f t="shared" si="872"/>
        <v>42593.43178240741</v>
      </c>
      <c r="M3706" t="b">
        <v>0</v>
      </c>
      <c r="N3706">
        <v>0</v>
      </c>
      <c r="O3706" t="b">
        <v>0</v>
      </c>
      <c r="P3706" t="s">
        <v>8265</v>
      </c>
      <c r="Q3706" s="12">
        <f t="shared" si="875"/>
        <v>0</v>
      </c>
      <c r="R3706" t="e">
        <f t="shared" si="876"/>
        <v>#DIV/0!</v>
      </c>
      <c r="S3706" s="14" t="s">
        <v>8329</v>
      </c>
      <c r="T3706" t="s">
        <v>8343</v>
      </c>
    </row>
    <row r="3707" spans="1:20" ht="45" x14ac:dyDescent="0.25">
      <c r="A3707">
        <v>2960</v>
      </c>
      <c r="B3707" s="9" t="s">
        <v>2960</v>
      </c>
      <c r="C3707" s="3" t="s">
        <v>7070</v>
      </c>
      <c r="D3707" s="5">
        <v>30000000</v>
      </c>
      <c r="E3707" s="7">
        <v>0</v>
      </c>
      <c r="F3707" t="s">
        <v>8219</v>
      </c>
      <c r="G3707" t="s">
        <v>8223</v>
      </c>
      <c r="H3707" t="s">
        <v>8245</v>
      </c>
      <c r="I3707">
        <v>1410459023</v>
      </c>
      <c r="J3707" s="18">
        <f t="shared" si="874"/>
        <v>41893.757210648146</v>
      </c>
      <c r="K3707">
        <v>1407867022</v>
      </c>
      <c r="L3707" s="18">
        <f t="shared" si="872"/>
        <v>41863.757199074076</v>
      </c>
      <c r="M3707" t="b">
        <v>0</v>
      </c>
      <c r="N3707">
        <v>0</v>
      </c>
      <c r="O3707" t="b">
        <v>0</v>
      </c>
      <c r="P3707" t="s">
        <v>8301</v>
      </c>
      <c r="Q3707" s="12">
        <f t="shared" si="875"/>
        <v>0</v>
      </c>
      <c r="R3707" t="e">
        <f t="shared" si="876"/>
        <v>#DIV/0!</v>
      </c>
      <c r="S3707" s="14" t="s">
        <v>8307</v>
      </c>
      <c r="T3707" t="s">
        <v>8331</v>
      </c>
    </row>
    <row r="3708" spans="1:20" ht="45" x14ac:dyDescent="0.25">
      <c r="A3708">
        <v>1460</v>
      </c>
      <c r="B3708" s="9" t="s">
        <v>1461</v>
      </c>
      <c r="C3708" s="3" t="s">
        <v>5570</v>
      </c>
      <c r="D3708" s="5">
        <v>25000000</v>
      </c>
      <c r="E3708" s="7">
        <v>0</v>
      </c>
      <c r="F3708" t="s">
        <v>8219</v>
      </c>
      <c r="G3708" t="s">
        <v>8223</v>
      </c>
      <c r="H3708" t="s">
        <v>8245</v>
      </c>
      <c r="I3708">
        <v>1417391100</v>
      </c>
      <c r="J3708" s="18">
        <f t="shared" si="874"/>
        <v>41973.989583333328</v>
      </c>
      <c r="K3708">
        <v>1412371897</v>
      </c>
      <c r="L3708" s="18">
        <f t="shared" si="872"/>
        <v>41915.896956018521</v>
      </c>
      <c r="M3708" t="b">
        <v>0</v>
      </c>
      <c r="N3708">
        <v>0</v>
      </c>
      <c r="O3708" t="b">
        <v>0</v>
      </c>
      <c r="P3708" t="s">
        <v>8285</v>
      </c>
      <c r="Q3708" s="12">
        <f t="shared" si="875"/>
        <v>0</v>
      </c>
      <c r="R3708" t="e">
        <f t="shared" si="876"/>
        <v>#DIV/0!</v>
      </c>
      <c r="S3708" s="14" t="s">
        <v>8319</v>
      </c>
      <c r="T3708" t="s">
        <v>8354</v>
      </c>
    </row>
    <row r="3709" spans="1:20" ht="60" x14ac:dyDescent="0.25">
      <c r="A3709">
        <v>492</v>
      </c>
      <c r="B3709" s="9" t="s">
        <v>493</v>
      </c>
      <c r="C3709" s="3" t="s">
        <v>4602</v>
      </c>
      <c r="D3709" s="5">
        <v>10000000</v>
      </c>
      <c r="E3709" s="7">
        <v>0</v>
      </c>
      <c r="F3709" t="s">
        <v>8220</v>
      </c>
      <c r="G3709" t="s">
        <v>8234</v>
      </c>
      <c r="H3709" t="s">
        <v>8254</v>
      </c>
      <c r="I3709">
        <v>1476319830</v>
      </c>
      <c r="J3709" s="18">
        <f t="shared" si="874"/>
        <v>42656.03506944445</v>
      </c>
      <c r="K3709">
        <v>1471135829</v>
      </c>
      <c r="L3709" s="18">
        <f t="shared" si="872"/>
        <v>42596.035057870366</v>
      </c>
      <c r="M3709" t="b">
        <v>0</v>
      </c>
      <c r="N3709">
        <v>0</v>
      </c>
      <c r="O3709" t="b">
        <v>0</v>
      </c>
      <c r="P3709" t="s">
        <v>8268</v>
      </c>
      <c r="Q3709" s="12">
        <f t="shared" si="875"/>
        <v>0</v>
      </c>
      <c r="R3709" t="e">
        <f t="shared" si="876"/>
        <v>#DIV/0!</v>
      </c>
      <c r="S3709" s="14" t="s">
        <v>8329</v>
      </c>
      <c r="T3709" t="s">
        <v>8345</v>
      </c>
    </row>
    <row r="3710" spans="1:20" ht="60" x14ac:dyDescent="0.25">
      <c r="A3710">
        <v>224</v>
      </c>
      <c r="B3710" s="9" t="s">
        <v>226</v>
      </c>
      <c r="C3710" s="3" t="s">
        <v>4334</v>
      </c>
      <c r="D3710" s="5">
        <v>6000000</v>
      </c>
      <c r="E3710" s="7">
        <v>0</v>
      </c>
      <c r="F3710" t="s">
        <v>8220</v>
      </c>
      <c r="G3710" t="s">
        <v>8225</v>
      </c>
      <c r="H3710" t="s">
        <v>8247</v>
      </c>
      <c r="I3710">
        <v>1436506726</v>
      </c>
      <c r="J3710" s="18">
        <f t="shared" si="874"/>
        <v>42195.235254629632</v>
      </c>
      <c r="K3710">
        <v>1431322725</v>
      </c>
      <c r="L3710" s="18">
        <f t="shared" si="872"/>
        <v>42135.235243055555</v>
      </c>
      <c r="M3710" t="b">
        <v>0</v>
      </c>
      <c r="N3710">
        <v>0</v>
      </c>
      <c r="O3710" t="b">
        <v>0</v>
      </c>
      <c r="P3710" t="s">
        <v>8266</v>
      </c>
      <c r="Q3710" s="12">
        <f t="shared" si="875"/>
        <v>0</v>
      </c>
      <c r="R3710" t="e">
        <f t="shared" si="876"/>
        <v>#DIV/0!</v>
      </c>
      <c r="S3710" s="14" t="s">
        <v>8329</v>
      </c>
      <c r="T3710" t="s">
        <v>8332</v>
      </c>
    </row>
    <row r="3711" spans="1:20" ht="60" x14ac:dyDescent="0.25">
      <c r="A3711">
        <v>2950</v>
      </c>
      <c r="B3711" s="9" t="s">
        <v>2950</v>
      </c>
      <c r="C3711" s="3" t="s">
        <v>7060</v>
      </c>
      <c r="D3711" s="5">
        <v>5000000</v>
      </c>
      <c r="E3711" s="7">
        <v>0</v>
      </c>
      <c r="F3711" t="s">
        <v>8220</v>
      </c>
      <c r="G3711" t="s">
        <v>8223</v>
      </c>
      <c r="H3711" t="s">
        <v>8245</v>
      </c>
      <c r="I3711">
        <v>1453538752</v>
      </c>
      <c r="J3711" s="18">
        <f t="shared" si="874"/>
        <v>42392.36518518519</v>
      </c>
      <c r="K3711">
        <v>1450946751</v>
      </c>
      <c r="L3711" s="18">
        <f t="shared" si="872"/>
        <v>42362.365173611106</v>
      </c>
      <c r="M3711" t="b">
        <v>0</v>
      </c>
      <c r="N3711">
        <v>0</v>
      </c>
      <c r="O3711" t="b">
        <v>0</v>
      </c>
      <c r="P3711" t="s">
        <v>8301</v>
      </c>
      <c r="Q3711" s="12">
        <f t="shared" si="875"/>
        <v>0</v>
      </c>
      <c r="R3711" t="e">
        <f t="shared" si="876"/>
        <v>#DIV/0!</v>
      </c>
      <c r="S3711" s="14" t="s">
        <v>8307</v>
      </c>
      <c r="T3711" t="s">
        <v>8331</v>
      </c>
    </row>
    <row r="3712" spans="1:20" ht="60" x14ac:dyDescent="0.25">
      <c r="A3712">
        <v>163</v>
      </c>
      <c r="B3712" s="9" t="s">
        <v>165</v>
      </c>
      <c r="C3712" s="3" t="s">
        <v>4273</v>
      </c>
      <c r="D3712" s="5">
        <v>2000000</v>
      </c>
      <c r="E3712" s="7">
        <v>0</v>
      </c>
      <c r="F3712" t="s">
        <v>8220</v>
      </c>
      <c r="G3712" t="s">
        <v>8223</v>
      </c>
      <c r="H3712" t="s">
        <v>8245</v>
      </c>
      <c r="I3712">
        <v>1443657600</v>
      </c>
      <c r="J3712" s="18">
        <f t="shared" si="874"/>
        <v>42278</v>
      </c>
      <c r="K3712">
        <v>1440716653</v>
      </c>
      <c r="L3712" s="18">
        <f t="shared" si="872"/>
        <v>42243.961261574077</v>
      </c>
      <c r="M3712" t="b">
        <v>0</v>
      </c>
      <c r="N3712">
        <v>0</v>
      </c>
      <c r="O3712" t="b">
        <v>0</v>
      </c>
      <c r="P3712" t="s">
        <v>8266</v>
      </c>
      <c r="Q3712" s="12">
        <f t="shared" si="875"/>
        <v>0</v>
      </c>
      <c r="R3712" t="e">
        <f t="shared" si="876"/>
        <v>#DIV/0!</v>
      </c>
      <c r="S3712" s="14" t="s">
        <v>8329</v>
      </c>
      <c r="T3712" t="s">
        <v>8332</v>
      </c>
    </row>
    <row r="3713" spans="1:20" ht="45" x14ac:dyDescent="0.25">
      <c r="A3713">
        <v>195</v>
      </c>
      <c r="B3713" s="9" t="s">
        <v>197</v>
      </c>
      <c r="C3713" s="3" t="s">
        <v>4305</v>
      </c>
      <c r="D3713" s="5">
        <v>2000000</v>
      </c>
      <c r="E3713" s="7">
        <v>0</v>
      </c>
      <c r="F3713" t="s">
        <v>8220</v>
      </c>
      <c r="G3713" t="s">
        <v>8223</v>
      </c>
      <c r="H3713" t="s">
        <v>8245</v>
      </c>
      <c r="I3713">
        <v>1436544332</v>
      </c>
      <c r="J3713" s="18">
        <f t="shared" si="874"/>
        <v>42195.67050925926</v>
      </c>
      <c r="K3713">
        <v>1431360331</v>
      </c>
      <c r="L3713" s="18">
        <f t="shared" si="872"/>
        <v>42135.670497685191</v>
      </c>
      <c r="M3713" t="b">
        <v>0</v>
      </c>
      <c r="N3713">
        <v>0</v>
      </c>
      <c r="O3713" t="b">
        <v>0</v>
      </c>
      <c r="P3713" t="s">
        <v>8266</v>
      </c>
      <c r="Q3713" s="12">
        <f t="shared" si="875"/>
        <v>0</v>
      </c>
      <c r="R3713" t="e">
        <f t="shared" si="876"/>
        <v>#DIV/0!</v>
      </c>
      <c r="S3713" s="14" t="s">
        <v>8329</v>
      </c>
      <c r="T3713" t="s">
        <v>8332</v>
      </c>
    </row>
    <row r="3714" spans="1:20" ht="60" x14ac:dyDescent="0.25">
      <c r="A3714">
        <v>223</v>
      </c>
      <c r="B3714" s="9" t="s">
        <v>225</v>
      </c>
      <c r="C3714" s="3" t="s">
        <v>4333</v>
      </c>
      <c r="D3714" s="5">
        <v>1500000</v>
      </c>
      <c r="E3714" s="7">
        <v>0</v>
      </c>
      <c r="F3714" t="s">
        <v>8220</v>
      </c>
      <c r="G3714" t="s">
        <v>8223</v>
      </c>
      <c r="H3714" t="s">
        <v>8245</v>
      </c>
      <c r="I3714">
        <v>1463879100</v>
      </c>
      <c r="J3714" s="18">
        <f t="shared" si="874"/>
        <v>42512.045138888891</v>
      </c>
      <c r="K3714">
        <v>1461287349</v>
      </c>
      <c r="L3714" s="18">
        <f t="shared" si="872"/>
        <v>42482.048020833332</v>
      </c>
      <c r="M3714" t="b">
        <v>0</v>
      </c>
      <c r="N3714">
        <v>0</v>
      </c>
      <c r="O3714" t="b">
        <v>0</v>
      </c>
      <c r="P3714" t="s">
        <v>8266</v>
      </c>
      <c r="Q3714" s="12">
        <f t="shared" si="875"/>
        <v>0</v>
      </c>
      <c r="R3714" t="e">
        <f t="shared" si="876"/>
        <v>#DIV/0!</v>
      </c>
      <c r="S3714" s="14" t="s">
        <v>8329</v>
      </c>
      <c r="T3714" t="s">
        <v>8332</v>
      </c>
    </row>
    <row r="3715" spans="1:20" ht="60" x14ac:dyDescent="0.25">
      <c r="A3715">
        <v>231</v>
      </c>
      <c r="B3715" s="9" t="s">
        <v>233</v>
      </c>
      <c r="C3715" s="3" t="s">
        <v>4341</v>
      </c>
      <c r="D3715" s="5">
        <v>1500000</v>
      </c>
      <c r="E3715" s="7">
        <v>0</v>
      </c>
      <c r="F3715" t="s">
        <v>8220</v>
      </c>
      <c r="G3715" t="s">
        <v>8223</v>
      </c>
      <c r="H3715" t="s">
        <v>8245</v>
      </c>
      <c r="I3715">
        <v>1451775651</v>
      </c>
      <c r="J3715" s="18">
        <f t="shared" si="874"/>
        <v>42371.958923611106</v>
      </c>
      <c r="K3715">
        <v>1449183650</v>
      </c>
      <c r="L3715" s="18">
        <f t="shared" ref="L3715:L3778" si="885">(K3715/86400)+25569</f>
        <v>42341.958912037036</v>
      </c>
      <c r="M3715" t="b">
        <v>0</v>
      </c>
      <c r="N3715">
        <v>0</v>
      </c>
      <c r="O3715" t="b">
        <v>0</v>
      </c>
      <c r="P3715" t="s">
        <v>8266</v>
      </c>
      <c r="Q3715" s="12">
        <f t="shared" si="875"/>
        <v>0</v>
      </c>
      <c r="R3715" t="e">
        <f t="shared" ref="R3715:R3778" si="886">ROUND(E3715/N3715,2)</f>
        <v>#DIV/0!</v>
      </c>
      <c r="S3715" s="14" t="s">
        <v>8329</v>
      </c>
      <c r="T3715" t="s">
        <v>8332</v>
      </c>
    </row>
    <row r="3716" spans="1:20" x14ac:dyDescent="0.25">
      <c r="A3716">
        <v>3125</v>
      </c>
      <c r="B3716" s="9" t="s">
        <v>3125</v>
      </c>
      <c r="C3716" s="3" t="s">
        <v>7235</v>
      </c>
      <c r="D3716" s="5">
        <v>1500000</v>
      </c>
      <c r="E3716" s="7">
        <v>0</v>
      </c>
      <c r="F3716" t="s">
        <v>8219</v>
      </c>
      <c r="G3716" t="s">
        <v>8223</v>
      </c>
      <c r="H3716" t="s">
        <v>8245</v>
      </c>
      <c r="I3716">
        <v>1452142672</v>
      </c>
      <c r="J3716" s="18">
        <f t="shared" ref="J3716:J3779" si="887">(I3716/86400)+25569</f>
        <v>42376.20685185185</v>
      </c>
      <c r="K3716">
        <v>1449550671</v>
      </c>
      <c r="L3716" s="18">
        <f t="shared" si="885"/>
        <v>42346.20684027778</v>
      </c>
      <c r="M3716" t="b">
        <v>0</v>
      </c>
      <c r="N3716">
        <v>0</v>
      </c>
      <c r="O3716" t="b">
        <v>0</v>
      </c>
      <c r="P3716" t="s">
        <v>8301</v>
      </c>
      <c r="Q3716" s="12">
        <f t="shared" ref="Q3716:Q3779" si="888">ROUND(E3716/D3716*100,0)</f>
        <v>0</v>
      </c>
      <c r="R3716" t="e">
        <f t="shared" si="886"/>
        <v>#DIV/0!</v>
      </c>
      <c r="S3716" s="14" t="s">
        <v>8307</v>
      </c>
      <c r="T3716" t="s">
        <v>8331</v>
      </c>
    </row>
    <row r="3717" spans="1:20" x14ac:dyDescent="0.25">
      <c r="A3717">
        <v>3061</v>
      </c>
      <c r="B3717" s="9" t="s">
        <v>3061</v>
      </c>
      <c r="C3717" s="3" t="s">
        <v>7171</v>
      </c>
      <c r="D3717" s="5">
        <v>1000000</v>
      </c>
      <c r="E3717" s="7">
        <v>0</v>
      </c>
      <c r="F3717" t="s">
        <v>8220</v>
      </c>
      <c r="G3717" t="s">
        <v>8223</v>
      </c>
      <c r="H3717" t="s">
        <v>8245</v>
      </c>
      <c r="I3717">
        <v>1407955748</v>
      </c>
      <c r="J3717" s="18">
        <f t="shared" si="887"/>
        <v>41864.784120370372</v>
      </c>
      <c r="K3717">
        <v>1405363747</v>
      </c>
      <c r="L3717" s="18">
        <f t="shared" si="885"/>
        <v>41834.784108796295</v>
      </c>
      <c r="M3717" t="b">
        <v>0</v>
      </c>
      <c r="N3717">
        <v>0</v>
      </c>
      <c r="O3717" t="b">
        <v>0</v>
      </c>
      <c r="P3717" t="s">
        <v>8301</v>
      </c>
      <c r="Q3717" s="12">
        <f t="shared" si="888"/>
        <v>0</v>
      </c>
      <c r="R3717" t="e">
        <f t="shared" si="886"/>
        <v>#DIV/0!</v>
      </c>
      <c r="S3717" s="14" t="s">
        <v>8307</v>
      </c>
      <c r="T3717" t="s">
        <v>8331</v>
      </c>
    </row>
    <row r="3718" spans="1:20" ht="60" x14ac:dyDescent="0.25">
      <c r="A3718">
        <v>2390</v>
      </c>
      <c r="B3718" s="9" t="s">
        <v>2391</v>
      </c>
      <c r="C3718" s="3" t="s">
        <v>6500</v>
      </c>
      <c r="D3718" s="5">
        <v>510000</v>
      </c>
      <c r="E3718" s="7">
        <v>0</v>
      </c>
      <c r="F3718" t="s">
        <v>8219</v>
      </c>
      <c r="G3718" t="s">
        <v>8225</v>
      </c>
      <c r="H3718" t="s">
        <v>8247</v>
      </c>
      <c r="I3718">
        <v>1420352264</v>
      </c>
      <c r="J3718" s="18">
        <f t="shared" si="887"/>
        <v>42008.262314814812</v>
      </c>
      <c r="K3718">
        <v>1416896263</v>
      </c>
      <c r="L3718" s="18">
        <f t="shared" si="885"/>
        <v>41968.262303240743</v>
      </c>
      <c r="M3718" t="b">
        <v>0</v>
      </c>
      <c r="N3718">
        <v>0</v>
      </c>
      <c r="O3718" t="b">
        <v>0</v>
      </c>
      <c r="P3718" t="s">
        <v>8270</v>
      </c>
      <c r="Q3718" s="12">
        <f t="shared" si="888"/>
        <v>0</v>
      </c>
      <c r="R3718" t="e">
        <f t="shared" si="886"/>
        <v>#DIV/0!</v>
      </c>
      <c r="S3718" s="14" t="s">
        <v>8316</v>
      </c>
      <c r="T3718" t="s">
        <v>8348</v>
      </c>
    </row>
    <row r="3719" spans="1:20" ht="45" x14ac:dyDescent="0.25">
      <c r="A3719">
        <v>178</v>
      </c>
      <c r="B3719" s="9" t="s">
        <v>180</v>
      </c>
      <c r="C3719" s="3" t="s">
        <v>4288</v>
      </c>
      <c r="D3719" s="5">
        <v>500000</v>
      </c>
      <c r="E3719" s="7">
        <v>0</v>
      </c>
      <c r="F3719" t="s">
        <v>8220</v>
      </c>
      <c r="G3719" t="s">
        <v>8226</v>
      </c>
      <c r="H3719" t="s">
        <v>8248</v>
      </c>
      <c r="I3719">
        <v>1448582145</v>
      </c>
      <c r="J3719" s="18">
        <f t="shared" si="887"/>
        <v>42334.997048611112</v>
      </c>
      <c r="K3719">
        <v>1445986544</v>
      </c>
      <c r="L3719" s="18">
        <f t="shared" si="885"/>
        <v>42304.955370370371</v>
      </c>
      <c r="M3719" t="b">
        <v>0</v>
      </c>
      <c r="N3719">
        <v>0</v>
      </c>
      <c r="O3719" t="b">
        <v>0</v>
      </c>
      <c r="P3719" t="s">
        <v>8266</v>
      </c>
      <c r="Q3719" s="12">
        <f t="shared" si="888"/>
        <v>0</v>
      </c>
      <c r="R3719" t="e">
        <f t="shared" si="886"/>
        <v>#DIV/0!</v>
      </c>
      <c r="S3719" s="14" t="s">
        <v>8329</v>
      </c>
      <c r="T3719" t="s">
        <v>8332</v>
      </c>
    </row>
    <row r="3720" spans="1:20" ht="60" x14ac:dyDescent="0.25">
      <c r="A3720">
        <v>686</v>
      </c>
      <c r="B3720" s="9" t="s">
        <v>687</v>
      </c>
      <c r="C3720" s="3" t="s">
        <v>4796</v>
      </c>
      <c r="D3720" s="5">
        <v>500000</v>
      </c>
      <c r="E3720" s="7">
        <v>0</v>
      </c>
      <c r="F3720" t="s">
        <v>8220</v>
      </c>
      <c r="G3720" t="s">
        <v>8236</v>
      </c>
      <c r="H3720" t="s">
        <v>8248</v>
      </c>
      <c r="I3720">
        <v>1438618170</v>
      </c>
      <c r="J3720" s="18">
        <f t="shared" si="887"/>
        <v>42219.673263888893</v>
      </c>
      <c r="K3720">
        <v>1436026169</v>
      </c>
      <c r="L3720" s="18">
        <f t="shared" si="885"/>
        <v>42189.673252314809</v>
      </c>
      <c r="M3720" t="b">
        <v>0</v>
      </c>
      <c r="N3720">
        <v>0</v>
      </c>
      <c r="O3720" t="b">
        <v>0</v>
      </c>
      <c r="P3720" t="s">
        <v>8271</v>
      </c>
      <c r="Q3720" s="12">
        <f t="shared" si="888"/>
        <v>0</v>
      </c>
      <c r="R3720" t="e">
        <f t="shared" si="886"/>
        <v>#DIV/0!</v>
      </c>
      <c r="S3720" s="14" t="s">
        <v>8316</v>
      </c>
      <c r="T3720" t="s">
        <v>8318</v>
      </c>
    </row>
    <row r="3721" spans="1:20" ht="45" x14ac:dyDescent="0.25">
      <c r="A3721">
        <v>1230</v>
      </c>
      <c r="B3721" s="9" t="s">
        <v>1231</v>
      </c>
      <c r="C3721" s="3" t="s">
        <v>5340</v>
      </c>
      <c r="D3721" s="5">
        <v>500000</v>
      </c>
      <c r="E3721" s="7">
        <v>0</v>
      </c>
      <c r="F3721" t="s">
        <v>8219</v>
      </c>
      <c r="G3721" t="s">
        <v>8223</v>
      </c>
      <c r="H3721" t="s">
        <v>8245</v>
      </c>
      <c r="I3721">
        <v>1298589630</v>
      </c>
      <c r="J3721" s="18">
        <f t="shared" si="887"/>
        <v>40598.972569444442</v>
      </c>
      <c r="K3721">
        <v>1295997629</v>
      </c>
      <c r="L3721" s="18">
        <f t="shared" si="885"/>
        <v>40568.972557870373</v>
      </c>
      <c r="M3721" t="b">
        <v>0</v>
      </c>
      <c r="N3721">
        <v>0</v>
      </c>
      <c r="O3721" t="b">
        <v>0</v>
      </c>
      <c r="P3721" t="s">
        <v>8284</v>
      </c>
      <c r="Q3721" s="12">
        <f t="shared" si="888"/>
        <v>0</v>
      </c>
      <c r="R3721" t="e">
        <f t="shared" si="886"/>
        <v>#DIV/0!</v>
      </c>
      <c r="S3721" s="14" t="s">
        <v>8333</v>
      </c>
      <c r="T3721" t="s">
        <v>8360</v>
      </c>
    </row>
    <row r="3722" spans="1:20" ht="60" x14ac:dyDescent="0.25">
      <c r="A3722">
        <v>2642</v>
      </c>
      <c r="B3722" s="9" t="s">
        <v>2642</v>
      </c>
      <c r="C3722" s="3" t="s">
        <v>6752</v>
      </c>
      <c r="D3722" s="5">
        <v>500000</v>
      </c>
      <c r="E3722" s="7">
        <v>0</v>
      </c>
      <c r="F3722" t="s">
        <v>8220</v>
      </c>
      <c r="G3722" t="s">
        <v>8235</v>
      </c>
      <c r="H3722" t="s">
        <v>8248</v>
      </c>
      <c r="I3722">
        <v>1468565820</v>
      </c>
      <c r="J3722" s="18">
        <f t="shared" si="887"/>
        <v>42566.289583333331</v>
      </c>
      <c r="K3722">
        <v>1465970107</v>
      </c>
      <c r="L3722" s="18">
        <f t="shared" si="885"/>
        <v>42536.246608796297</v>
      </c>
      <c r="M3722" t="b">
        <v>0</v>
      </c>
      <c r="N3722">
        <v>0</v>
      </c>
      <c r="O3722" t="b">
        <v>0</v>
      </c>
      <c r="P3722" t="s">
        <v>8299</v>
      </c>
      <c r="Q3722" s="12">
        <f t="shared" si="888"/>
        <v>0</v>
      </c>
      <c r="R3722" t="e">
        <f t="shared" si="886"/>
        <v>#DIV/0!</v>
      </c>
      <c r="S3722" s="14" t="s">
        <v>8316</v>
      </c>
      <c r="T3722" t="s">
        <v>8323</v>
      </c>
    </row>
    <row r="3723" spans="1:20" ht="45" x14ac:dyDescent="0.25">
      <c r="A3723">
        <v>2349</v>
      </c>
      <c r="B3723" s="9" t="s">
        <v>2350</v>
      </c>
      <c r="C3723" s="3" t="s">
        <v>6459</v>
      </c>
      <c r="D3723" s="5">
        <v>474900</v>
      </c>
      <c r="E3723" s="7">
        <v>0</v>
      </c>
      <c r="F3723" t="s">
        <v>8219</v>
      </c>
      <c r="G3723" t="s">
        <v>8234</v>
      </c>
      <c r="H3723" t="s">
        <v>8254</v>
      </c>
      <c r="I3723">
        <v>1439318228</v>
      </c>
      <c r="J3723" s="18">
        <f t="shared" si="887"/>
        <v>42227.775787037041</v>
      </c>
      <c r="K3723">
        <v>1436812627</v>
      </c>
      <c r="L3723" s="18">
        <f t="shared" si="885"/>
        <v>42198.775775462964</v>
      </c>
      <c r="M3723" t="b">
        <v>0</v>
      </c>
      <c r="N3723">
        <v>0</v>
      </c>
      <c r="O3723" t="b">
        <v>0</v>
      </c>
      <c r="P3723" t="s">
        <v>8270</v>
      </c>
      <c r="Q3723" s="12">
        <f t="shared" si="888"/>
        <v>0</v>
      </c>
      <c r="R3723" t="e">
        <f t="shared" si="886"/>
        <v>#DIV/0!</v>
      </c>
      <c r="S3723" s="14" t="s">
        <v>8316</v>
      </c>
      <c r="T3723" t="s">
        <v>8348</v>
      </c>
    </row>
    <row r="3724" spans="1:20" ht="45" x14ac:dyDescent="0.25">
      <c r="A3724">
        <v>3885</v>
      </c>
      <c r="B3724" s="9" t="s">
        <v>3882</v>
      </c>
      <c r="C3724" s="3" t="s">
        <v>7994</v>
      </c>
      <c r="D3724" s="5">
        <v>375000</v>
      </c>
      <c r="E3724" s="7">
        <v>0</v>
      </c>
      <c r="F3724" t="s">
        <v>8219</v>
      </c>
      <c r="G3724" t="s">
        <v>8223</v>
      </c>
      <c r="H3724" t="s">
        <v>8245</v>
      </c>
      <c r="I3724">
        <v>1462834191</v>
      </c>
      <c r="J3724" s="18">
        <f t="shared" si="887"/>
        <v>42499.951284722221</v>
      </c>
      <c r="K3724">
        <v>1460242190</v>
      </c>
      <c r="L3724" s="18">
        <f t="shared" si="885"/>
        <v>42469.951273148152</v>
      </c>
      <c r="M3724" t="b">
        <v>0</v>
      </c>
      <c r="N3724">
        <v>0</v>
      </c>
      <c r="O3724" t="b">
        <v>0</v>
      </c>
      <c r="P3724" t="s">
        <v>8303</v>
      </c>
      <c r="Q3724" s="12">
        <f t="shared" si="888"/>
        <v>0</v>
      </c>
      <c r="R3724" t="e">
        <f t="shared" si="886"/>
        <v>#DIV/0!</v>
      </c>
      <c r="S3724" s="14" t="s">
        <v>8307</v>
      </c>
      <c r="T3724" t="s">
        <v>8341</v>
      </c>
    </row>
    <row r="3725" spans="1:20" ht="45" x14ac:dyDescent="0.25">
      <c r="A3725">
        <v>233</v>
      </c>
      <c r="B3725" s="9" t="s">
        <v>235</v>
      </c>
      <c r="C3725" s="3" t="s">
        <v>4343</v>
      </c>
      <c r="D3725" s="5">
        <v>350000</v>
      </c>
      <c r="E3725" s="7">
        <v>0</v>
      </c>
      <c r="F3725" t="s">
        <v>8220</v>
      </c>
      <c r="G3725" t="s">
        <v>8223</v>
      </c>
      <c r="H3725" t="s">
        <v>8245</v>
      </c>
      <c r="I3725">
        <v>1475185972</v>
      </c>
      <c r="J3725" s="18">
        <f t="shared" si="887"/>
        <v>42642.911712962959</v>
      </c>
      <c r="K3725">
        <v>1472593971</v>
      </c>
      <c r="L3725" s="18">
        <f t="shared" si="885"/>
        <v>42612.91170138889</v>
      </c>
      <c r="M3725" t="b">
        <v>0</v>
      </c>
      <c r="N3725">
        <v>0</v>
      </c>
      <c r="O3725" t="b">
        <v>0</v>
      </c>
      <c r="P3725" t="s">
        <v>8266</v>
      </c>
      <c r="Q3725" s="12">
        <f t="shared" si="888"/>
        <v>0</v>
      </c>
      <c r="R3725" t="e">
        <f t="shared" si="886"/>
        <v>#DIV/0!</v>
      </c>
      <c r="S3725" s="14" t="s">
        <v>8329</v>
      </c>
      <c r="T3725" t="s">
        <v>8332</v>
      </c>
    </row>
    <row r="3726" spans="1:20" ht="60" x14ac:dyDescent="0.25">
      <c r="A3726">
        <v>1696</v>
      </c>
      <c r="B3726" s="9" t="s">
        <v>1697</v>
      </c>
      <c r="C3726" s="3" t="s">
        <v>5806</v>
      </c>
      <c r="D3726" s="5">
        <v>300000</v>
      </c>
      <c r="E3726" s="7">
        <v>0</v>
      </c>
      <c r="F3726" t="s">
        <v>8221</v>
      </c>
      <c r="G3726" t="s">
        <v>8223</v>
      </c>
      <c r="H3726" t="s">
        <v>8245</v>
      </c>
      <c r="I3726">
        <v>1491007211</v>
      </c>
      <c r="J3726" s="18">
        <f t="shared" si="887"/>
        <v>42826.027905092589</v>
      </c>
      <c r="K3726">
        <v>1488418810</v>
      </c>
      <c r="L3726" s="18">
        <f t="shared" si="885"/>
        <v>42796.069560185184</v>
      </c>
      <c r="M3726" t="b">
        <v>0</v>
      </c>
      <c r="N3726">
        <v>0</v>
      </c>
      <c r="O3726" t="b">
        <v>0</v>
      </c>
      <c r="P3726" t="s">
        <v>8291</v>
      </c>
      <c r="Q3726" s="12">
        <f t="shared" si="888"/>
        <v>0</v>
      </c>
      <c r="R3726" t="e">
        <f t="shared" si="886"/>
        <v>#DIV/0!</v>
      </c>
      <c r="S3726" s="14" t="s">
        <v>8333</v>
      </c>
      <c r="T3726" t="s">
        <v>8336</v>
      </c>
    </row>
    <row r="3727" spans="1:20" ht="60" x14ac:dyDescent="0.25">
      <c r="A3727">
        <v>1861</v>
      </c>
      <c r="B3727" s="9" t="s">
        <v>1862</v>
      </c>
      <c r="C3727" s="3" t="s">
        <v>5971</v>
      </c>
      <c r="D3727" s="5">
        <v>250000</v>
      </c>
      <c r="E3727" s="7">
        <v>0</v>
      </c>
      <c r="F3727" t="s">
        <v>8220</v>
      </c>
      <c r="G3727" t="s">
        <v>8224</v>
      </c>
      <c r="H3727" t="s">
        <v>8246</v>
      </c>
      <c r="I3727">
        <v>1422256341</v>
      </c>
      <c r="J3727" s="18">
        <f t="shared" si="887"/>
        <v>42030.300243055557</v>
      </c>
      <c r="K3727">
        <v>1419664340</v>
      </c>
      <c r="L3727" s="18">
        <f t="shared" si="885"/>
        <v>42000.30023148148</v>
      </c>
      <c r="M3727" t="b">
        <v>0</v>
      </c>
      <c r="N3727">
        <v>0</v>
      </c>
      <c r="O3727" t="b">
        <v>0</v>
      </c>
      <c r="P3727" t="s">
        <v>8281</v>
      </c>
      <c r="Q3727" s="12">
        <f t="shared" si="888"/>
        <v>0</v>
      </c>
      <c r="R3727" t="e">
        <f t="shared" si="886"/>
        <v>#DIV/0!</v>
      </c>
      <c r="S3727" s="14" t="s">
        <v>8324</v>
      </c>
      <c r="T3727" t="s">
        <v>8350</v>
      </c>
    </row>
    <row r="3728" spans="1:20" ht="60" x14ac:dyDescent="0.25">
      <c r="A3728">
        <v>140</v>
      </c>
      <c r="B3728" s="9" t="s">
        <v>142</v>
      </c>
      <c r="C3728" s="3" t="s">
        <v>4250</v>
      </c>
      <c r="D3728" s="5">
        <v>200000</v>
      </c>
      <c r="E3728" s="7">
        <v>0</v>
      </c>
      <c r="F3728" t="s">
        <v>8219</v>
      </c>
      <c r="G3728" t="s">
        <v>8223</v>
      </c>
      <c r="H3728" t="s">
        <v>8245</v>
      </c>
      <c r="I3728">
        <v>1426823132</v>
      </c>
      <c r="J3728" s="18">
        <f t="shared" si="887"/>
        <v>42083.15662037037</v>
      </c>
      <c r="K3728">
        <v>1424234731</v>
      </c>
      <c r="L3728" s="18">
        <f t="shared" si="885"/>
        <v>42053.198275462964</v>
      </c>
      <c r="M3728" t="b">
        <v>0</v>
      </c>
      <c r="N3728">
        <v>0</v>
      </c>
      <c r="O3728" t="b">
        <v>0</v>
      </c>
      <c r="P3728" t="s">
        <v>8265</v>
      </c>
      <c r="Q3728" s="12">
        <f t="shared" si="888"/>
        <v>0</v>
      </c>
      <c r="R3728" t="e">
        <f t="shared" si="886"/>
        <v>#DIV/0!</v>
      </c>
      <c r="S3728" s="14" t="s">
        <v>8329</v>
      </c>
      <c r="T3728" t="s">
        <v>8343</v>
      </c>
    </row>
    <row r="3729" spans="1:20" ht="60" x14ac:dyDescent="0.25">
      <c r="A3729">
        <v>1448</v>
      </c>
      <c r="B3729" s="9" t="s">
        <v>1449</v>
      </c>
      <c r="C3729" s="3" t="s">
        <v>5558</v>
      </c>
      <c r="D3729" s="5">
        <v>200000</v>
      </c>
      <c r="E3729" s="7">
        <v>0</v>
      </c>
      <c r="F3729" t="s">
        <v>8220</v>
      </c>
      <c r="G3729" t="s">
        <v>8225</v>
      </c>
      <c r="H3729" t="s">
        <v>8247</v>
      </c>
      <c r="I3729">
        <v>1432272300</v>
      </c>
      <c r="J3729" s="18">
        <f t="shared" si="887"/>
        <v>42146.225694444445</v>
      </c>
      <c r="K3729">
        <v>1429655317</v>
      </c>
      <c r="L3729" s="18">
        <f t="shared" si="885"/>
        <v>42115.936539351853</v>
      </c>
      <c r="M3729" t="b">
        <v>0</v>
      </c>
      <c r="N3729">
        <v>0</v>
      </c>
      <c r="O3729" t="b">
        <v>0</v>
      </c>
      <c r="P3729" t="s">
        <v>8285</v>
      </c>
      <c r="Q3729" s="12">
        <f t="shared" si="888"/>
        <v>0</v>
      </c>
      <c r="R3729" t="e">
        <f t="shared" si="886"/>
        <v>#DIV/0!</v>
      </c>
      <c r="S3729" s="14" t="s">
        <v>8319</v>
      </c>
      <c r="T3729" t="s">
        <v>8354</v>
      </c>
    </row>
    <row r="3730" spans="1:20" ht="45" x14ac:dyDescent="0.25">
      <c r="A3730">
        <v>1982</v>
      </c>
      <c r="B3730" s="9" t="s">
        <v>1983</v>
      </c>
      <c r="C3730" s="3" t="s">
        <v>6092</v>
      </c>
      <c r="D3730" s="5">
        <v>180000</v>
      </c>
      <c r="E3730" s="7">
        <v>0</v>
      </c>
      <c r="F3730" t="s">
        <v>8220</v>
      </c>
      <c r="G3730" t="s">
        <v>8230</v>
      </c>
      <c r="H3730" t="s">
        <v>8251</v>
      </c>
      <c r="I3730">
        <v>1480863887</v>
      </c>
      <c r="J3730" s="18">
        <f t="shared" si="887"/>
        <v>42708.628321759257</v>
      </c>
      <c r="K3730">
        <v>1478268286</v>
      </c>
      <c r="L3730" s="18">
        <f t="shared" si="885"/>
        <v>42678.586643518516</v>
      </c>
      <c r="M3730" t="b">
        <v>0</v>
      </c>
      <c r="N3730">
        <v>0</v>
      </c>
      <c r="O3730" t="b">
        <v>0</v>
      </c>
      <c r="P3730" t="s">
        <v>8294</v>
      </c>
      <c r="Q3730" s="12">
        <f t="shared" si="888"/>
        <v>0</v>
      </c>
      <c r="R3730" t="e">
        <f t="shared" si="886"/>
        <v>#DIV/0!</v>
      </c>
      <c r="S3730" s="14" t="s">
        <v>8321</v>
      </c>
      <c r="T3730" t="s">
        <v>8359</v>
      </c>
    </row>
    <row r="3731" spans="1:20" ht="60" x14ac:dyDescent="0.25">
      <c r="A3731">
        <v>2513</v>
      </c>
      <c r="B3731" s="9" t="s">
        <v>2513</v>
      </c>
      <c r="C3731" s="3" t="s">
        <v>6623</v>
      </c>
      <c r="D3731" s="5">
        <v>180000</v>
      </c>
      <c r="E3731" s="7">
        <v>0</v>
      </c>
      <c r="F3731" t="s">
        <v>8220</v>
      </c>
      <c r="G3731" t="s">
        <v>8235</v>
      </c>
      <c r="H3731" t="s">
        <v>8248</v>
      </c>
      <c r="I3731">
        <v>1488067789</v>
      </c>
      <c r="J3731" s="18">
        <f t="shared" si="887"/>
        <v>42792.00681712963</v>
      </c>
      <c r="K3731">
        <v>1482883788</v>
      </c>
      <c r="L3731" s="18">
        <f t="shared" si="885"/>
        <v>42732.00680555556</v>
      </c>
      <c r="M3731" t="b">
        <v>0</v>
      </c>
      <c r="N3731">
        <v>0</v>
      </c>
      <c r="O3731" t="b">
        <v>0</v>
      </c>
      <c r="P3731" t="s">
        <v>8297</v>
      </c>
      <c r="Q3731" s="12">
        <f t="shared" si="888"/>
        <v>0</v>
      </c>
      <c r="R3731" t="e">
        <f t="shared" si="886"/>
        <v>#DIV/0!</v>
      </c>
      <c r="S3731" s="14" t="s">
        <v>8327</v>
      </c>
      <c r="T3731" t="s">
        <v>8363</v>
      </c>
    </row>
    <row r="3732" spans="1:20" ht="60" x14ac:dyDescent="0.25">
      <c r="A3732">
        <v>2363</v>
      </c>
      <c r="B3732" s="9" t="s">
        <v>2364</v>
      </c>
      <c r="C3732" s="3" t="s">
        <v>6473</v>
      </c>
      <c r="D3732" s="5">
        <v>175000</v>
      </c>
      <c r="E3732" s="7">
        <v>0</v>
      </c>
      <c r="F3732" t="s">
        <v>8219</v>
      </c>
      <c r="G3732" t="s">
        <v>8223</v>
      </c>
      <c r="H3732" t="s">
        <v>8245</v>
      </c>
      <c r="I3732">
        <v>1451348200</v>
      </c>
      <c r="J3732" s="18">
        <f t="shared" si="887"/>
        <v>42367.011574074073</v>
      </c>
      <c r="K3732">
        <v>1447460199</v>
      </c>
      <c r="L3732" s="18">
        <f t="shared" si="885"/>
        <v>42322.011562500003</v>
      </c>
      <c r="M3732" t="b">
        <v>0</v>
      </c>
      <c r="N3732">
        <v>0</v>
      </c>
      <c r="O3732" t="b">
        <v>0</v>
      </c>
      <c r="P3732" t="s">
        <v>8270</v>
      </c>
      <c r="Q3732" s="12">
        <f t="shared" si="888"/>
        <v>0</v>
      </c>
      <c r="R3732" t="e">
        <f t="shared" si="886"/>
        <v>#DIV/0!</v>
      </c>
      <c r="S3732" s="14" t="s">
        <v>8316</v>
      </c>
      <c r="T3732" t="s">
        <v>8348</v>
      </c>
    </row>
    <row r="3733" spans="1:20" ht="60" x14ac:dyDescent="0.25">
      <c r="A3733">
        <v>236</v>
      </c>
      <c r="B3733" s="9" t="s">
        <v>238</v>
      </c>
      <c r="C3733" s="3" t="s">
        <v>4346</v>
      </c>
      <c r="D3733" s="5">
        <v>150000</v>
      </c>
      <c r="E3733" s="7">
        <v>0</v>
      </c>
      <c r="F3733" t="s">
        <v>8220</v>
      </c>
      <c r="G3733" t="s">
        <v>8223</v>
      </c>
      <c r="H3733" t="s">
        <v>8245</v>
      </c>
      <c r="I3733">
        <v>1451952000</v>
      </c>
      <c r="J3733" s="18">
        <f t="shared" si="887"/>
        <v>42374</v>
      </c>
      <c r="K3733">
        <v>1447380098</v>
      </c>
      <c r="L3733" s="18">
        <f t="shared" si="885"/>
        <v>42321.084467592591</v>
      </c>
      <c r="M3733" t="b">
        <v>0</v>
      </c>
      <c r="N3733">
        <v>0</v>
      </c>
      <c r="O3733" t="b">
        <v>0</v>
      </c>
      <c r="P3733" t="s">
        <v>8266</v>
      </c>
      <c r="Q3733" s="12">
        <f t="shared" si="888"/>
        <v>0</v>
      </c>
      <c r="R3733" t="e">
        <f t="shared" si="886"/>
        <v>#DIV/0!</v>
      </c>
      <c r="S3733" s="14" t="s">
        <v>8329</v>
      </c>
      <c r="T3733" t="s">
        <v>8332</v>
      </c>
    </row>
    <row r="3734" spans="1:20" ht="60" x14ac:dyDescent="0.25">
      <c r="A3734">
        <v>2876</v>
      </c>
      <c r="B3734" s="9" t="s">
        <v>2876</v>
      </c>
      <c r="C3734" s="3" t="s">
        <v>6986</v>
      </c>
      <c r="D3734" s="5">
        <v>150000</v>
      </c>
      <c r="E3734" s="7">
        <v>0</v>
      </c>
      <c r="F3734" t="s">
        <v>8220</v>
      </c>
      <c r="G3734" t="s">
        <v>8223</v>
      </c>
      <c r="H3734" t="s">
        <v>8245</v>
      </c>
      <c r="I3734" s="18">
        <v>1437069079</v>
      </c>
      <c r="J3734" s="18">
        <f t="shared" si="887"/>
        <v>42201.743969907402</v>
      </c>
      <c r="K3734">
        <v>1434477078</v>
      </c>
      <c r="L3734" s="18">
        <f t="shared" si="885"/>
        <v>42171.743958333333</v>
      </c>
      <c r="M3734" t="b">
        <v>0</v>
      </c>
      <c r="N3734">
        <v>0</v>
      </c>
      <c r="O3734" t="b">
        <v>0</v>
      </c>
      <c r="P3734" t="s">
        <v>8269</v>
      </c>
      <c r="Q3734" s="12">
        <f t="shared" si="888"/>
        <v>0</v>
      </c>
      <c r="R3734">
        <f t="shared" ref="R3734" si="889">IFERROR(ROUND(E3734/N3734,2),0)</f>
        <v>0</v>
      </c>
      <c r="S3734" s="14" t="s">
        <v>8307</v>
      </c>
      <c r="T3734" t="s">
        <v>8308</v>
      </c>
    </row>
    <row r="3735" spans="1:20" ht="45" x14ac:dyDescent="0.25">
      <c r="A3735">
        <v>3636</v>
      </c>
      <c r="B3735" s="9" t="s">
        <v>3634</v>
      </c>
      <c r="C3735" s="3" t="s">
        <v>7746</v>
      </c>
      <c r="D3735" s="5">
        <v>150000</v>
      </c>
      <c r="E3735" s="7">
        <v>0</v>
      </c>
      <c r="F3735" t="s">
        <v>8220</v>
      </c>
      <c r="G3735" t="s">
        <v>8223</v>
      </c>
      <c r="H3735" t="s">
        <v>8245</v>
      </c>
      <c r="I3735">
        <v>1442248829</v>
      </c>
      <c r="J3735" s="18">
        <f t="shared" si="887"/>
        <v>42261.694780092592</v>
      </c>
      <c r="K3735">
        <v>1439224828</v>
      </c>
      <c r="L3735" s="18">
        <f t="shared" si="885"/>
        <v>42226.694768518515</v>
      </c>
      <c r="M3735" t="b">
        <v>0</v>
      </c>
      <c r="N3735">
        <v>0</v>
      </c>
      <c r="O3735" t="b">
        <v>0</v>
      </c>
      <c r="P3735" t="s">
        <v>8303</v>
      </c>
      <c r="Q3735" s="12">
        <f t="shared" si="888"/>
        <v>0</v>
      </c>
      <c r="R3735" t="e">
        <f t="shared" si="886"/>
        <v>#DIV/0!</v>
      </c>
      <c r="S3735" s="14" t="s">
        <v>8307</v>
      </c>
      <c r="T3735" t="s">
        <v>8341</v>
      </c>
    </row>
    <row r="3736" spans="1:20" ht="60" x14ac:dyDescent="0.25">
      <c r="A3736">
        <v>1996</v>
      </c>
      <c r="B3736" s="9" t="s">
        <v>1997</v>
      </c>
      <c r="C3736" s="3" t="s">
        <v>6106</v>
      </c>
      <c r="D3736" s="5">
        <v>133800</v>
      </c>
      <c r="E3736" s="7">
        <v>0</v>
      </c>
      <c r="F3736" t="s">
        <v>8220</v>
      </c>
      <c r="G3736" t="s">
        <v>8223</v>
      </c>
      <c r="H3736" t="s">
        <v>8245</v>
      </c>
      <c r="I3736">
        <v>1405021211</v>
      </c>
      <c r="J3736" s="18">
        <f t="shared" si="887"/>
        <v>41830.819571759261</v>
      </c>
      <c r="K3736">
        <v>1402429210</v>
      </c>
      <c r="L3736" s="18">
        <f t="shared" si="885"/>
        <v>41800.819560185184</v>
      </c>
      <c r="M3736" t="b">
        <v>0</v>
      </c>
      <c r="N3736">
        <v>0</v>
      </c>
      <c r="O3736" t="b">
        <v>0</v>
      </c>
      <c r="P3736" t="s">
        <v>8294</v>
      </c>
      <c r="Q3736" s="12">
        <f t="shared" si="888"/>
        <v>0</v>
      </c>
      <c r="R3736" t="e">
        <f t="shared" si="886"/>
        <v>#DIV/0!</v>
      </c>
      <c r="S3736" s="14" t="s">
        <v>8321</v>
      </c>
      <c r="T3736" t="s">
        <v>8359</v>
      </c>
    </row>
    <row r="3737" spans="1:20" ht="60" x14ac:dyDescent="0.25">
      <c r="A3737">
        <v>1445</v>
      </c>
      <c r="B3737" s="9" t="s">
        <v>1446</v>
      </c>
      <c r="C3737" s="3" t="s">
        <v>5555</v>
      </c>
      <c r="D3737" s="5">
        <v>130000</v>
      </c>
      <c r="E3737" s="7">
        <v>0</v>
      </c>
      <c r="F3737" t="s">
        <v>8220</v>
      </c>
      <c r="G3737" t="s">
        <v>8235</v>
      </c>
      <c r="H3737" t="s">
        <v>8248</v>
      </c>
      <c r="I3737">
        <v>1434286855</v>
      </c>
      <c r="J3737" s="18">
        <f t="shared" si="887"/>
        <v>42169.542303240742</v>
      </c>
      <c r="K3737">
        <v>1431694854</v>
      </c>
      <c r="L3737" s="18">
        <f t="shared" si="885"/>
        <v>42139.542291666672</v>
      </c>
      <c r="M3737" t="b">
        <v>0</v>
      </c>
      <c r="N3737">
        <v>0</v>
      </c>
      <c r="O3737" t="b">
        <v>0</v>
      </c>
      <c r="P3737" t="s">
        <v>8285</v>
      </c>
      <c r="Q3737" s="12">
        <f t="shared" si="888"/>
        <v>0</v>
      </c>
      <c r="R3737" t="e">
        <f t="shared" si="886"/>
        <v>#DIV/0!</v>
      </c>
      <c r="S3737" s="14" t="s">
        <v>8319</v>
      </c>
      <c r="T3737" t="s">
        <v>8354</v>
      </c>
    </row>
    <row r="3738" spans="1:20" ht="75" x14ac:dyDescent="0.25">
      <c r="A3738">
        <v>1698</v>
      </c>
      <c r="B3738" s="9" t="s">
        <v>1699</v>
      </c>
      <c r="C3738" s="3" t="s">
        <v>5808</v>
      </c>
      <c r="D3738" s="5">
        <v>125000</v>
      </c>
      <c r="E3738" s="7">
        <v>0</v>
      </c>
      <c r="F3738" t="s">
        <v>8221</v>
      </c>
      <c r="G3738" t="s">
        <v>8223</v>
      </c>
      <c r="H3738" t="s">
        <v>8245</v>
      </c>
      <c r="I3738">
        <v>1490499180</v>
      </c>
      <c r="J3738" s="18">
        <f t="shared" si="887"/>
        <v>42820.147916666669</v>
      </c>
      <c r="K3738">
        <v>1488430759</v>
      </c>
      <c r="L3738" s="18">
        <f t="shared" si="885"/>
        <v>42796.207858796297</v>
      </c>
      <c r="M3738" t="b">
        <v>0</v>
      </c>
      <c r="N3738">
        <v>0</v>
      </c>
      <c r="O3738" t="b">
        <v>0</v>
      </c>
      <c r="P3738" t="s">
        <v>8291</v>
      </c>
      <c r="Q3738" s="12">
        <f t="shared" si="888"/>
        <v>0</v>
      </c>
      <c r="R3738" t="e">
        <f t="shared" si="886"/>
        <v>#DIV/0!</v>
      </c>
      <c r="S3738" s="14" t="s">
        <v>8333</v>
      </c>
      <c r="T3738" t="s">
        <v>8336</v>
      </c>
    </row>
    <row r="3739" spans="1:20" ht="60" x14ac:dyDescent="0.25">
      <c r="A3739">
        <v>2397</v>
      </c>
      <c r="B3739" s="9" t="s">
        <v>2398</v>
      </c>
      <c r="C3739" s="3" t="s">
        <v>6507</v>
      </c>
      <c r="D3739" s="5">
        <v>124000</v>
      </c>
      <c r="E3739" s="7">
        <v>0</v>
      </c>
      <c r="F3739" t="s">
        <v>8219</v>
      </c>
      <c r="G3739" t="s">
        <v>8223</v>
      </c>
      <c r="H3739" t="s">
        <v>8245</v>
      </c>
      <c r="I3739">
        <v>1420233256</v>
      </c>
      <c r="J3739" s="18">
        <f t="shared" si="887"/>
        <v>42006.88490740741</v>
      </c>
      <c r="K3739">
        <v>1417641255</v>
      </c>
      <c r="L3739" s="18">
        <f t="shared" si="885"/>
        <v>41976.884895833333</v>
      </c>
      <c r="M3739" t="b">
        <v>0</v>
      </c>
      <c r="N3739">
        <v>0</v>
      </c>
      <c r="O3739" t="b">
        <v>0</v>
      </c>
      <c r="P3739" t="s">
        <v>8270</v>
      </c>
      <c r="Q3739" s="12">
        <f t="shared" si="888"/>
        <v>0</v>
      </c>
      <c r="R3739" t="e">
        <f t="shared" si="886"/>
        <v>#DIV/0!</v>
      </c>
      <c r="S3739" s="14" t="s">
        <v>8316</v>
      </c>
      <c r="T3739" t="s">
        <v>8348</v>
      </c>
    </row>
    <row r="3740" spans="1:20" ht="45" x14ac:dyDescent="0.25">
      <c r="A3740">
        <v>2378</v>
      </c>
      <c r="B3740" s="9" t="s">
        <v>2379</v>
      </c>
      <c r="C3740" s="3" t="s">
        <v>6488</v>
      </c>
      <c r="D3740" s="5">
        <v>110000</v>
      </c>
      <c r="E3740" s="7">
        <v>0</v>
      </c>
      <c r="F3740" t="s">
        <v>8219</v>
      </c>
      <c r="G3740" t="s">
        <v>8223</v>
      </c>
      <c r="H3740" t="s">
        <v>8245</v>
      </c>
      <c r="I3740">
        <v>1440548330</v>
      </c>
      <c r="J3740" s="18">
        <f t="shared" si="887"/>
        <v>42242.013078703705</v>
      </c>
      <c r="K3740">
        <v>1438042729</v>
      </c>
      <c r="L3740" s="18">
        <f t="shared" si="885"/>
        <v>42213.013067129628</v>
      </c>
      <c r="M3740" t="b">
        <v>0</v>
      </c>
      <c r="N3740">
        <v>0</v>
      </c>
      <c r="O3740" t="b">
        <v>0</v>
      </c>
      <c r="P3740" t="s">
        <v>8270</v>
      </c>
      <c r="Q3740" s="12">
        <f t="shared" si="888"/>
        <v>0</v>
      </c>
      <c r="R3740" t="e">
        <f t="shared" si="886"/>
        <v>#DIV/0!</v>
      </c>
      <c r="S3740" s="14" t="s">
        <v>8316</v>
      </c>
      <c r="T3740" t="s">
        <v>8348</v>
      </c>
    </row>
    <row r="3741" spans="1:20" ht="60" x14ac:dyDescent="0.25">
      <c r="A3741">
        <v>462</v>
      </c>
      <c r="B3741" s="9" t="s">
        <v>463</v>
      </c>
      <c r="C3741" s="3" t="s">
        <v>4572</v>
      </c>
      <c r="D3741" s="5">
        <v>100000</v>
      </c>
      <c r="E3741" s="7">
        <v>0</v>
      </c>
      <c r="F3741" t="s">
        <v>8220</v>
      </c>
      <c r="G3741" t="s">
        <v>8223</v>
      </c>
      <c r="H3741" t="s">
        <v>8245</v>
      </c>
      <c r="I3741">
        <v>1312945341</v>
      </c>
      <c r="J3741" s="18">
        <f t="shared" si="887"/>
        <v>40765.12663194444</v>
      </c>
      <c r="K3741">
        <v>1307761340</v>
      </c>
      <c r="L3741" s="18">
        <f t="shared" si="885"/>
        <v>40705.126620370371</v>
      </c>
      <c r="M3741" t="b">
        <v>0</v>
      </c>
      <c r="N3741">
        <v>0</v>
      </c>
      <c r="O3741" t="b">
        <v>0</v>
      </c>
      <c r="P3741" t="s">
        <v>8268</v>
      </c>
      <c r="Q3741" s="12">
        <f t="shared" si="888"/>
        <v>0</v>
      </c>
      <c r="R3741" t="e">
        <f t="shared" si="886"/>
        <v>#DIV/0!</v>
      </c>
      <c r="S3741" s="14" t="s">
        <v>8329</v>
      </c>
      <c r="T3741" t="s">
        <v>8345</v>
      </c>
    </row>
    <row r="3742" spans="1:20" ht="60" x14ac:dyDescent="0.25">
      <c r="A3742">
        <v>582</v>
      </c>
      <c r="B3742" s="9" t="s">
        <v>583</v>
      </c>
      <c r="C3742" s="3" t="s">
        <v>4692</v>
      </c>
      <c r="D3742" s="5">
        <v>100000</v>
      </c>
      <c r="E3742" s="7">
        <v>0</v>
      </c>
      <c r="F3742" t="s">
        <v>8220</v>
      </c>
      <c r="G3742" t="s">
        <v>8223</v>
      </c>
      <c r="H3742" t="s">
        <v>8245</v>
      </c>
      <c r="I3742">
        <v>1426442400</v>
      </c>
      <c r="J3742" s="18">
        <f t="shared" si="887"/>
        <v>42078.75</v>
      </c>
      <c r="K3742">
        <v>1424454318</v>
      </c>
      <c r="L3742" s="18">
        <f t="shared" si="885"/>
        <v>42055.739791666667</v>
      </c>
      <c r="M3742" t="b">
        <v>0</v>
      </c>
      <c r="N3742">
        <v>0</v>
      </c>
      <c r="O3742" t="b">
        <v>0</v>
      </c>
      <c r="P3742" t="s">
        <v>8270</v>
      </c>
      <c r="Q3742" s="12">
        <f t="shared" si="888"/>
        <v>0</v>
      </c>
      <c r="R3742" t="e">
        <f t="shared" si="886"/>
        <v>#DIV/0!</v>
      </c>
      <c r="S3742" s="14" t="s">
        <v>8316</v>
      </c>
      <c r="T3742" t="s">
        <v>8348</v>
      </c>
    </row>
    <row r="3743" spans="1:20" ht="60" x14ac:dyDescent="0.25">
      <c r="A3743">
        <v>637</v>
      </c>
      <c r="B3743" s="9" t="s">
        <v>638</v>
      </c>
      <c r="C3743" s="3" t="s">
        <v>4747</v>
      </c>
      <c r="D3743" s="5">
        <v>100000</v>
      </c>
      <c r="E3743" s="7">
        <v>0</v>
      </c>
      <c r="F3743" t="s">
        <v>8219</v>
      </c>
      <c r="G3743" t="s">
        <v>8224</v>
      </c>
      <c r="H3743" t="s">
        <v>8246</v>
      </c>
      <c r="I3743">
        <v>1488063840</v>
      </c>
      <c r="J3743" s="18">
        <f t="shared" si="887"/>
        <v>42791.961111111115</v>
      </c>
      <c r="K3743">
        <v>1485558317</v>
      </c>
      <c r="L3743" s="18">
        <f t="shared" si="885"/>
        <v>42762.962002314816</v>
      </c>
      <c r="M3743" t="b">
        <v>0</v>
      </c>
      <c r="N3743">
        <v>0</v>
      </c>
      <c r="O3743" t="b">
        <v>0</v>
      </c>
      <c r="P3743" t="s">
        <v>8270</v>
      </c>
      <c r="Q3743" s="12">
        <f t="shared" si="888"/>
        <v>0</v>
      </c>
      <c r="R3743" t="e">
        <f t="shared" si="886"/>
        <v>#DIV/0!</v>
      </c>
      <c r="S3743" s="14" t="s">
        <v>8316</v>
      </c>
      <c r="T3743" t="s">
        <v>8348</v>
      </c>
    </row>
    <row r="3744" spans="1:20" ht="60" x14ac:dyDescent="0.25">
      <c r="A3744">
        <v>706</v>
      </c>
      <c r="B3744" s="9" t="s">
        <v>707</v>
      </c>
      <c r="C3744" s="3" t="s">
        <v>4816</v>
      </c>
      <c r="D3744" s="5">
        <v>100000</v>
      </c>
      <c r="E3744" s="7">
        <v>0</v>
      </c>
      <c r="F3744" t="s">
        <v>8220</v>
      </c>
      <c r="G3744" t="s">
        <v>8226</v>
      </c>
      <c r="H3744" t="s">
        <v>8248</v>
      </c>
      <c r="I3744">
        <v>1481740740</v>
      </c>
      <c r="J3744" s="18">
        <f t="shared" si="887"/>
        <v>42718.777083333334</v>
      </c>
      <c r="K3744">
        <v>1478130782</v>
      </c>
      <c r="L3744" s="18">
        <f t="shared" si="885"/>
        <v>42676.995162037041</v>
      </c>
      <c r="M3744" t="b">
        <v>0</v>
      </c>
      <c r="N3744">
        <v>0</v>
      </c>
      <c r="O3744" t="b">
        <v>0</v>
      </c>
      <c r="P3744" t="s">
        <v>8271</v>
      </c>
      <c r="Q3744" s="12">
        <f t="shared" si="888"/>
        <v>0</v>
      </c>
      <c r="R3744" t="e">
        <f t="shared" si="886"/>
        <v>#DIV/0!</v>
      </c>
      <c r="S3744" s="14" t="s">
        <v>8316</v>
      </c>
      <c r="T3744" t="s">
        <v>8318</v>
      </c>
    </row>
    <row r="3745" spans="1:20" ht="60" x14ac:dyDescent="0.25">
      <c r="A3745">
        <v>911</v>
      </c>
      <c r="B3745" s="9" t="s">
        <v>912</v>
      </c>
      <c r="C3745" s="3" t="s">
        <v>5021</v>
      </c>
      <c r="D3745" s="5">
        <v>100000</v>
      </c>
      <c r="E3745" s="7">
        <v>0</v>
      </c>
      <c r="F3745" t="s">
        <v>8220</v>
      </c>
      <c r="G3745" t="s">
        <v>8223</v>
      </c>
      <c r="H3745" t="s">
        <v>8245</v>
      </c>
      <c r="I3745">
        <v>1390522045</v>
      </c>
      <c r="J3745" s="18">
        <f t="shared" si="887"/>
        <v>41663.005150462966</v>
      </c>
      <c r="K3745">
        <v>1388707644</v>
      </c>
      <c r="L3745" s="18">
        <f t="shared" si="885"/>
        <v>41642.00513888889</v>
      </c>
      <c r="M3745" t="b">
        <v>0</v>
      </c>
      <c r="N3745">
        <v>0</v>
      </c>
      <c r="O3745" t="b">
        <v>0</v>
      </c>
      <c r="P3745" t="s">
        <v>8276</v>
      </c>
      <c r="Q3745" s="12">
        <f t="shared" si="888"/>
        <v>0</v>
      </c>
      <c r="R3745" t="e">
        <f t="shared" si="886"/>
        <v>#DIV/0!</v>
      </c>
      <c r="S3745" s="14" t="s">
        <v>8333</v>
      </c>
      <c r="T3745" t="s">
        <v>8356</v>
      </c>
    </row>
    <row r="3746" spans="1:20" ht="45" x14ac:dyDescent="0.25">
      <c r="A3746">
        <v>2511</v>
      </c>
      <c r="B3746" s="9" t="s">
        <v>2511</v>
      </c>
      <c r="C3746" s="3" t="s">
        <v>6621</v>
      </c>
      <c r="D3746" s="5">
        <v>100000</v>
      </c>
      <c r="E3746" s="7">
        <v>0</v>
      </c>
      <c r="F3746" t="s">
        <v>8220</v>
      </c>
      <c r="G3746" t="s">
        <v>8224</v>
      </c>
      <c r="H3746" t="s">
        <v>8246</v>
      </c>
      <c r="I3746">
        <v>1454323413</v>
      </c>
      <c r="J3746" s="18">
        <f t="shared" si="887"/>
        <v>42401.446909722217</v>
      </c>
      <c r="K3746">
        <v>1451731412</v>
      </c>
      <c r="L3746" s="18">
        <f t="shared" si="885"/>
        <v>42371.446898148148</v>
      </c>
      <c r="M3746" t="b">
        <v>0</v>
      </c>
      <c r="N3746">
        <v>0</v>
      </c>
      <c r="O3746" t="b">
        <v>0</v>
      </c>
      <c r="P3746" t="s">
        <v>8297</v>
      </c>
      <c r="Q3746" s="12">
        <f t="shared" si="888"/>
        <v>0</v>
      </c>
      <c r="R3746" t="e">
        <f t="shared" si="886"/>
        <v>#DIV/0!</v>
      </c>
      <c r="S3746" s="14" t="s">
        <v>8327</v>
      </c>
      <c r="T3746" t="s">
        <v>8363</v>
      </c>
    </row>
    <row r="3747" spans="1:20" ht="60" x14ac:dyDescent="0.25">
      <c r="A3747">
        <v>2520</v>
      </c>
      <c r="B3747" s="9" t="s">
        <v>2520</v>
      </c>
      <c r="C3747" s="3" t="s">
        <v>6630</v>
      </c>
      <c r="D3747" s="5">
        <v>100000</v>
      </c>
      <c r="E3747" s="7">
        <v>0</v>
      </c>
      <c r="F3747" t="s">
        <v>8220</v>
      </c>
      <c r="G3747" t="s">
        <v>8223</v>
      </c>
      <c r="H3747" t="s">
        <v>8245</v>
      </c>
      <c r="I3747">
        <v>1476559260</v>
      </c>
      <c r="J3747" s="18">
        <f t="shared" si="887"/>
        <v>42658.806250000001</v>
      </c>
      <c r="K3747">
        <v>1472567084</v>
      </c>
      <c r="L3747" s="18">
        <f t="shared" si="885"/>
        <v>42612.60050925926</v>
      </c>
      <c r="M3747" t="b">
        <v>0</v>
      </c>
      <c r="N3747">
        <v>0</v>
      </c>
      <c r="O3747" t="b">
        <v>0</v>
      </c>
      <c r="P3747" t="s">
        <v>8297</v>
      </c>
      <c r="Q3747" s="12">
        <f t="shared" si="888"/>
        <v>0</v>
      </c>
      <c r="R3747" t="e">
        <f t="shared" si="886"/>
        <v>#DIV/0!</v>
      </c>
      <c r="S3747" s="14" t="s">
        <v>8327</v>
      </c>
      <c r="T3747" t="s">
        <v>8363</v>
      </c>
    </row>
    <row r="3748" spans="1:20" ht="60" x14ac:dyDescent="0.25">
      <c r="A3748">
        <v>2561</v>
      </c>
      <c r="B3748" s="9" t="s">
        <v>2561</v>
      </c>
      <c r="C3748" s="3" t="s">
        <v>6671</v>
      </c>
      <c r="D3748" s="5">
        <v>100000</v>
      </c>
      <c r="E3748" s="7">
        <v>0</v>
      </c>
      <c r="F3748" t="s">
        <v>8219</v>
      </c>
      <c r="G3748" t="s">
        <v>8228</v>
      </c>
      <c r="H3748" t="s">
        <v>8250</v>
      </c>
      <c r="I3748">
        <v>1444740089</v>
      </c>
      <c r="J3748" s="18">
        <f t="shared" si="887"/>
        <v>42290.528807870374</v>
      </c>
      <c r="K3748">
        <v>1442148088</v>
      </c>
      <c r="L3748" s="18">
        <f t="shared" si="885"/>
        <v>42260.528796296298</v>
      </c>
      <c r="M3748" t="b">
        <v>0</v>
      </c>
      <c r="N3748">
        <v>0</v>
      </c>
      <c r="O3748" t="b">
        <v>0</v>
      </c>
      <c r="P3748" t="s">
        <v>8282</v>
      </c>
      <c r="Q3748" s="12">
        <f t="shared" si="888"/>
        <v>0</v>
      </c>
      <c r="R3748" t="e">
        <f t="shared" si="886"/>
        <v>#DIV/0!</v>
      </c>
      <c r="S3748" s="14" t="s">
        <v>8327</v>
      </c>
      <c r="T3748" t="s">
        <v>8351</v>
      </c>
    </row>
    <row r="3749" spans="1:20" ht="45" x14ac:dyDescent="0.25">
      <c r="A3749">
        <v>2780</v>
      </c>
      <c r="B3749" s="9" t="s">
        <v>2780</v>
      </c>
      <c r="C3749" s="3" t="s">
        <v>6890</v>
      </c>
      <c r="D3749" s="5">
        <v>100000</v>
      </c>
      <c r="E3749" s="7">
        <v>0</v>
      </c>
      <c r="F3749" t="s">
        <v>8220</v>
      </c>
      <c r="G3749" t="s">
        <v>8236</v>
      </c>
      <c r="H3749" t="s">
        <v>8248</v>
      </c>
      <c r="I3749">
        <v>1489142688</v>
      </c>
      <c r="J3749" s="18">
        <f t="shared" si="887"/>
        <v>42804.447777777779</v>
      </c>
      <c r="K3749">
        <v>1486550687</v>
      </c>
      <c r="L3749" s="18">
        <f t="shared" si="885"/>
        <v>42774.447766203702</v>
      </c>
      <c r="M3749" t="b">
        <v>0</v>
      </c>
      <c r="N3749">
        <v>0</v>
      </c>
      <c r="O3749" t="b">
        <v>0</v>
      </c>
      <c r="P3749" t="s">
        <v>8302</v>
      </c>
      <c r="Q3749" s="12">
        <f t="shared" si="888"/>
        <v>0</v>
      </c>
      <c r="R3749" t="e">
        <f t="shared" si="886"/>
        <v>#DIV/0!</v>
      </c>
      <c r="S3749" s="14" t="s">
        <v>8319</v>
      </c>
      <c r="T3749" t="s">
        <v>8362</v>
      </c>
    </row>
    <row r="3750" spans="1:20" ht="60" x14ac:dyDescent="0.25">
      <c r="A3750">
        <v>3127</v>
      </c>
      <c r="B3750" s="9" t="s">
        <v>3127</v>
      </c>
      <c r="C3750" s="3" t="s">
        <v>7237</v>
      </c>
      <c r="D3750" s="5">
        <v>100000</v>
      </c>
      <c r="E3750" s="7">
        <v>0</v>
      </c>
      <c r="F3750" t="s">
        <v>8219</v>
      </c>
      <c r="G3750" t="s">
        <v>8223</v>
      </c>
      <c r="H3750" t="s">
        <v>8245</v>
      </c>
      <c r="I3750">
        <v>1425242029</v>
      </c>
      <c r="J3750" s="18">
        <f t="shared" si="887"/>
        <v>42064.856817129628</v>
      </c>
      <c r="K3750">
        <v>1422650028</v>
      </c>
      <c r="L3750" s="18">
        <f t="shared" si="885"/>
        <v>42034.856805555552</v>
      </c>
      <c r="M3750" t="b">
        <v>0</v>
      </c>
      <c r="N3750">
        <v>0</v>
      </c>
      <c r="O3750" t="b">
        <v>0</v>
      </c>
      <c r="P3750" t="s">
        <v>8301</v>
      </c>
      <c r="Q3750" s="12">
        <f t="shared" si="888"/>
        <v>0</v>
      </c>
      <c r="R3750" t="e">
        <f t="shared" si="886"/>
        <v>#DIV/0!</v>
      </c>
      <c r="S3750" s="14" t="s">
        <v>8307</v>
      </c>
      <c r="T3750" t="s">
        <v>8331</v>
      </c>
    </row>
    <row r="3751" spans="1:20" ht="60" x14ac:dyDescent="0.25">
      <c r="A3751">
        <v>3628</v>
      </c>
      <c r="B3751" s="9" t="s">
        <v>3626</v>
      </c>
      <c r="C3751" s="3" t="s">
        <v>7738</v>
      </c>
      <c r="D3751" s="5">
        <v>100000</v>
      </c>
      <c r="E3751" s="7">
        <v>0</v>
      </c>
      <c r="F3751" t="s">
        <v>8220</v>
      </c>
      <c r="G3751" t="s">
        <v>8223</v>
      </c>
      <c r="H3751" t="s">
        <v>8245</v>
      </c>
      <c r="I3751">
        <v>1450040396</v>
      </c>
      <c r="J3751" s="18">
        <f t="shared" si="887"/>
        <v>42351.874953703707</v>
      </c>
      <c r="K3751">
        <v>1444852795</v>
      </c>
      <c r="L3751" s="18">
        <f t="shared" si="885"/>
        <v>42291.833275462966</v>
      </c>
      <c r="M3751" t="b">
        <v>0</v>
      </c>
      <c r="N3751">
        <v>0</v>
      </c>
      <c r="O3751" t="b">
        <v>0</v>
      </c>
      <c r="P3751" t="s">
        <v>8303</v>
      </c>
      <c r="Q3751" s="12">
        <f t="shared" si="888"/>
        <v>0</v>
      </c>
      <c r="R3751" t="e">
        <f t="shared" si="886"/>
        <v>#DIV/0!</v>
      </c>
      <c r="S3751" s="14" t="s">
        <v>8307</v>
      </c>
      <c r="T3751" t="s">
        <v>8341</v>
      </c>
    </row>
    <row r="3752" spans="1:20" ht="45" x14ac:dyDescent="0.25">
      <c r="A3752">
        <v>172</v>
      </c>
      <c r="B3752" s="9" t="s">
        <v>174</v>
      </c>
      <c r="C3752" s="3" t="s">
        <v>4282</v>
      </c>
      <c r="D3752" s="5">
        <v>95000</v>
      </c>
      <c r="E3752" s="7">
        <v>0</v>
      </c>
      <c r="F3752" t="s">
        <v>8220</v>
      </c>
      <c r="G3752" t="s">
        <v>8223</v>
      </c>
      <c r="H3752" t="s">
        <v>8245</v>
      </c>
      <c r="I3752">
        <v>1426753723</v>
      </c>
      <c r="J3752" s="18">
        <f t="shared" si="887"/>
        <v>42082.353275462963</v>
      </c>
      <c r="K3752">
        <v>1423733322</v>
      </c>
      <c r="L3752" s="18">
        <f t="shared" si="885"/>
        <v>42047.394930555558</v>
      </c>
      <c r="M3752" t="b">
        <v>0</v>
      </c>
      <c r="N3752">
        <v>0</v>
      </c>
      <c r="O3752" t="b">
        <v>0</v>
      </c>
      <c r="P3752" t="s">
        <v>8266</v>
      </c>
      <c r="Q3752" s="12">
        <f t="shared" si="888"/>
        <v>0</v>
      </c>
      <c r="R3752" t="e">
        <f t="shared" si="886"/>
        <v>#DIV/0!</v>
      </c>
      <c r="S3752" s="14" t="s">
        <v>8329</v>
      </c>
      <c r="T3752" t="s">
        <v>8332</v>
      </c>
    </row>
    <row r="3753" spans="1:20" ht="60" x14ac:dyDescent="0.25">
      <c r="A3753">
        <v>2575</v>
      </c>
      <c r="B3753" s="9" t="s">
        <v>2575</v>
      </c>
      <c r="C3753" s="3" t="s">
        <v>6685</v>
      </c>
      <c r="D3753" s="5">
        <v>85000</v>
      </c>
      <c r="E3753" s="7">
        <v>0</v>
      </c>
      <c r="F3753" t="s">
        <v>8219</v>
      </c>
      <c r="G3753" t="s">
        <v>8223</v>
      </c>
      <c r="H3753" t="s">
        <v>8245</v>
      </c>
      <c r="I3753">
        <v>1421030194</v>
      </c>
      <c r="J3753" s="18">
        <f t="shared" si="887"/>
        <v>42016.108726851853</v>
      </c>
      <c r="K3753">
        <v>1418438193</v>
      </c>
      <c r="L3753" s="18">
        <f t="shared" si="885"/>
        <v>41986.108715277776</v>
      </c>
      <c r="M3753" t="b">
        <v>0</v>
      </c>
      <c r="N3753">
        <v>0</v>
      </c>
      <c r="O3753" t="b">
        <v>0</v>
      </c>
      <c r="P3753" t="s">
        <v>8282</v>
      </c>
      <c r="Q3753" s="12">
        <f t="shared" si="888"/>
        <v>0</v>
      </c>
      <c r="R3753" t="e">
        <f t="shared" si="886"/>
        <v>#DIV/0!</v>
      </c>
      <c r="S3753" s="14" t="s">
        <v>8327</v>
      </c>
      <c r="T3753" t="s">
        <v>8351</v>
      </c>
    </row>
    <row r="3754" spans="1:20" ht="60" x14ac:dyDescent="0.25">
      <c r="A3754">
        <v>611</v>
      </c>
      <c r="B3754" s="9" t="s">
        <v>612</v>
      </c>
      <c r="C3754" s="3" t="s">
        <v>4721</v>
      </c>
      <c r="D3754" s="5">
        <v>80000</v>
      </c>
      <c r="E3754" s="7">
        <v>0</v>
      </c>
      <c r="F3754" t="s">
        <v>8219</v>
      </c>
      <c r="G3754" t="s">
        <v>8229</v>
      </c>
      <c r="H3754" t="s">
        <v>8248</v>
      </c>
      <c r="I3754">
        <v>1453210037</v>
      </c>
      <c r="J3754" s="18">
        <f t="shared" si="887"/>
        <v>42388.560613425929</v>
      </c>
      <c r="K3754">
        <v>1448026036</v>
      </c>
      <c r="L3754" s="18">
        <f t="shared" si="885"/>
        <v>42328.560601851852</v>
      </c>
      <c r="M3754" t="b">
        <v>0</v>
      </c>
      <c r="N3754">
        <v>0</v>
      </c>
      <c r="O3754" t="b">
        <v>0</v>
      </c>
      <c r="P3754" t="s">
        <v>8270</v>
      </c>
      <c r="Q3754" s="12">
        <f t="shared" si="888"/>
        <v>0</v>
      </c>
      <c r="R3754" t="e">
        <f t="shared" si="886"/>
        <v>#DIV/0!</v>
      </c>
      <c r="S3754" s="14" t="s">
        <v>8316</v>
      </c>
      <c r="T3754" t="s">
        <v>8348</v>
      </c>
    </row>
    <row r="3755" spans="1:20" ht="45" x14ac:dyDescent="0.25">
      <c r="A3755">
        <v>2958</v>
      </c>
      <c r="B3755" s="9" t="s">
        <v>2958</v>
      </c>
      <c r="C3755" s="3" t="s">
        <v>7068</v>
      </c>
      <c r="D3755" s="5">
        <v>80000</v>
      </c>
      <c r="E3755" s="7">
        <v>0</v>
      </c>
      <c r="F3755" t="s">
        <v>8219</v>
      </c>
      <c r="G3755" t="s">
        <v>8223</v>
      </c>
      <c r="H3755" t="s">
        <v>8245</v>
      </c>
      <c r="I3755">
        <v>1462729317</v>
      </c>
      <c r="J3755" s="18">
        <f t="shared" si="887"/>
        <v>42498.73746527778</v>
      </c>
      <c r="K3755">
        <v>1457548916</v>
      </c>
      <c r="L3755" s="18">
        <f t="shared" si="885"/>
        <v>42438.779120370367</v>
      </c>
      <c r="M3755" t="b">
        <v>0</v>
      </c>
      <c r="N3755">
        <v>0</v>
      </c>
      <c r="O3755" t="b">
        <v>0</v>
      </c>
      <c r="P3755" t="s">
        <v>8301</v>
      </c>
      <c r="Q3755" s="12">
        <f t="shared" si="888"/>
        <v>0</v>
      </c>
      <c r="R3755" t="e">
        <f t="shared" si="886"/>
        <v>#DIV/0!</v>
      </c>
      <c r="S3755" s="14" t="s">
        <v>8307</v>
      </c>
      <c r="T3755" t="s">
        <v>8331</v>
      </c>
    </row>
    <row r="3756" spans="1:20" ht="60" x14ac:dyDescent="0.25">
      <c r="A3756">
        <v>623</v>
      </c>
      <c r="B3756" s="9" t="s">
        <v>624</v>
      </c>
      <c r="C3756" s="3" t="s">
        <v>4733</v>
      </c>
      <c r="D3756" s="5">
        <v>75000</v>
      </c>
      <c r="E3756" s="7">
        <v>0</v>
      </c>
      <c r="F3756" t="s">
        <v>8219</v>
      </c>
      <c r="G3756" t="s">
        <v>8225</v>
      </c>
      <c r="H3756" t="s">
        <v>8247</v>
      </c>
      <c r="I3756">
        <v>1432771997</v>
      </c>
      <c r="J3756" s="18">
        <f t="shared" si="887"/>
        <v>42152.009224537032</v>
      </c>
      <c r="K3756">
        <v>1430179996</v>
      </c>
      <c r="L3756" s="18">
        <f t="shared" si="885"/>
        <v>42122.009212962963</v>
      </c>
      <c r="M3756" t="b">
        <v>0</v>
      </c>
      <c r="N3756">
        <v>0</v>
      </c>
      <c r="O3756" t="b">
        <v>0</v>
      </c>
      <c r="P3756" t="s">
        <v>8270</v>
      </c>
      <c r="Q3756" s="12">
        <f t="shared" si="888"/>
        <v>0</v>
      </c>
      <c r="R3756" t="e">
        <f t="shared" si="886"/>
        <v>#DIV/0!</v>
      </c>
      <c r="S3756" s="14" t="s">
        <v>8316</v>
      </c>
      <c r="T3756" t="s">
        <v>8348</v>
      </c>
    </row>
    <row r="3757" spans="1:20" ht="60" x14ac:dyDescent="0.25">
      <c r="A3757">
        <v>3114</v>
      </c>
      <c r="B3757" s="9" t="s">
        <v>3114</v>
      </c>
      <c r="C3757" s="3" t="s">
        <v>7224</v>
      </c>
      <c r="D3757" s="5">
        <v>75000</v>
      </c>
      <c r="E3757" s="7">
        <v>0</v>
      </c>
      <c r="F3757" t="s">
        <v>8220</v>
      </c>
      <c r="G3757" t="s">
        <v>8223</v>
      </c>
      <c r="H3757" t="s">
        <v>8245</v>
      </c>
      <c r="I3757">
        <v>1411312250</v>
      </c>
      <c r="J3757" s="18">
        <f t="shared" si="887"/>
        <v>41903.632523148146</v>
      </c>
      <c r="K3757">
        <v>1406128249</v>
      </c>
      <c r="L3757" s="18">
        <f t="shared" si="885"/>
        <v>41843.632511574076</v>
      </c>
      <c r="M3757" t="b">
        <v>0</v>
      </c>
      <c r="N3757">
        <v>0</v>
      </c>
      <c r="O3757" t="b">
        <v>0</v>
      </c>
      <c r="P3757" t="s">
        <v>8301</v>
      </c>
      <c r="Q3757" s="12">
        <f t="shared" si="888"/>
        <v>0</v>
      </c>
      <c r="R3757" t="e">
        <f t="shared" si="886"/>
        <v>#DIV/0!</v>
      </c>
      <c r="S3757" s="14" t="s">
        <v>8307</v>
      </c>
      <c r="T3757" t="s">
        <v>8331</v>
      </c>
    </row>
    <row r="3758" spans="1:20" ht="45" x14ac:dyDescent="0.25">
      <c r="A3758">
        <v>4098</v>
      </c>
      <c r="B3758" s="9" t="s">
        <v>4094</v>
      </c>
      <c r="C3758" s="3" t="s">
        <v>8201</v>
      </c>
      <c r="D3758" s="5">
        <v>75000</v>
      </c>
      <c r="E3758" s="7">
        <v>0</v>
      </c>
      <c r="F3758" t="s">
        <v>8220</v>
      </c>
      <c r="G3758" t="s">
        <v>8223</v>
      </c>
      <c r="H3758" t="s">
        <v>8245</v>
      </c>
      <c r="I3758" s="18">
        <v>1465060797</v>
      </c>
      <c r="J3758" s="18">
        <f t="shared" si="887"/>
        <v>42525.722187499996</v>
      </c>
      <c r="K3758">
        <v>1462468796</v>
      </c>
      <c r="L3758" s="18">
        <f t="shared" si="885"/>
        <v>42495.722175925926</v>
      </c>
      <c r="M3758" t="b">
        <v>0</v>
      </c>
      <c r="N3758">
        <v>0</v>
      </c>
      <c r="O3758" t="b">
        <v>0</v>
      </c>
      <c r="P3758" t="s">
        <v>8269</v>
      </c>
      <c r="Q3758" s="12">
        <f t="shared" si="888"/>
        <v>0</v>
      </c>
      <c r="R3758">
        <f t="shared" ref="R3758" si="890">IFERROR(ROUND(E3758/N3758,2),0)</f>
        <v>0</v>
      </c>
      <c r="S3758" s="14" t="s">
        <v>8307</v>
      </c>
      <c r="T3758" t="s">
        <v>8308</v>
      </c>
    </row>
    <row r="3759" spans="1:20" ht="45" x14ac:dyDescent="0.25">
      <c r="A3759">
        <v>133</v>
      </c>
      <c r="B3759" s="9" t="s">
        <v>135</v>
      </c>
      <c r="C3759" s="3" t="s">
        <v>4244</v>
      </c>
      <c r="D3759" s="5">
        <v>71764</v>
      </c>
      <c r="E3759" s="7">
        <v>0</v>
      </c>
      <c r="F3759" t="s">
        <v>8219</v>
      </c>
      <c r="G3759" t="s">
        <v>8223</v>
      </c>
      <c r="H3759" t="s">
        <v>8245</v>
      </c>
      <c r="I3759">
        <v>1464715860</v>
      </c>
      <c r="J3759" s="18">
        <f t="shared" si="887"/>
        <v>42521.729861111111</v>
      </c>
      <c r="K3759">
        <v>1462130583</v>
      </c>
      <c r="L3759" s="18">
        <f t="shared" si="885"/>
        <v>42491.807673611111</v>
      </c>
      <c r="M3759" t="b">
        <v>0</v>
      </c>
      <c r="N3759">
        <v>0</v>
      </c>
      <c r="O3759" t="b">
        <v>0</v>
      </c>
      <c r="P3759" t="s">
        <v>8265</v>
      </c>
      <c r="Q3759" s="12">
        <f t="shared" si="888"/>
        <v>0</v>
      </c>
      <c r="R3759" t="e">
        <f t="shared" si="886"/>
        <v>#DIV/0!</v>
      </c>
      <c r="S3759" s="14" t="s">
        <v>8329</v>
      </c>
      <c r="T3759" t="s">
        <v>8343</v>
      </c>
    </row>
    <row r="3760" spans="1:20" ht="45" x14ac:dyDescent="0.25">
      <c r="A3760">
        <v>602</v>
      </c>
      <c r="B3760" s="9" t="s">
        <v>603</v>
      </c>
      <c r="C3760" s="3" t="s">
        <v>4712</v>
      </c>
      <c r="D3760" s="5">
        <v>70000</v>
      </c>
      <c r="E3760" s="7">
        <v>0</v>
      </c>
      <c r="F3760" t="s">
        <v>8219</v>
      </c>
      <c r="G3760" t="s">
        <v>8223</v>
      </c>
      <c r="H3760" t="s">
        <v>8245</v>
      </c>
      <c r="I3760">
        <v>1434654215</v>
      </c>
      <c r="J3760" s="18">
        <f t="shared" si="887"/>
        <v>42173.79415509259</v>
      </c>
      <c r="K3760">
        <v>1432062214</v>
      </c>
      <c r="L3760" s="18">
        <f t="shared" si="885"/>
        <v>42143.79414351852</v>
      </c>
      <c r="M3760" t="b">
        <v>0</v>
      </c>
      <c r="N3760">
        <v>0</v>
      </c>
      <c r="O3760" t="b">
        <v>0</v>
      </c>
      <c r="P3760" t="s">
        <v>8270</v>
      </c>
      <c r="Q3760" s="12">
        <f t="shared" si="888"/>
        <v>0</v>
      </c>
      <c r="R3760" t="e">
        <f t="shared" si="886"/>
        <v>#DIV/0!</v>
      </c>
      <c r="S3760" s="14" t="s">
        <v>8316</v>
      </c>
      <c r="T3760" t="s">
        <v>8348</v>
      </c>
    </row>
    <row r="3761" spans="1:20" ht="60" x14ac:dyDescent="0.25">
      <c r="A3761">
        <v>137</v>
      </c>
      <c r="B3761" s="9" t="s">
        <v>139</v>
      </c>
      <c r="C3761" s="3" t="s">
        <v>4247</v>
      </c>
      <c r="D3761" s="5">
        <v>55000</v>
      </c>
      <c r="E3761" s="7">
        <v>0</v>
      </c>
      <c r="F3761" t="s">
        <v>8219</v>
      </c>
      <c r="G3761" t="s">
        <v>8231</v>
      </c>
      <c r="H3761" t="s">
        <v>8252</v>
      </c>
      <c r="I3761">
        <v>1444657593</v>
      </c>
      <c r="J3761" s="18">
        <f t="shared" si="887"/>
        <v>42289.573993055557</v>
      </c>
      <c r="K3761">
        <v>1440337592</v>
      </c>
      <c r="L3761" s="18">
        <f t="shared" si="885"/>
        <v>42239.573981481481</v>
      </c>
      <c r="M3761" t="b">
        <v>0</v>
      </c>
      <c r="N3761">
        <v>0</v>
      </c>
      <c r="O3761" t="b">
        <v>0</v>
      </c>
      <c r="P3761" t="s">
        <v>8265</v>
      </c>
      <c r="Q3761" s="12">
        <f t="shared" si="888"/>
        <v>0</v>
      </c>
      <c r="R3761" t="e">
        <f t="shared" si="886"/>
        <v>#DIV/0!</v>
      </c>
      <c r="S3761" s="14" t="s">
        <v>8329</v>
      </c>
      <c r="T3761" t="s">
        <v>8343</v>
      </c>
    </row>
    <row r="3762" spans="1:20" ht="60" x14ac:dyDescent="0.25">
      <c r="A3762">
        <v>208</v>
      </c>
      <c r="B3762" s="9" t="s">
        <v>210</v>
      </c>
      <c r="C3762" s="3" t="s">
        <v>4318</v>
      </c>
      <c r="D3762" s="5">
        <v>50000</v>
      </c>
      <c r="E3762" s="7">
        <v>0</v>
      </c>
      <c r="F3762" t="s">
        <v>8220</v>
      </c>
      <c r="G3762" t="s">
        <v>8225</v>
      </c>
      <c r="H3762" t="s">
        <v>8247</v>
      </c>
      <c r="I3762">
        <v>1418719967</v>
      </c>
      <c r="J3762" s="18">
        <f t="shared" si="887"/>
        <v>41989.369988425926</v>
      </c>
      <c r="K3762">
        <v>1416127966</v>
      </c>
      <c r="L3762" s="18">
        <f t="shared" si="885"/>
        <v>41959.369976851856</v>
      </c>
      <c r="M3762" t="b">
        <v>0</v>
      </c>
      <c r="N3762">
        <v>0</v>
      </c>
      <c r="O3762" t="b">
        <v>0</v>
      </c>
      <c r="P3762" t="s">
        <v>8266</v>
      </c>
      <c r="Q3762" s="12">
        <f t="shared" si="888"/>
        <v>0</v>
      </c>
      <c r="R3762" t="e">
        <f t="shared" si="886"/>
        <v>#DIV/0!</v>
      </c>
      <c r="S3762" s="14" t="s">
        <v>8329</v>
      </c>
      <c r="T3762" t="s">
        <v>8332</v>
      </c>
    </row>
    <row r="3763" spans="1:20" ht="30" x14ac:dyDescent="0.25">
      <c r="A3763">
        <v>221</v>
      </c>
      <c r="B3763" s="9" t="s">
        <v>223</v>
      </c>
      <c r="C3763" s="3" t="s">
        <v>4331</v>
      </c>
      <c r="D3763" s="5">
        <v>50000</v>
      </c>
      <c r="E3763" s="7">
        <v>0</v>
      </c>
      <c r="F3763" t="s">
        <v>8220</v>
      </c>
      <c r="G3763" t="s">
        <v>8223</v>
      </c>
      <c r="H3763" t="s">
        <v>8245</v>
      </c>
      <c r="I3763">
        <v>1427569564</v>
      </c>
      <c r="J3763" s="18">
        <f t="shared" si="887"/>
        <v>42091.79587962963</v>
      </c>
      <c r="K3763">
        <v>1422389163</v>
      </c>
      <c r="L3763" s="18">
        <f t="shared" si="885"/>
        <v>42031.837534722217</v>
      </c>
      <c r="M3763" t="b">
        <v>0</v>
      </c>
      <c r="N3763">
        <v>0</v>
      </c>
      <c r="O3763" t="b">
        <v>0</v>
      </c>
      <c r="P3763" t="s">
        <v>8266</v>
      </c>
      <c r="Q3763" s="12">
        <f t="shared" si="888"/>
        <v>0</v>
      </c>
      <c r="R3763" t="e">
        <f t="shared" si="886"/>
        <v>#DIV/0!</v>
      </c>
      <c r="S3763" s="14" t="s">
        <v>8329</v>
      </c>
      <c r="T3763" t="s">
        <v>8332</v>
      </c>
    </row>
    <row r="3764" spans="1:20" ht="60" x14ac:dyDescent="0.25">
      <c r="A3764">
        <v>487</v>
      </c>
      <c r="B3764" s="9" t="s">
        <v>488</v>
      </c>
      <c r="C3764" s="3" t="s">
        <v>4597</v>
      </c>
      <c r="D3764" s="5">
        <v>50000</v>
      </c>
      <c r="E3764" s="7">
        <v>0</v>
      </c>
      <c r="F3764" t="s">
        <v>8220</v>
      </c>
      <c r="G3764" t="s">
        <v>8228</v>
      </c>
      <c r="H3764" t="s">
        <v>8250</v>
      </c>
      <c r="I3764">
        <v>1482678994</v>
      </c>
      <c r="J3764" s="18">
        <f t="shared" si="887"/>
        <v>42729.636504629627</v>
      </c>
      <c r="K3764">
        <v>1477491393</v>
      </c>
      <c r="L3764" s="18">
        <f t="shared" si="885"/>
        <v>42669.594826388886</v>
      </c>
      <c r="M3764" t="b">
        <v>0</v>
      </c>
      <c r="N3764">
        <v>0</v>
      </c>
      <c r="O3764" t="b">
        <v>0</v>
      </c>
      <c r="P3764" t="s">
        <v>8268</v>
      </c>
      <c r="Q3764" s="12">
        <f t="shared" si="888"/>
        <v>0</v>
      </c>
      <c r="R3764" t="e">
        <f t="shared" si="886"/>
        <v>#DIV/0!</v>
      </c>
      <c r="S3764" s="14" t="s">
        <v>8329</v>
      </c>
      <c r="T3764" t="s">
        <v>8345</v>
      </c>
    </row>
    <row r="3765" spans="1:20" ht="60" x14ac:dyDescent="0.25">
      <c r="A3765">
        <v>562</v>
      </c>
      <c r="B3765" s="9" t="s">
        <v>563</v>
      </c>
      <c r="C3765" s="3" t="s">
        <v>4672</v>
      </c>
      <c r="D3765" s="5">
        <v>50000</v>
      </c>
      <c r="E3765" s="7">
        <v>0</v>
      </c>
      <c r="F3765" t="s">
        <v>8220</v>
      </c>
      <c r="G3765" t="s">
        <v>8232</v>
      </c>
      <c r="H3765" t="s">
        <v>8248</v>
      </c>
      <c r="I3765">
        <v>1482052815</v>
      </c>
      <c r="J3765" s="18">
        <f t="shared" si="887"/>
        <v>42722.389062499999</v>
      </c>
      <c r="K3765">
        <v>1479460814</v>
      </c>
      <c r="L3765" s="18">
        <f t="shared" si="885"/>
        <v>42692.389050925922</v>
      </c>
      <c r="M3765" t="b">
        <v>0</v>
      </c>
      <c r="N3765">
        <v>0</v>
      </c>
      <c r="O3765" t="b">
        <v>0</v>
      </c>
      <c r="P3765" t="s">
        <v>8270</v>
      </c>
      <c r="Q3765" s="12">
        <f t="shared" si="888"/>
        <v>0</v>
      </c>
      <c r="R3765" t="e">
        <f t="shared" si="886"/>
        <v>#DIV/0!</v>
      </c>
      <c r="S3765" s="14" t="s">
        <v>8316</v>
      </c>
      <c r="T3765" t="s">
        <v>8348</v>
      </c>
    </row>
    <row r="3766" spans="1:20" ht="45" x14ac:dyDescent="0.25">
      <c r="A3766">
        <v>1234</v>
      </c>
      <c r="B3766" s="9" t="s">
        <v>1235</v>
      </c>
      <c r="C3766" s="3" t="s">
        <v>5344</v>
      </c>
      <c r="D3766" s="5">
        <v>50000</v>
      </c>
      <c r="E3766" s="7">
        <v>0</v>
      </c>
      <c r="F3766" t="s">
        <v>8219</v>
      </c>
      <c r="G3766" t="s">
        <v>8224</v>
      </c>
      <c r="H3766" t="s">
        <v>8246</v>
      </c>
      <c r="I3766">
        <v>1422903342</v>
      </c>
      <c r="J3766" s="18">
        <f t="shared" si="887"/>
        <v>42037.788680555561</v>
      </c>
      <c r="K3766">
        <v>1420311341</v>
      </c>
      <c r="L3766" s="18">
        <f t="shared" si="885"/>
        <v>42007.788668981477</v>
      </c>
      <c r="M3766" t="b">
        <v>0</v>
      </c>
      <c r="N3766">
        <v>0</v>
      </c>
      <c r="O3766" t="b">
        <v>0</v>
      </c>
      <c r="P3766" t="s">
        <v>8284</v>
      </c>
      <c r="Q3766" s="12">
        <f t="shared" si="888"/>
        <v>0</v>
      </c>
      <c r="R3766" t="e">
        <f t="shared" si="886"/>
        <v>#DIV/0!</v>
      </c>
      <c r="S3766" s="14" t="s">
        <v>8333</v>
      </c>
      <c r="T3766" t="s">
        <v>8360</v>
      </c>
    </row>
    <row r="3767" spans="1:20" ht="45" x14ac:dyDescent="0.25">
      <c r="A3767">
        <v>1416</v>
      </c>
      <c r="B3767" s="9" t="s">
        <v>1417</v>
      </c>
      <c r="C3767" s="3" t="s">
        <v>5526</v>
      </c>
      <c r="D3767" s="5">
        <v>50000</v>
      </c>
      <c r="E3767" s="7">
        <v>0</v>
      </c>
      <c r="F3767" t="s">
        <v>8220</v>
      </c>
      <c r="G3767" t="s">
        <v>8223</v>
      </c>
      <c r="H3767" t="s">
        <v>8245</v>
      </c>
      <c r="I3767">
        <v>1448147619</v>
      </c>
      <c r="J3767" s="18">
        <f t="shared" si="887"/>
        <v>42329.967812499999</v>
      </c>
      <c r="K3767">
        <v>1445552018</v>
      </c>
      <c r="L3767" s="18">
        <f t="shared" si="885"/>
        <v>42299.926134259258</v>
      </c>
      <c r="M3767" t="b">
        <v>0</v>
      </c>
      <c r="N3767">
        <v>0</v>
      </c>
      <c r="O3767" t="b">
        <v>0</v>
      </c>
      <c r="P3767" t="s">
        <v>8285</v>
      </c>
      <c r="Q3767" s="12">
        <f t="shared" si="888"/>
        <v>0</v>
      </c>
      <c r="R3767" t="e">
        <f t="shared" si="886"/>
        <v>#DIV/0!</v>
      </c>
      <c r="S3767" s="14" t="s">
        <v>8319</v>
      </c>
      <c r="T3767" t="s">
        <v>8354</v>
      </c>
    </row>
    <row r="3768" spans="1:20" ht="45" x14ac:dyDescent="0.25">
      <c r="A3768">
        <v>2350</v>
      </c>
      <c r="B3768" s="9" t="s">
        <v>2351</v>
      </c>
      <c r="C3768" s="3" t="s">
        <v>6460</v>
      </c>
      <c r="D3768" s="5">
        <v>50000</v>
      </c>
      <c r="E3768" s="7">
        <v>0</v>
      </c>
      <c r="F3768" t="s">
        <v>8219</v>
      </c>
      <c r="G3768" t="s">
        <v>8240</v>
      </c>
      <c r="H3768" t="s">
        <v>8248</v>
      </c>
      <c r="I3768">
        <v>1483474370</v>
      </c>
      <c r="J3768" s="18">
        <f t="shared" si="887"/>
        <v>42738.842245370368</v>
      </c>
      <c r="K3768">
        <v>1480882369</v>
      </c>
      <c r="L3768" s="18">
        <f t="shared" si="885"/>
        <v>42708.842233796298</v>
      </c>
      <c r="M3768" t="b">
        <v>0</v>
      </c>
      <c r="N3768">
        <v>0</v>
      </c>
      <c r="O3768" t="b">
        <v>0</v>
      </c>
      <c r="P3768" t="s">
        <v>8270</v>
      </c>
      <c r="Q3768" s="12">
        <f t="shared" si="888"/>
        <v>0</v>
      </c>
      <c r="R3768" t="e">
        <f t="shared" si="886"/>
        <v>#DIV/0!</v>
      </c>
      <c r="S3768" s="14" t="s">
        <v>8316</v>
      </c>
      <c r="T3768" t="s">
        <v>8348</v>
      </c>
    </row>
    <row r="3769" spans="1:20" ht="60" x14ac:dyDescent="0.25">
      <c r="A3769">
        <v>2400</v>
      </c>
      <c r="B3769" s="9" t="s">
        <v>2401</v>
      </c>
      <c r="C3769" s="3" t="s">
        <v>6510</v>
      </c>
      <c r="D3769" s="5">
        <v>50000</v>
      </c>
      <c r="E3769" s="7">
        <v>0</v>
      </c>
      <c r="F3769" t="s">
        <v>8219</v>
      </c>
      <c r="G3769" t="s">
        <v>8225</v>
      </c>
      <c r="H3769" t="s">
        <v>8247</v>
      </c>
      <c r="I3769">
        <v>1460615164</v>
      </c>
      <c r="J3769" s="18">
        <f t="shared" si="887"/>
        <v>42474.268101851849</v>
      </c>
      <c r="K3769">
        <v>1458023163</v>
      </c>
      <c r="L3769" s="18">
        <f t="shared" si="885"/>
        <v>42444.268090277779</v>
      </c>
      <c r="M3769" t="b">
        <v>0</v>
      </c>
      <c r="N3769">
        <v>0</v>
      </c>
      <c r="O3769" t="b">
        <v>0</v>
      </c>
      <c r="P3769" t="s">
        <v>8270</v>
      </c>
      <c r="Q3769" s="12">
        <f t="shared" si="888"/>
        <v>0</v>
      </c>
      <c r="R3769" t="e">
        <f t="shared" si="886"/>
        <v>#DIV/0!</v>
      </c>
      <c r="S3769" s="14" t="s">
        <v>8316</v>
      </c>
      <c r="T3769" t="s">
        <v>8348</v>
      </c>
    </row>
    <row r="3770" spans="1:20" ht="30" x14ac:dyDescent="0.25">
      <c r="A3770">
        <v>2894</v>
      </c>
      <c r="B3770" s="9" t="s">
        <v>2894</v>
      </c>
      <c r="C3770" s="3" t="s">
        <v>7004</v>
      </c>
      <c r="D3770" s="5">
        <v>50000</v>
      </c>
      <c r="E3770" s="7">
        <v>0</v>
      </c>
      <c r="F3770" t="s">
        <v>8220</v>
      </c>
      <c r="G3770" t="s">
        <v>8223</v>
      </c>
      <c r="H3770" t="s">
        <v>8245</v>
      </c>
      <c r="I3770" s="18">
        <v>1428100815</v>
      </c>
      <c r="J3770" s="18">
        <f t="shared" si="887"/>
        <v>42097.944618055553</v>
      </c>
      <c r="K3770">
        <v>1422920414</v>
      </c>
      <c r="L3770" s="18">
        <f t="shared" si="885"/>
        <v>42037.986273148148</v>
      </c>
      <c r="M3770" t="b">
        <v>0</v>
      </c>
      <c r="N3770">
        <v>0</v>
      </c>
      <c r="O3770" t="b">
        <v>0</v>
      </c>
      <c r="P3770" t="s">
        <v>8269</v>
      </c>
      <c r="Q3770" s="12">
        <f t="shared" si="888"/>
        <v>0</v>
      </c>
      <c r="R3770">
        <f t="shared" ref="R3770" si="891">IFERROR(ROUND(E3770/N3770,2),0)</f>
        <v>0</v>
      </c>
      <c r="S3770" s="14" t="s">
        <v>8307</v>
      </c>
      <c r="T3770" t="s">
        <v>8308</v>
      </c>
    </row>
    <row r="3771" spans="1:20" ht="60" x14ac:dyDescent="0.25">
      <c r="A3771">
        <v>2945</v>
      </c>
      <c r="B3771" s="9" t="s">
        <v>2945</v>
      </c>
      <c r="C3771" s="3" t="s">
        <v>7055</v>
      </c>
      <c r="D3771" s="5">
        <v>50000</v>
      </c>
      <c r="E3771" s="7">
        <v>0</v>
      </c>
      <c r="F3771" t="s">
        <v>8220</v>
      </c>
      <c r="G3771" t="s">
        <v>8223</v>
      </c>
      <c r="H3771" t="s">
        <v>8245</v>
      </c>
      <c r="I3771">
        <v>1432437660</v>
      </c>
      <c r="J3771" s="18">
        <f t="shared" si="887"/>
        <v>42148.139583333337</v>
      </c>
      <c r="K3771">
        <v>1429845659</v>
      </c>
      <c r="L3771" s="18">
        <f t="shared" si="885"/>
        <v>42118.13957175926</v>
      </c>
      <c r="M3771" t="b">
        <v>0</v>
      </c>
      <c r="N3771">
        <v>0</v>
      </c>
      <c r="O3771" t="b">
        <v>0</v>
      </c>
      <c r="P3771" t="s">
        <v>8301</v>
      </c>
      <c r="Q3771" s="12">
        <f t="shared" si="888"/>
        <v>0</v>
      </c>
      <c r="R3771" t="e">
        <f t="shared" si="886"/>
        <v>#DIV/0!</v>
      </c>
      <c r="S3771" s="14" t="s">
        <v>8307</v>
      </c>
      <c r="T3771" t="s">
        <v>8331</v>
      </c>
    </row>
    <row r="3772" spans="1:20" ht="45" x14ac:dyDescent="0.25">
      <c r="A3772">
        <v>3057</v>
      </c>
      <c r="B3772" s="9" t="s">
        <v>3057</v>
      </c>
      <c r="C3772" s="3" t="s">
        <v>7167</v>
      </c>
      <c r="D3772" s="5">
        <v>50000</v>
      </c>
      <c r="E3772" s="7">
        <v>0</v>
      </c>
      <c r="F3772" t="s">
        <v>8220</v>
      </c>
      <c r="G3772" t="s">
        <v>8224</v>
      </c>
      <c r="H3772" t="s">
        <v>8246</v>
      </c>
      <c r="I3772">
        <v>1459694211</v>
      </c>
      <c r="J3772" s="18">
        <f t="shared" si="887"/>
        <v>42463.608923611115</v>
      </c>
      <c r="K3772">
        <v>1457105810</v>
      </c>
      <c r="L3772" s="18">
        <f t="shared" si="885"/>
        <v>42433.650578703702</v>
      </c>
      <c r="M3772" t="b">
        <v>0</v>
      </c>
      <c r="N3772">
        <v>0</v>
      </c>
      <c r="O3772" t="b">
        <v>0</v>
      </c>
      <c r="P3772" t="s">
        <v>8301</v>
      </c>
      <c r="Q3772" s="12">
        <f t="shared" si="888"/>
        <v>0</v>
      </c>
      <c r="R3772" t="e">
        <f t="shared" si="886"/>
        <v>#DIV/0!</v>
      </c>
      <c r="S3772" s="14" t="s">
        <v>8307</v>
      </c>
      <c r="T3772" t="s">
        <v>8331</v>
      </c>
    </row>
    <row r="3773" spans="1:20" ht="45" x14ac:dyDescent="0.25">
      <c r="A3773">
        <v>552</v>
      </c>
      <c r="B3773" s="9" t="s">
        <v>553</v>
      </c>
      <c r="C3773" s="3" t="s">
        <v>4662</v>
      </c>
      <c r="D3773" s="5">
        <v>45000</v>
      </c>
      <c r="E3773" s="7">
        <v>0</v>
      </c>
      <c r="F3773" t="s">
        <v>8220</v>
      </c>
      <c r="G3773" t="s">
        <v>8228</v>
      </c>
      <c r="H3773" t="s">
        <v>8250</v>
      </c>
      <c r="I3773">
        <v>1452350896</v>
      </c>
      <c r="J3773" s="18">
        <f t="shared" si="887"/>
        <v>42378.616851851853</v>
      </c>
      <c r="K3773">
        <v>1447166895</v>
      </c>
      <c r="L3773" s="18">
        <f t="shared" si="885"/>
        <v>42318.616840277777</v>
      </c>
      <c r="M3773" t="b">
        <v>0</v>
      </c>
      <c r="N3773">
        <v>0</v>
      </c>
      <c r="O3773" t="b">
        <v>0</v>
      </c>
      <c r="P3773" t="s">
        <v>8270</v>
      </c>
      <c r="Q3773" s="12">
        <f t="shared" si="888"/>
        <v>0</v>
      </c>
      <c r="R3773" t="e">
        <f t="shared" si="886"/>
        <v>#DIV/0!</v>
      </c>
      <c r="S3773" s="14" t="s">
        <v>8316</v>
      </c>
      <c r="T3773" t="s">
        <v>8348</v>
      </c>
    </row>
    <row r="3774" spans="1:20" x14ac:dyDescent="0.25">
      <c r="A3774">
        <v>2507</v>
      </c>
      <c r="B3774" s="9" t="s">
        <v>2507</v>
      </c>
      <c r="C3774" s="3" t="s">
        <v>6617</v>
      </c>
      <c r="D3774" s="5">
        <v>42850</v>
      </c>
      <c r="E3774" s="7">
        <v>0</v>
      </c>
      <c r="F3774" t="s">
        <v>8220</v>
      </c>
      <c r="G3774" t="s">
        <v>8223</v>
      </c>
      <c r="H3774" t="s">
        <v>8245</v>
      </c>
      <c r="I3774">
        <v>1431308704</v>
      </c>
      <c r="J3774" s="18">
        <f t="shared" si="887"/>
        <v>42135.072962962964</v>
      </c>
      <c r="K3774">
        <v>1428716703</v>
      </c>
      <c r="L3774" s="18">
        <f t="shared" si="885"/>
        <v>42105.072951388887</v>
      </c>
      <c r="M3774" t="b">
        <v>0</v>
      </c>
      <c r="N3774">
        <v>0</v>
      </c>
      <c r="O3774" t="b">
        <v>0</v>
      </c>
      <c r="P3774" t="s">
        <v>8297</v>
      </c>
      <c r="Q3774" s="12">
        <f t="shared" si="888"/>
        <v>0</v>
      </c>
      <c r="R3774" t="e">
        <f t="shared" si="886"/>
        <v>#DIV/0!</v>
      </c>
      <c r="S3774" s="14" t="s">
        <v>8327</v>
      </c>
      <c r="T3774" t="s">
        <v>8363</v>
      </c>
    </row>
    <row r="3775" spans="1:20" ht="60" x14ac:dyDescent="0.25">
      <c r="A3775">
        <v>1058</v>
      </c>
      <c r="B3775" s="9" t="s">
        <v>1059</v>
      </c>
      <c r="C3775" s="3" t="s">
        <v>5168</v>
      </c>
      <c r="D3775" s="5">
        <v>40000</v>
      </c>
      <c r="E3775" s="7">
        <v>0</v>
      </c>
      <c r="F3775" t="s">
        <v>8219</v>
      </c>
      <c r="G3775" t="s">
        <v>8223</v>
      </c>
      <c r="H3775" t="s">
        <v>8245</v>
      </c>
      <c r="I3775">
        <v>1427328000</v>
      </c>
      <c r="J3775" s="18">
        <f t="shared" si="887"/>
        <v>42089</v>
      </c>
      <c r="K3775">
        <v>1423777042</v>
      </c>
      <c r="L3775" s="18">
        <f t="shared" si="885"/>
        <v>42047.900949074072</v>
      </c>
      <c r="M3775" t="b">
        <v>0</v>
      </c>
      <c r="N3775">
        <v>0</v>
      </c>
      <c r="O3775" t="b">
        <v>0</v>
      </c>
      <c r="P3775" t="s">
        <v>8279</v>
      </c>
      <c r="Q3775" s="12">
        <f t="shared" si="888"/>
        <v>0</v>
      </c>
      <c r="R3775" t="e">
        <f t="shared" si="886"/>
        <v>#DIV/0!</v>
      </c>
      <c r="S3775" s="14" t="s">
        <v>8352</v>
      </c>
      <c r="T3775" t="s">
        <v>8353</v>
      </c>
    </row>
    <row r="3776" spans="1:20" ht="60" x14ac:dyDescent="0.25">
      <c r="A3776">
        <v>1131</v>
      </c>
      <c r="B3776" s="9" t="s">
        <v>1132</v>
      </c>
      <c r="C3776" s="3" t="s">
        <v>5241</v>
      </c>
      <c r="D3776" s="5">
        <v>40000</v>
      </c>
      <c r="E3776" s="7">
        <v>0</v>
      </c>
      <c r="F3776" t="s">
        <v>8220</v>
      </c>
      <c r="G3776" t="s">
        <v>8225</v>
      </c>
      <c r="H3776" t="s">
        <v>8247</v>
      </c>
      <c r="I3776">
        <v>1450993668</v>
      </c>
      <c r="J3776" s="18">
        <f t="shared" si="887"/>
        <v>42362.908194444448</v>
      </c>
      <c r="K3776">
        <v>1448401667</v>
      </c>
      <c r="L3776" s="18">
        <f t="shared" si="885"/>
        <v>42332.908182870371</v>
      </c>
      <c r="M3776" t="b">
        <v>0</v>
      </c>
      <c r="N3776">
        <v>0</v>
      </c>
      <c r="O3776" t="b">
        <v>0</v>
      </c>
      <c r="P3776" t="s">
        <v>8281</v>
      </c>
      <c r="Q3776" s="12">
        <f t="shared" si="888"/>
        <v>0</v>
      </c>
      <c r="R3776" t="e">
        <f t="shared" si="886"/>
        <v>#DIV/0!</v>
      </c>
      <c r="S3776" s="14" t="s">
        <v>8324</v>
      </c>
      <c r="T3776" t="s">
        <v>8350</v>
      </c>
    </row>
    <row r="3777" spans="1:20" ht="60" x14ac:dyDescent="0.25">
      <c r="A3777">
        <v>1432</v>
      </c>
      <c r="B3777" s="9" t="s">
        <v>1433</v>
      </c>
      <c r="C3777" s="3" t="s">
        <v>5542</v>
      </c>
      <c r="D3777" s="5">
        <v>40000</v>
      </c>
      <c r="E3777" s="7">
        <v>0</v>
      </c>
      <c r="F3777" t="s">
        <v>8220</v>
      </c>
      <c r="G3777" t="s">
        <v>8223</v>
      </c>
      <c r="H3777" t="s">
        <v>8245</v>
      </c>
      <c r="I3777">
        <v>1437417828</v>
      </c>
      <c r="J3777" s="18">
        <f t="shared" si="887"/>
        <v>42205.780416666668</v>
      </c>
      <c r="K3777">
        <v>1434825827</v>
      </c>
      <c r="L3777" s="18">
        <f t="shared" si="885"/>
        <v>42175.780405092592</v>
      </c>
      <c r="M3777" t="b">
        <v>0</v>
      </c>
      <c r="N3777">
        <v>0</v>
      </c>
      <c r="O3777" t="b">
        <v>0</v>
      </c>
      <c r="P3777" t="s">
        <v>8285</v>
      </c>
      <c r="Q3777" s="12">
        <f t="shared" si="888"/>
        <v>0</v>
      </c>
      <c r="R3777" t="e">
        <f t="shared" si="886"/>
        <v>#DIV/0!</v>
      </c>
      <c r="S3777" s="14" t="s">
        <v>8319</v>
      </c>
      <c r="T3777" t="s">
        <v>8354</v>
      </c>
    </row>
    <row r="3778" spans="1:20" ht="45" x14ac:dyDescent="0.25">
      <c r="A3778">
        <v>2564</v>
      </c>
      <c r="B3778" s="9" t="s">
        <v>2564</v>
      </c>
      <c r="C3778" s="3" t="s">
        <v>6674</v>
      </c>
      <c r="D3778" s="5">
        <v>40000</v>
      </c>
      <c r="E3778" s="7">
        <v>0</v>
      </c>
      <c r="F3778" t="s">
        <v>8219</v>
      </c>
      <c r="G3778" t="s">
        <v>8228</v>
      </c>
      <c r="H3778" t="s">
        <v>8250</v>
      </c>
      <c r="I3778">
        <v>1406854699</v>
      </c>
      <c r="J3778" s="18">
        <f t="shared" si="887"/>
        <v>41852.040497685186</v>
      </c>
      <c r="K3778">
        <v>1404262698</v>
      </c>
      <c r="L3778" s="18">
        <f t="shared" si="885"/>
        <v>41822.040486111109</v>
      </c>
      <c r="M3778" t="b">
        <v>0</v>
      </c>
      <c r="N3778">
        <v>0</v>
      </c>
      <c r="O3778" t="b">
        <v>0</v>
      </c>
      <c r="P3778" t="s">
        <v>8282</v>
      </c>
      <c r="Q3778" s="12">
        <f t="shared" si="888"/>
        <v>0</v>
      </c>
      <c r="R3778" t="e">
        <f t="shared" si="886"/>
        <v>#DIV/0!</v>
      </c>
      <c r="S3778" s="14" t="s">
        <v>8327</v>
      </c>
      <c r="T3778" t="s">
        <v>8351</v>
      </c>
    </row>
    <row r="3779" spans="1:20" ht="45" x14ac:dyDescent="0.25">
      <c r="A3779">
        <v>1459</v>
      </c>
      <c r="B3779" s="9" t="s">
        <v>1460</v>
      </c>
      <c r="C3779" s="3" t="s">
        <v>5569</v>
      </c>
      <c r="D3779" s="5">
        <v>37000</v>
      </c>
      <c r="E3779" s="7">
        <v>0</v>
      </c>
      <c r="F3779" t="s">
        <v>8219</v>
      </c>
      <c r="G3779" t="s">
        <v>8231</v>
      </c>
      <c r="H3779" t="s">
        <v>8252</v>
      </c>
      <c r="I3779">
        <v>1449077100</v>
      </c>
      <c r="J3779" s="18">
        <f t="shared" si="887"/>
        <v>42340.725694444445</v>
      </c>
      <c r="K3779">
        <v>1446612895</v>
      </c>
      <c r="L3779" s="18">
        <f t="shared" ref="L3779:L3842" si="892">(K3779/86400)+25569</f>
        <v>42312.20480324074</v>
      </c>
      <c r="M3779" t="b">
        <v>0</v>
      </c>
      <c r="N3779">
        <v>0</v>
      </c>
      <c r="O3779" t="b">
        <v>0</v>
      </c>
      <c r="P3779" t="s">
        <v>8285</v>
      </c>
      <c r="Q3779" s="12">
        <f t="shared" si="888"/>
        <v>0</v>
      </c>
      <c r="R3779" t="e">
        <f t="shared" ref="R3779:R3842" si="893">ROUND(E3779/N3779,2)</f>
        <v>#DIV/0!</v>
      </c>
      <c r="S3779" s="14" t="s">
        <v>8319</v>
      </c>
      <c r="T3779" t="s">
        <v>8354</v>
      </c>
    </row>
    <row r="3780" spans="1:20" ht="45" x14ac:dyDescent="0.25">
      <c r="A3780">
        <v>2504</v>
      </c>
      <c r="B3780" s="9" t="s">
        <v>2504</v>
      </c>
      <c r="C3780" s="3" t="s">
        <v>6614</v>
      </c>
      <c r="D3780" s="5">
        <v>35000</v>
      </c>
      <c r="E3780" s="7">
        <v>0</v>
      </c>
      <c r="F3780" t="s">
        <v>8220</v>
      </c>
      <c r="G3780" t="s">
        <v>8223</v>
      </c>
      <c r="H3780" t="s">
        <v>8245</v>
      </c>
      <c r="I3780">
        <v>1416014534</v>
      </c>
      <c r="J3780" s="18">
        <f t="shared" ref="J3780:J3843" si="894">(I3780/86400)+25569</f>
        <v>41958.057106481487</v>
      </c>
      <c r="K3780">
        <v>1413418933</v>
      </c>
      <c r="L3780" s="18">
        <f t="shared" si="892"/>
        <v>41928.015428240738</v>
      </c>
      <c r="M3780" t="b">
        <v>0</v>
      </c>
      <c r="N3780">
        <v>0</v>
      </c>
      <c r="O3780" t="b">
        <v>0</v>
      </c>
      <c r="P3780" t="s">
        <v>8297</v>
      </c>
      <c r="Q3780" s="12">
        <f t="shared" ref="Q3780:Q3843" si="895">ROUND(E3780/D3780*100,0)</f>
        <v>0</v>
      </c>
      <c r="R3780" t="e">
        <f t="shared" si="893"/>
        <v>#DIV/0!</v>
      </c>
      <c r="S3780" s="14" t="s">
        <v>8327</v>
      </c>
      <c r="T3780" t="s">
        <v>8363</v>
      </c>
    </row>
    <row r="3781" spans="1:20" ht="45" x14ac:dyDescent="0.25">
      <c r="A3781">
        <v>2566</v>
      </c>
      <c r="B3781" s="9" t="s">
        <v>2566</v>
      </c>
      <c r="C3781" s="3" t="s">
        <v>6676</v>
      </c>
      <c r="D3781" s="5">
        <v>35000</v>
      </c>
      <c r="E3781" s="7">
        <v>0</v>
      </c>
      <c r="F3781" t="s">
        <v>8219</v>
      </c>
      <c r="G3781" t="s">
        <v>8223</v>
      </c>
      <c r="H3781" t="s">
        <v>8245</v>
      </c>
      <c r="I3781">
        <v>1408663948</v>
      </c>
      <c r="J3781" s="18">
        <f t="shared" si="894"/>
        <v>41872.980879629627</v>
      </c>
      <c r="K3781">
        <v>1406071947</v>
      </c>
      <c r="L3781" s="18">
        <f t="shared" si="892"/>
        <v>41842.980868055558</v>
      </c>
      <c r="M3781" t="b">
        <v>0</v>
      </c>
      <c r="N3781">
        <v>0</v>
      </c>
      <c r="O3781" t="b">
        <v>0</v>
      </c>
      <c r="P3781" t="s">
        <v>8282</v>
      </c>
      <c r="Q3781" s="12">
        <f t="shared" si="895"/>
        <v>0</v>
      </c>
      <c r="R3781" t="e">
        <f t="shared" si="893"/>
        <v>#DIV/0!</v>
      </c>
      <c r="S3781" s="14" t="s">
        <v>8327</v>
      </c>
      <c r="T3781" t="s">
        <v>8351</v>
      </c>
    </row>
    <row r="3782" spans="1:20" ht="45" x14ac:dyDescent="0.25">
      <c r="A3782">
        <v>2395</v>
      </c>
      <c r="B3782" s="9" t="s">
        <v>2396</v>
      </c>
      <c r="C3782" s="3" t="s">
        <v>6505</v>
      </c>
      <c r="D3782" s="5">
        <v>33000</v>
      </c>
      <c r="E3782" s="7">
        <v>0</v>
      </c>
      <c r="F3782" t="s">
        <v>8219</v>
      </c>
      <c r="G3782" t="s">
        <v>8223</v>
      </c>
      <c r="H3782" t="s">
        <v>8245</v>
      </c>
      <c r="I3782">
        <v>1484038620</v>
      </c>
      <c r="J3782" s="18">
        <f t="shared" si="894"/>
        <v>42745.372916666667</v>
      </c>
      <c r="K3782">
        <v>1481597686</v>
      </c>
      <c r="L3782" s="18">
        <f t="shared" si="892"/>
        <v>42717.121365740742</v>
      </c>
      <c r="M3782" t="b">
        <v>0</v>
      </c>
      <c r="N3782">
        <v>0</v>
      </c>
      <c r="O3782" t="b">
        <v>0</v>
      </c>
      <c r="P3782" t="s">
        <v>8270</v>
      </c>
      <c r="Q3782" s="12">
        <f t="shared" si="895"/>
        <v>0</v>
      </c>
      <c r="R3782" t="e">
        <f t="shared" si="893"/>
        <v>#DIV/0!</v>
      </c>
      <c r="S3782" s="14" t="s">
        <v>8316</v>
      </c>
      <c r="T3782" t="s">
        <v>8348</v>
      </c>
    </row>
    <row r="3783" spans="1:20" ht="45" x14ac:dyDescent="0.25">
      <c r="A3783">
        <v>493</v>
      </c>
      <c r="B3783" s="9" t="s">
        <v>494</v>
      </c>
      <c r="C3783" s="3" t="s">
        <v>4603</v>
      </c>
      <c r="D3783" s="5">
        <v>30000</v>
      </c>
      <c r="E3783" s="7">
        <v>0</v>
      </c>
      <c r="F3783" t="s">
        <v>8220</v>
      </c>
      <c r="G3783" t="s">
        <v>8224</v>
      </c>
      <c r="H3783" t="s">
        <v>8246</v>
      </c>
      <c r="I3783">
        <v>1432142738</v>
      </c>
      <c r="J3783" s="18">
        <f t="shared" si="894"/>
        <v>42144.726134259261</v>
      </c>
      <c r="K3783">
        <v>1429550737</v>
      </c>
      <c r="L3783" s="18">
        <f t="shared" si="892"/>
        <v>42114.726122685184</v>
      </c>
      <c r="M3783" t="b">
        <v>0</v>
      </c>
      <c r="N3783">
        <v>0</v>
      </c>
      <c r="O3783" t="b">
        <v>0</v>
      </c>
      <c r="P3783" t="s">
        <v>8268</v>
      </c>
      <c r="Q3783" s="12">
        <f t="shared" si="895"/>
        <v>0</v>
      </c>
      <c r="R3783" t="e">
        <f t="shared" si="893"/>
        <v>#DIV/0!</v>
      </c>
      <c r="S3783" s="14" t="s">
        <v>8329</v>
      </c>
      <c r="T3783" t="s">
        <v>8345</v>
      </c>
    </row>
    <row r="3784" spans="1:20" x14ac:dyDescent="0.25">
      <c r="A3784">
        <v>1569</v>
      </c>
      <c r="B3784" s="9" t="s">
        <v>1570</v>
      </c>
      <c r="C3784" s="3" t="s">
        <v>5679</v>
      </c>
      <c r="D3784" s="5">
        <v>30000</v>
      </c>
      <c r="E3784" s="7">
        <v>0</v>
      </c>
      <c r="F3784" t="s">
        <v>8219</v>
      </c>
      <c r="G3784" t="s">
        <v>8223</v>
      </c>
      <c r="H3784" t="s">
        <v>8245</v>
      </c>
      <c r="I3784">
        <v>1369498714</v>
      </c>
      <c r="J3784" s="18">
        <f t="shared" si="894"/>
        <v>41419.679560185185</v>
      </c>
      <c r="K3784">
        <v>1366906713</v>
      </c>
      <c r="L3784" s="18">
        <f t="shared" si="892"/>
        <v>41389.679548611108</v>
      </c>
      <c r="M3784" t="b">
        <v>0</v>
      </c>
      <c r="N3784">
        <v>0</v>
      </c>
      <c r="O3784" t="b">
        <v>0</v>
      </c>
      <c r="P3784" t="s">
        <v>8288</v>
      </c>
      <c r="Q3784" s="12">
        <f t="shared" si="895"/>
        <v>0</v>
      </c>
      <c r="R3784" t="e">
        <f t="shared" si="893"/>
        <v>#DIV/0!</v>
      </c>
      <c r="S3784" s="14" t="s">
        <v>8319</v>
      </c>
      <c r="T3784" t="s">
        <v>8355</v>
      </c>
    </row>
    <row r="3785" spans="1:20" ht="45" x14ac:dyDescent="0.25">
      <c r="A3785">
        <v>2379</v>
      </c>
      <c r="B3785" s="9" t="s">
        <v>2380</v>
      </c>
      <c r="C3785" s="3" t="s">
        <v>6489</v>
      </c>
      <c r="D3785" s="5">
        <v>30000</v>
      </c>
      <c r="E3785" s="7">
        <v>0</v>
      </c>
      <c r="F3785" t="s">
        <v>8219</v>
      </c>
      <c r="G3785" t="s">
        <v>8223</v>
      </c>
      <c r="H3785" t="s">
        <v>8245</v>
      </c>
      <c r="I3785">
        <v>1444004616</v>
      </c>
      <c r="J3785" s="18">
        <f t="shared" si="894"/>
        <v>42282.016388888893</v>
      </c>
      <c r="K3785">
        <v>1440116615</v>
      </c>
      <c r="L3785" s="18">
        <f t="shared" si="892"/>
        <v>42237.016377314816</v>
      </c>
      <c r="M3785" t="b">
        <v>0</v>
      </c>
      <c r="N3785">
        <v>0</v>
      </c>
      <c r="O3785" t="b">
        <v>0</v>
      </c>
      <c r="P3785" t="s">
        <v>8270</v>
      </c>
      <c r="Q3785" s="12">
        <f t="shared" si="895"/>
        <v>0</v>
      </c>
      <c r="R3785" t="e">
        <f t="shared" si="893"/>
        <v>#DIV/0!</v>
      </c>
      <c r="S3785" s="14" t="s">
        <v>8316</v>
      </c>
      <c r="T3785" t="s">
        <v>8348</v>
      </c>
    </row>
    <row r="3786" spans="1:20" ht="45" x14ac:dyDescent="0.25">
      <c r="A3786">
        <v>2386</v>
      </c>
      <c r="B3786" s="9" t="s">
        <v>2387</v>
      </c>
      <c r="C3786" s="3" t="s">
        <v>6496</v>
      </c>
      <c r="D3786" s="5">
        <v>30000</v>
      </c>
      <c r="E3786" s="7">
        <v>0</v>
      </c>
      <c r="F3786" t="s">
        <v>8219</v>
      </c>
      <c r="G3786" t="s">
        <v>8228</v>
      </c>
      <c r="H3786" t="s">
        <v>8250</v>
      </c>
      <c r="I3786">
        <v>1420920424</v>
      </c>
      <c r="J3786" s="18">
        <f t="shared" si="894"/>
        <v>42014.838240740741</v>
      </c>
      <c r="K3786">
        <v>1415736423</v>
      </c>
      <c r="L3786" s="18">
        <f t="shared" si="892"/>
        <v>41954.838229166664</v>
      </c>
      <c r="M3786" t="b">
        <v>0</v>
      </c>
      <c r="N3786">
        <v>0</v>
      </c>
      <c r="O3786" t="b">
        <v>0</v>
      </c>
      <c r="P3786" t="s">
        <v>8270</v>
      </c>
      <c r="Q3786" s="12">
        <f t="shared" si="895"/>
        <v>0</v>
      </c>
      <c r="R3786" t="e">
        <f t="shared" si="893"/>
        <v>#DIV/0!</v>
      </c>
      <c r="S3786" s="14" t="s">
        <v>8316</v>
      </c>
      <c r="T3786" t="s">
        <v>8348</v>
      </c>
    </row>
    <row r="3787" spans="1:20" ht="45" x14ac:dyDescent="0.25">
      <c r="A3787">
        <v>2572</v>
      </c>
      <c r="B3787" s="9" t="s">
        <v>2572</v>
      </c>
      <c r="C3787" s="3" t="s">
        <v>6682</v>
      </c>
      <c r="D3787" s="5">
        <v>30000</v>
      </c>
      <c r="E3787" s="7">
        <v>0</v>
      </c>
      <c r="F3787" t="s">
        <v>8219</v>
      </c>
      <c r="G3787" t="s">
        <v>8223</v>
      </c>
      <c r="H3787" t="s">
        <v>8245</v>
      </c>
      <c r="I3787">
        <v>1428893517</v>
      </c>
      <c r="J3787" s="18">
        <f t="shared" si="894"/>
        <v>42107.119409722218</v>
      </c>
      <c r="K3787">
        <v>1426301516</v>
      </c>
      <c r="L3787" s="18">
        <f t="shared" si="892"/>
        <v>42077.119398148148</v>
      </c>
      <c r="M3787" t="b">
        <v>0</v>
      </c>
      <c r="N3787">
        <v>0</v>
      </c>
      <c r="O3787" t="b">
        <v>0</v>
      </c>
      <c r="P3787" t="s">
        <v>8282</v>
      </c>
      <c r="Q3787" s="12">
        <f t="shared" si="895"/>
        <v>0</v>
      </c>
      <c r="R3787" t="e">
        <f t="shared" si="893"/>
        <v>#DIV/0!</v>
      </c>
      <c r="S3787" s="14" t="s">
        <v>8327</v>
      </c>
      <c r="T3787" t="s">
        <v>8351</v>
      </c>
    </row>
    <row r="3788" spans="1:20" ht="60" x14ac:dyDescent="0.25">
      <c r="A3788">
        <v>2686</v>
      </c>
      <c r="B3788" s="9" t="s">
        <v>2686</v>
      </c>
      <c r="C3788" s="3" t="s">
        <v>6796</v>
      </c>
      <c r="D3788" s="5">
        <v>30000</v>
      </c>
      <c r="E3788" s="7">
        <v>0</v>
      </c>
      <c r="F3788" t="s">
        <v>8220</v>
      </c>
      <c r="G3788" t="s">
        <v>8223</v>
      </c>
      <c r="H3788" t="s">
        <v>8245</v>
      </c>
      <c r="I3788">
        <v>1412119423</v>
      </c>
      <c r="J3788" s="18">
        <f t="shared" si="894"/>
        <v>41912.974803240737</v>
      </c>
      <c r="K3788">
        <v>1410391422</v>
      </c>
      <c r="L3788" s="18">
        <f t="shared" si="892"/>
        <v>41892.974791666667</v>
      </c>
      <c r="M3788" t="b">
        <v>0</v>
      </c>
      <c r="N3788">
        <v>0</v>
      </c>
      <c r="O3788" t="b">
        <v>0</v>
      </c>
      <c r="P3788" t="s">
        <v>8282</v>
      </c>
      <c r="Q3788" s="12">
        <f t="shared" si="895"/>
        <v>0</v>
      </c>
      <c r="R3788" t="e">
        <f t="shared" si="893"/>
        <v>#DIV/0!</v>
      </c>
      <c r="S3788" s="14" t="s">
        <v>8327</v>
      </c>
      <c r="T3788" t="s">
        <v>8351</v>
      </c>
    </row>
    <row r="3789" spans="1:20" ht="60" x14ac:dyDescent="0.25">
      <c r="A3789">
        <v>2888</v>
      </c>
      <c r="B3789" s="9" t="s">
        <v>2888</v>
      </c>
      <c r="C3789" s="3" t="s">
        <v>6998</v>
      </c>
      <c r="D3789" s="5">
        <v>30000</v>
      </c>
      <c r="E3789" s="7">
        <v>0</v>
      </c>
      <c r="F3789" t="s">
        <v>8220</v>
      </c>
      <c r="G3789" t="s">
        <v>8223</v>
      </c>
      <c r="H3789" t="s">
        <v>8245</v>
      </c>
      <c r="I3789" s="18">
        <v>1413608340</v>
      </c>
      <c r="J3789" s="18">
        <f t="shared" si="894"/>
        <v>41930.207638888889</v>
      </c>
      <c r="K3789">
        <v>1412945439</v>
      </c>
      <c r="L3789" s="18">
        <f t="shared" si="892"/>
        <v>41922.535173611112</v>
      </c>
      <c r="M3789" t="b">
        <v>0</v>
      </c>
      <c r="N3789">
        <v>0</v>
      </c>
      <c r="O3789" t="b">
        <v>0</v>
      </c>
      <c r="P3789" t="s">
        <v>8269</v>
      </c>
      <c r="Q3789" s="12">
        <f t="shared" si="895"/>
        <v>0</v>
      </c>
      <c r="R3789">
        <f t="shared" ref="R3789" si="896">IFERROR(ROUND(E3789/N3789,2),0)</f>
        <v>0</v>
      </c>
      <c r="S3789" s="14" t="s">
        <v>8307</v>
      </c>
      <c r="T3789" t="s">
        <v>8308</v>
      </c>
    </row>
    <row r="3790" spans="1:20" ht="45" x14ac:dyDescent="0.25">
      <c r="A3790">
        <v>3875</v>
      </c>
      <c r="B3790" s="9" t="s">
        <v>3872</v>
      </c>
      <c r="C3790" s="3" t="s">
        <v>7984</v>
      </c>
      <c r="D3790" s="5">
        <v>30000</v>
      </c>
      <c r="E3790" s="7">
        <v>0</v>
      </c>
      <c r="F3790" t="s">
        <v>8219</v>
      </c>
      <c r="G3790" t="s">
        <v>8231</v>
      </c>
      <c r="H3790" t="s">
        <v>8252</v>
      </c>
      <c r="I3790">
        <v>1472896800</v>
      </c>
      <c r="J3790" s="18">
        <f t="shared" si="894"/>
        <v>42616.416666666672</v>
      </c>
      <c r="K3790">
        <v>1472804364</v>
      </c>
      <c r="L3790" s="18">
        <f t="shared" si="892"/>
        <v>42615.346805555557</v>
      </c>
      <c r="M3790" t="b">
        <v>0</v>
      </c>
      <c r="N3790">
        <v>0</v>
      </c>
      <c r="O3790" t="b">
        <v>0</v>
      </c>
      <c r="P3790" t="s">
        <v>8303</v>
      </c>
      <c r="Q3790" s="12">
        <f t="shared" si="895"/>
        <v>0</v>
      </c>
      <c r="R3790" t="e">
        <f t="shared" si="893"/>
        <v>#DIV/0!</v>
      </c>
      <c r="S3790" s="14" t="s">
        <v>8307</v>
      </c>
      <c r="T3790" t="s">
        <v>8341</v>
      </c>
    </row>
    <row r="3791" spans="1:20" ht="60" x14ac:dyDescent="0.25">
      <c r="A3791">
        <v>3882</v>
      </c>
      <c r="B3791" s="9" t="s">
        <v>3879</v>
      </c>
      <c r="C3791" s="3" t="s">
        <v>7991</v>
      </c>
      <c r="D3791" s="5">
        <v>30000</v>
      </c>
      <c r="E3791" s="7">
        <v>0</v>
      </c>
      <c r="F3791" t="s">
        <v>8219</v>
      </c>
      <c r="G3791" t="s">
        <v>8225</v>
      </c>
      <c r="H3791" t="s">
        <v>8247</v>
      </c>
      <c r="I3791">
        <v>1454281380</v>
      </c>
      <c r="J3791" s="18">
        <f t="shared" si="894"/>
        <v>42400.960416666669</v>
      </c>
      <c r="K3791">
        <v>1451950569</v>
      </c>
      <c r="L3791" s="18">
        <f t="shared" si="892"/>
        <v>42373.983437499999</v>
      </c>
      <c r="M3791" t="b">
        <v>0</v>
      </c>
      <c r="N3791">
        <v>0</v>
      </c>
      <c r="O3791" t="b">
        <v>0</v>
      </c>
      <c r="P3791" t="s">
        <v>8303</v>
      </c>
      <c r="Q3791" s="12">
        <f t="shared" si="895"/>
        <v>0</v>
      </c>
      <c r="R3791" t="e">
        <f t="shared" si="893"/>
        <v>#DIV/0!</v>
      </c>
      <c r="S3791" s="14" t="s">
        <v>8307</v>
      </c>
      <c r="T3791" t="s">
        <v>8341</v>
      </c>
    </row>
    <row r="3792" spans="1:20" ht="60" x14ac:dyDescent="0.25">
      <c r="A3792">
        <v>3948</v>
      </c>
      <c r="B3792" s="9" t="s">
        <v>3945</v>
      </c>
      <c r="C3792" s="3" t="s">
        <v>8056</v>
      </c>
      <c r="D3792" s="5">
        <v>30000</v>
      </c>
      <c r="E3792" s="7">
        <v>0</v>
      </c>
      <c r="F3792" t="s">
        <v>8220</v>
      </c>
      <c r="G3792" t="s">
        <v>8225</v>
      </c>
      <c r="H3792" t="s">
        <v>8247</v>
      </c>
      <c r="I3792" s="18">
        <v>1410076123</v>
      </c>
      <c r="J3792" s="18">
        <f t="shared" si="894"/>
        <v>41889.325497685189</v>
      </c>
      <c r="K3792">
        <v>1404892122</v>
      </c>
      <c r="L3792" s="18">
        <f t="shared" si="892"/>
        <v>41829.325486111113</v>
      </c>
      <c r="M3792" t="b">
        <v>0</v>
      </c>
      <c r="N3792">
        <v>0</v>
      </c>
      <c r="O3792" t="b">
        <v>0</v>
      </c>
      <c r="P3792" t="s">
        <v>8269</v>
      </c>
      <c r="Q3792" s="12">
        <f t="shared" si="895"/>
        <v>0</v>
      </c>
      <c r="R3792">
        <f t="shared" ref="R3792" si="897">IFERROR(ROUND(E3792/N3792,2),0)</f>
        <v>0</v>
      </c>
      <c r="S3792" s="14" t="s">
        <v>8307</v>
      </c>
      <c r="T3792" t="s">
        <v>8308</v>
      </c>
    </row>
    <row r="3793" spans="1:20" ht="45" x14ac:dyDescent="0.25">
      <c r="A3793">
        <v>227</v>
      </c>
      <c r="B3793" s="9" t="s">
        <v>229</v>
      </c>
      <c r="C3793" s="3" t="s">
        <v>4337</v>
      </c>
      <c r="D3793" s="5">
        <v>28000</v>
      </c>
      <c r="E3793" s="7">
        <v>0</v>
      </c>
      <c r="F3793" t="s">
        <v>8220</v>
      </c>
      <c r="G3793" t="s">
        <v>8223</v>
      </c>
      <c r="H3793" t="s">
        <v>8245</v>
      </c>
      <c r="I3793">
        <v>1436477241</v>
      </c>
      <c r="J3793" s="18">
        <f t="shared" si="894"/>
        <v>42194.893993055557</v>
      </c>
      <c r="K3793">
        <v>1433885240</v>
      </c>
      <c r="L3793" s="18">
        <f t="shared" si="892"/>
        <v>42164.89398148148</v>
      </c>
      <c r="M3793" t="b">
        <v>0</v>
      </c>
      <c r="N3793">
        <v>0</v>
      </c>
      <c r="O3793" t="b">
        <v>0</v>
      </c>
      <c r="P3793" t="s">
        <v>8266</v>
      </c>
      <c r="Q3793" s="12">
        <f t="shared" si="895"/>
        <v>0</v>
      </c>
      <c r="R3793" t="e">
        <f t="shared" si="893"/>
        <v>#DIV/0!</v>
      </c>
      <c r="S3793" s="14" t="s">
        <v>8329</v>
      </c>
      <c r="T3793" t="s">
        <v>8332</v>
      </c>
    </row>
    <row r="3794" spans="1:20" ht="45" x14ac:dyDescent="0.25">
      <c r="A3794">
        <v>2357</v>
      </c>
      <c r="B3794" s="9" t="s">
        <v>2358</v>
      </c>
      <c r="C3794" s="3" t="s">
        <v>6467</v>
      </c>
      <c r="D3794" s="5">
        <v>27000</v>
      </c>
      <c r="E3794" s="7">
        <v>0</v>
      </c>
      <c r="F3794" t="s">
        <v>8219</v>
      </c>
      <c r="G3794" t="s">
        <v>8224</v>
      </c>
      <c r="H3794" t="s">
        <v>8246</v>
      </c>
      <c r="I3794">
        <v>1445093578</v>
      </c>
      <c r="J3794" s="18">
        <f t="shared" si="894"/>
        <v>42294.620115740741</v>
      </c>
      <c r="K3794">
        <v>1442501577</v>
      </c>
      <c r="L3794" s="18">
        <f t="shared" si="892"/>
        <v>42264.620104166665</v>
      </c>
      <c r="M3794" t="b">
        <v>0</v>
      </c>
      <c r="N3794">
        <v>0</v>
      </c>
      <c r="O3794" t="b">
        <v>0</v>
      </c>
      <c r="P3794" t="s">
        <v>8270</v>
      </c>
      <c r="Q3794" s="12">
        <f t="shared" si="895"/>
        <v>0</v>
      </c>
      <c r="R3794" t="e">
        <f t="shared" si="893"/>
        <v>#DIV/0!</v>
      </c>
      <c r="S3794" s="14" t="s">
        <v>8316</v>
      </c>
      <c r="T3794" t="s">
        <v>8348</v>
      </c>
    </row>
    <row r="3795" spans="1:20" ht="60" x14ac:dyDescent="0.25">
      <c r="A3795">
        <v>238</v>
      </c>
      <c r="B3795" s="9" t="s">
        <v>240</v>
      </c>
      <c r="C3795" s="3" t="s">
        <v>4348</v>
      </c>
      <c r="D3795" s="5">
        <v>26000</v>
      </c>
      <c r="E3795" s="7">
        <v>0</v>
      </c>
      <c r="F3795" t="s">
        <v>8220</v>
      </c>
      <c r="G3795" t="s">
        <v>8223</v>
      </c>
      <c r="H3795" t="s">
        <v>8245</v>
      </c>
      <c r="I3795">
        <v>1483088400</v>
      </c>
      <c r="J3795" s="18">
        <f t="shared" si="894"/>
        <v>42734.375</v>
      </c>
      <c r="K3795">
        <v>1481324759</v>
      </c>
      <c r="L3795" s="18">
        <f t="shared" si="892"/>
        <v>42713.962488425925</v>
      </c>
      <c r="M3795" t="b">
        <v>0</v>
      </c>
      <c r="N3795">
        <v>0</v>
      </c>
      <c r="O3795" t="b">
        <v>0</v>
      </c>
      <c r="P3795" t="s">
        <v>8266</v>
      </c>
      <c r="Q3795" s="12">
        <f t="shared" si="895"/>
        <v>0</v>
      </c>
      <c r="R3795" t="e">
        <f t="shared" si="893"/>
        <v>#DIV/0!</v>
      </c>
      <c r="S3795" s="14" t="s">
        <v>8329</v>
      </c>
      <c r="T3795" t="s">
        <v>8332</v>
      </c>
    </row>
    <row r="3796" spans="1:20" ht="60" x14ac:dyDescent="0.25">
      <c r="A3796">
        <v>209</v>
      </c>
      <c r="B3796" s="9" t="s">
        <v>211</v>
      </c>
      <c r="C3796" s="3" t="s">
        <v>4319</v>
      </c>
      <c r="D3796" s="5">
        <v>25000</v>
      </c>
      <c r="E3796" s="7">
        <v>0</v>
      </c>
      <c r="F3796" t="s">
        <v>8220</v>
      </c>
      <c r="G3796" t="s">
        <v>8223</v>
      </c>
      <c r="H3796" t="s">
        <v>8245</v>
      </c>
      <c r="I3796">
        <v>1436566135</v>
      </c>
      <c r="J3796" s="18">
        <f t="shared" si="894"/>
        <v>42195.922858796301</v>
      </c>
      <c r="K3796">
        <v>1433974134</v>
      </c>
      <c r="L3796" s="18">
        <f t="shared" si="892"/>
        <v>42165.922847222224</v>
      </c>
      <c r="M3796" t="b">
        <v>0</v>
      </c>
      <c r="N3796">
        <v>0</v>
      </c>
      <c r="O3796" t="b">
        <v>0</v>
      </c>
      <c r="P3796" t="s">
        <v>8266</v>
      </c>
      <c r="Q3796" s="12">
        <f t="shared" si="895"/>
        <v>0</v>
      </c>
      <c r="R3796" t="e">
        <f t="shared" si="893"/>
        <v>#DIV/0!</v>
      </c>
      <c r="S3796" s="14" t="s">
        <v>8329</v>
      </c>
      <c r="T3796" t="s">
        <v>8332</v>
      </c>
    </row>
    <row r="3797" spans="1:20" ht="60" x14ac:dyDescent="0.25">
      <c r="A3797">
        <v>565</v>
      </c>
      <c r="B3797" s="9" t="s">
        <v>566</v>
      </c>
      <c r="C3797" s="3" t="s">
        <v>4675</v>
      </c>
      <c r="D3797" s="5">
        <v>25000</v>
      </c>
      <c r="E3797" s="7">
        <v>0</v>
      </c>
      <c r="F3797" t="s">
        <v>8220</v>
      </c>
      <c r="G3797" t="s">
        <v>8224</v>
      </c>
      <c r="H3797" t="s">
        <v>8246</v>
      </c>
      <c r="I3797">
        <v>1436554249</v>
      </c>
      <c r="J3797" s="18">
        <f t="shared" si="894"/>
        <v>42195.78528935185</v>
      </c>
      <c r="K3797">
        <v>1433962248</v>
      </c>
      <c r="L3797" s="18">
        <f t="shared" si="892"/>
        <v>42165.785277777773</v>
      </c>
      <c r="M3797" t="b">
        <v>0</v>
      </c>
      <c r="N3797">
        <v>0</v>
      </c>
      <c r="O3797" t="b">
        <v>0</v>
      </c>
      <c r="P3797" t="s">
        <v>8270</v>
      </c>
      <c r="Q3797" s="12">
        <f t="shared" si="895"/>
        <v>0</v>
      </c>
      <c r="R3797" t="e">
        <f t="shared" si="893"/>
        <v>#DIV/0!</v>
      </c>
      <c r="S3797" s="14" t="s">
        <v>8316</v>
      </c>
      <c r="T3797" t="s">
        <v>8348</v>
      </c>
    </row>
    <row r="3798" spans="1:20" ht="60" x14ac:dyDescent="0.25">
      <c r="A3798">
        <v>625</v>
      </c>
      <c r="B3798" s="9" t="s">
        <v>626</v>
      </c>
      <c r="C3798" s="3" t="s">
        <v>4735</v>
      </c>
      <c r="D3798" s="5">
        <v>25000</v>
      </c>
      <c r="E3798" s="7">
        <v>0</v>
      </c>
      <c r="F3798" t="s">
        <v>8219</v>
      </c>
      <c r="G3798" t="s">
        <v>8228</v>
      </c>
      <c r="H3798" t="s">
        <v>8250</v>
      </c>
      <c r="I3798">
        <v>1490560177</v>
      </c>
      <c r="J3798" s="18">
        <f t="shared" si="894"/>
        <v>42820.853900462964</v>
      </c>
      <c r="K3798">
        <v>1487971776</v>
      </c>
      <c r="L3798" s="18">
        <f t="shared" si="892"/>
        <v>42790.895555555559</v>
      </c>
      <c r="M3798" t="b">
        <v>0</v>
      </c>
      <c r="N3798">
        <v>0</v>
      </c>
      <c r="O3798" t="b">
        <v>0</v>
      </c>
      <c r="P3798" t="s">
        <v>8270</v>
      </c>
      <c r="Q3798" s="12">
        <f t="shared" si="895"/>
        <v>0</v>
      </c>
      <c r="R3798" t="e">
        <f t="shared" si="893"/>
        <v>#DIV/0!</v>
      </c>
      <c r="S3798" s="14" t="s">
        <v>8316</v>
      </c>
      <c r="T3798" t="s">
        <v>8348</v>
      </c>
    </row>
    <row r="3799" spans="1:20" ht="45" x14ac:dyDescent="0.25">
      <c r="A3799">
        <v>1120</v>
      </c>
      <c r="B3799" s="9" t="s">
        <v>1121</v>
      </c>
      <c r="C3799" s="3" t="s">
        <v>5230</v>
      </c>
      <c r="D3799" s="5">
        <v>25000</v>
      </c>
      <c r="E3799" s="7">
        <v>0</v>
      </c>
      <c r="F3799" t="s">
        <v>8220</v>
      </c>
      <c r="G3799" t="s">
        <v>8223</v>
      </c>
      <c r="H3799" t="s">
        <v>8245</v>
      </c>
      <c r="I3799">
        <v>1319835400</v>
      </c>
      <c r="J3799" s="18">
        <f t="shared" si="894"/>
        <v>40844.872685185182</v>
      </c>
      <c r="K3799">
        <v>1315947399</v>
      </c>
      <c r="L3799" s="18">
        <f t="shared" si="892"/>
        <v>40799.872673611113</v>
      </c>
      <c r="M3799" t="b">
        <v>0</v>
      </c>
      <c r="N3799">
        <v>0</v>
      </c>
      <c r="O3799" t="b">
        <v>0</v>
      </c>
      <c r="P3799" t="s">
        <v>8280</v>
      </c>
      <c r="Q3799" s="12">
        <f t="shared" si="895"/>
        <v>0</v>
      </c>
      <c r="R3799" t="e">
        <f t="shared" si="893"/>
        <v>#DIV/0!</v>
      </c>
      <c r="S3799" s="14" t="s">
        <v>8324</v>
      </c>
      <c r="T3799" t="s">
        <v>8340</v>
      </c>
    </row>
    <row r="3800" spans="1:20" ht="60" x14ac:dyDescent="0.25">
      <c r="A3800">
        <v>1147</v>
      </c>
      <c r="B3800" s="9" t="s">
        <v>1148</v>
      </c>
      <c r="C3800" s="3" t="s">
        <v>5257</v>
      </c>
      <c r="D3800" s="5">
        <v>25000</v>
      </c>
      <c r="E3800" s="7">
        <v>0</v>
      </c>
      <c r="F3800" t="s">
        <v>8220</v>
      </c>
      <c r="G3800" t="s">
        <v>8228</v>
      </c>
      <c r="H3800" t="s">
        <v>8250</v>
      </c>
      <c r="I3800">
        <v>1413760783</v>
      </c>
      <c r="J3800" s="18">
        <f t="shared" si="894"/>
        <v>41931.972025462965</v>
      </c>
      <c r="K3800">
        <v>1408576782</v>
      </c>
      <c r="L3800" s="18">
        <f t="shared" si="892"/>
        <v>41871.972013888888</v>
      </c>
      <c r="M3800" t="b">
        <v>0</v>
      </c>
      <c r="N3800">
        <v>0</v>
      </c>
      <c r="O3800" t="b">
        <v>0</v>
      </c>
      <c r="P3800" t="s">
        <v>8282</v>
      </c>
      <c r="Q3800" s="12">
        <f t="shared" si="895"/>
        <v>0</v>
      </c>
      <c r="R3800" t="e">
        <f t="shared" si="893"/>
        <v>#DIV/0!</v>
      </c>
      <c r="S3800" s="14" t="s">
        <v>8327</v>
      </c>
      <c r="T3800" t="s">
        <v>8351</v>
      </c>
    </row>
    <row r="3801" spans="1:20" ht="60" x14ac:dyDescent="0.25">
      <c r="A3801">
        <v>1151</v>
      </c>
      <c r="B3801" s="9" t="s">
        <v>1152</v>
      </c>
      <c r="C3801" s="3" t="s">
        <v>5261</v>
      </c>
      <c r="D3801" s="5">
        <v>25000</v>
      </c>
      <c r="E3801" s="7">
        <v>0</v>
      </c>
      <c r="F3801" t="s">
        <v>8220</v>
      </c>
      <c r="G3801" t="s">
        <v>8223</v>
      </c>
      <c r="H3801" t="s">
        <v>8245</v>
      </c>
      <c r="I3801">
        <v>1441592863</v>
      </c>
      <c r="J3801" s="18">
        <f t="shared" si="894"/>
        <v>42254.102581018524</v>
      </c>
      <c r="K3801">
        <v>1439000862</v>
      </c>
      <c r="L3801" s="18">
        <f t="shared" si="892"/>
        <v>42224.10256944444</v>
      </c>
      <c r="M3801" t="b">
        <v>0</v>
      </c>
      <c r="N3801">
        <v>0</v>
      </c>
      <c r="O3801" t="b">
        <v>0</v>
      </c>
      <c r="P3801" t="s">
        <v>8282</v>
      </c>
      <c r="Q3801" s="12">
        <f t="shared" si="895"/>
        <v>0</v>
      </c>
      <c r="R3801" t="e">
        <f t="shared" si="893"/>
        <v>#DIV/0!</v>
      </c>
      <c r="S3801" s="14" t="s">
        <v>8327</v>
      </c>
      <c r="T3801" t="s">
        <v>8351</v>
      </c>
    </row>
    <row r="3802" spans="1:20" ht="60" x14ac:dyDescent="0.25">
      <c r="A3802">
        <v>1237</v>
      </c>
      <c r="B3802" s="9" t="s">
        <v>1238</v>
      </c>
      <c r="C3802" s="3" t="s">
        <v>5347</v>
      </c>
      <c r="D3802" s="5">
        <v>25000</v>
      </c>
      <c r="E3802" s="7">
        <v>0</v>
      </c>
      <c r="F3802" t="s">
        <v>8219</v>
      </c>
      <c r="G3802" t="s">
        <v>8223</v>
      </c>
      <c r="H3802" t="s">
        <v>8245</v>
      </c>
      <c r="I3802">
        <v>1345790865</v>
      </c>
      <c r="J3802" s="18">
        <f t="shared" si="894"/>
        <v>41145.283159722225</v>
      </c>
      <c r="K3802">
        <v>1344062864</v>
      </c>
      <c r="L3802" s="18">
        <f t="shared" si="892"/>
        <v>41125.283148148148</v>
      </c>
      <c r="M3802" t="b">
        <v>0</v>
      </c>
      <c r="N3802">
        <v>0</v>
      </c>
      <c r="O3802" t="b">
        <v>0</v>
      </c>
      <c r="P3802" t="s">
        <v>8284</v>
      </c>
      <c r="Q3802" s="12">
        <f t="shared" si="895"/>
        <v>0</v>
      </c>
      <c r="R3802" t="e">
        <f t="shared" si="893"/>
        <v>#DIV/0!</v>
      </c>
      <c r="S3802" s="14" t="s">
        <v>8333</v>
      </c>
      <c r="T3802" t="s">
        <v>8360</v>
      </c>
    </row>
    <row r="3803" spans="1:20" ht="60" x14ac:dyDescent="0.25">
      <c r="A3803">
        <v>1453</v>
      </c>
      <c r="B3803" s="9" t="s">
        <v>1454</v>
      </c>
      <c r="C3803" s="3" t="s">
        <v>5563</v>
      </c>
      <c r="D3803" s="5">
        <v>25000</v>
      </c>
      <c r="E3803" s="7">
        <v>0</v>
      </c>
      <c r="F3803" t="s">
        <v>8219</v>
      </c>
      <c r="G3803" t="s">
        <v>8229</v>
      </c>
      <c r="H3803" t="s">
        <v>8248</v>
      </c>
      <c r="I3803">
        <v>1492270947</v>
      </c>
      <c r="J3803" s="18">
        <f t="shared" si="894"/>
        <v>42840.654479166667</v>
      </c>
      <c r="K3803">
        <v>1488386546</v>
      </c>
      <c r="L3803" s="18">
        <f t="shared" si="892"/>
        <v>42795.696134259255</v>
      </c>
      <c r="M3803" t="b">
        <v>0</v>
      </c>
      <c r="N3803">
        <v>0</v>
      </c>
      <c r="O3803" t="b">
        <v>0</v>
      </c>
      <c r="P3803" t="s">
        <v>8285</v>
      </c>
      <c r="Q3803" s="12">
        <f t="shared" si="895"/>
        <v>0</v>
      </c>
      <c r="R3803" t="e">
        <f t="shared" si="893"/>
        <v>#DIV/0!</v>
      </c>
      <c r="S3803" s="14" t="s">
        <v>8319</v>
      </c>
      <c r="T3803" t="s">
        <v>8354</v>
      </c>
    </row>
    <row r="3804" spans="1:20" ht="60" x14ac:dyDescent="0.25">
      <c r="A3804">
        <v>2369</v>
      </c>
      <c r="B3804" s="9" t="s">
        <v>2370</v>
      </c>
      <c r="C3804" s="3" t="s">
        <v>6479</v>
      </c>
      <c r="D3804" s="5">
        <v>25000</v>
      </c>
      <c r="E3804" s="7">
        <v>0</v>
      </c>
      <c r="F3804" t="s">
        <v>8219</v>
      </c>
      <c r="G3804" t="s">
        <v>8223</v>
      </c>
      <c r="H3804" t="s">
        <v>8245</v>
      </c>
      <c r="I3804">
        <v>1455132611</v>
      </c>
      <c r="J3804" s="18">
        <f t="shared" si="894"/>
        <v>42410.812627314815</v>
      </c>
      <c r="K3804">
        <v>1452540610</v>
      </c>
      <c r="L3804" s="18">
        <f t="shared" si="892"/>
        <v>42380.812615740739</v>
      </c>
      <c r="M3804" t="b">
        <v>0</v>
      </c>
      <c r="N3804">
        <v>0</v>
      </c>
      <c r="O3804" t="b">
        <v>0</v>
      </c>
      <c r="P3804" t="s">
        <v>8270</v>
      </c>
      <c r="Q3804" s="12">
        <f t="shared" si="895"/>
        <v>0</v>
      </c>
      <c r="R3804" t="e">
        <f t="shared" si="893"/>
        <v>#DIV/0!</v>
      </c>
      <c r="S3804" s="14" t="s">
        <v>8316</v>
      </c>
      <c r="T3804" t="s">
        <v>8348</v>
      </c>
    </row>
    <row r="3805" spans="1:20" ht="60" x14ac:dyDescent="0.25">
      <c r="A3805">
        <v>3056</v>
      </c>
      <c r="B3805" s="9" t="s">
        <v>3056</v>
      </c>
      <c r="C3805" s="3" t="s">
        <v>7166</v>
      </c>
      <c r="D3805" s="5">
        <v>25000</v>
      </c>
      <c r="E3805" s="7">
        <v>0</v>
      </c>
      <c r="F3805" t="s">
        <v>8220</v>
      </c>
      <c r="G3805" t="s">
        <v>8223</v>
      </c>
      <c r="H3805" t="s">
        <v>8245</v>
      </c>
      <c r="I3805">
        <v>1412003784</v>
      </c>
      <c r="J3805" s="18">
        <f t="shared" si="894"/>
        <v>41911.636388888888</v>
      </c>
      <c r="K3805">
        <v>1406819783</v>
      </c>
      <c r="L3805" s="18">
        <f t="shared" si="892"/>
        <v>41851.636377314819</v>
      </c>
      <c r="M3805" t="b">
        <v>0</v>
      </c>
      <c r="N3805">
        <v>0</v>
      </c>
      <c r="O3805" t="b">
        <v>0</v>
      </c>
      <c r="P3805" t="s">
        <v>8301</v>
      </c>
      <c r="Q3805" s="12">
        <f t="shared" si="895"/>
        <v>0</v>
      </c>
      <c r="R3805" t="e">
        <f t="shared" si="893"/>
        <v>#DIV/0!</v>
      </c>
      <c r="S3805" s="14" t="s">
        <v>8307</v>
      </c>
      <c r="T3805" t="s">
        <v>8331</v>
      </c>
    </row>
    <row r="3806" spans="1:20" ht="45" x14ac:dyDescent="0.25">
      <c r="A3806">
        <v>3145</v>
      </c>
      <c r="B3806" s="9" t="s">
        <v>3145</v>
      </c>
      <c r="C3806" s="3" t="s">
        <v>7255</v>
      </c>
      <c r="D3806" s="5">
        <v>25000</v>
      </c>
      <c r="E3806" s="7">
        <v>0</v>
      </c>
      <c r="F3806" t="s">
        <v>8221</v>
      </c>
      <c r="G3806" t="s">
        <v>8223</v>
      </c>
      <c r="H3806" t="s">
        <v>8245</v>
      </c>
      <c r="I3806" s="18">
        <v>1490659134</v>
      </c>
      <c r="J3806" s="18">
        <f t="shared" si="894"/>
        <v>42821.999236111107</v>
      </c>
      <c r="K3806">
        <v>1485478733</v>
      </c>
      <c r="L3806" s="18">
        <f t="shared" si="892"/>
        <v>42762.040891203702</v>
      </c>
      <c r="M3806" t="b">
        <v>0</v>
      </c>
      <c r="N3806">
        <v>0</v>
      </c>
      <c r="O3806" t="b">
        <v>0</v>
      </c>
      <c r="P3806" t="s">
        <v>8269</v>
      </c>
      <c r="Q3806" s="12">
        <f t="shared" si="895"/>
        <v>0</v>
      </c>
      <c r="R3806">
        <f t="shared" ref="R3806" si="898">IFERROR(ROUND(E3806/N3806,2),0)</f>
        <v>0</v>
      </c>
      <c r="S3806" s="14" t="s">
        <v>8307</v>
      </c>
      <c r="T3806" t="s">
        <v>8308</v>
      </c>
    </row>
    <row r="3807" spans="1:20" ht="45" x14ac:dyDescent="0.25">
      <c r="A3807">
        <v>3643</v>
      </c>
      <c r="B3807" s="9" t="s">
        <v>3641</v>
      </c>
      <c r="C3807" s="3" t="s">
        <v>7753</v>
      </c>
      <c r="D3807" s="5">
        <v>25000</v>
      </c>
      <c r="E3807" s="7">
        <v>0</v>
      </c>
      <c r="F3807" t="s">
        <v>8220</v>
      </c>
      <c r="G3807" t="s">
        <v>8223</v>
      </c>
      <c r="H3807" t="s">
        <v>8245</v>
      </c>
      <c r="I3807">
        <v>1447734439</v>
      </c>
      <c r="J3807" s="18">
        <f t="shared" si="894"/>
        <v>42325.185636574075</v>
      </c>
      <c r="K3807">
        <v>1444274838</v>
      </c>
      <c r="L3807" s="18">
        <f t="shared" si="892"/>
        <v>42285.143958333334</v>
      </c>
      <c r="M3807" t="b">
        <v>0</v>
      </c>
      <c r="N3807">
        <v>0</v>
      </c>
      <c r="O3807" t="b">
        <v>0</v>
      </c>
      <c r="P3807" t="s">
        <v>8303</v>
      </c>
      <c r="Q3807" s="12">
        <f t="shared" si="895"/>
        <v>0</v>
      </c>
      <c r="R3807" t="e">
        <f t="shared" si="893"/>
        <v>#DIV/0!</v>
      </c>
      <c r="S3807" s="14" t="s">
        <v>8307</v>
      </c>
      <c r="T3807" t="s">
        <v>8341</v>
      </c>
    </row>
    <row r="3808" spans="1:20" ht="60" x14ac:dyDescent="0.25">
      <c r="A3808">
        <v>3954</v>
      </c>
      <c r="B3808" s="9" t="s">
        <v>3951</v>
      </c>
      <c r="C3808" s="3" t="s">
        <v>8061</v>
      </c>
      <c r="D3808" s="5">
        <v>25000</v>
      </c>
      <c r="E3808" s="7">
        <v>0</v>
      </c>
      <c r="F3808" t="s">
        <v>8220</v>
      </c>
      <c r="G3808" t="s">
        <v>8228</v>
      </c>
      <c r="H3808" t="s">
        <v>8250</v>
      </c>
      <c r="I3808" s="18">
        <v>1405352264</v>
      </c>
      <c r="J3808" s="18">
        <f t="shared" si="894"/>
        <v>41834.651203703703</v>
      </c>
      <c r="K3808">
        <v>1400168263</v>
      </c>
      <c r="L3808" s="18">
        <f t="shared" si="892"/>
        <v>41774.651192129633</v>
      </c>
      <c r="M3808" t="b">
        <v>0</v>
      </c>
      <c r="N3808">
        <v>0</v>
      </c>
      <c r="O3808" t="b">
        <v>0</v>
      </c>
      <c r="P3808" t="s">
        <v>8269</v>
      </c>
      <c r="Q3808" s="12">
        <f t="shared" si="895"/>
        <v>0</v>
      </c>
      <c r="R3808">
        <f t="shared" ref="R3808" si="899">IFERROR(ROUND(E3808/N3808,2),0)</f>
        <v>0</v>
      </c>
      <c r="S3808" s="14" t="s">
        <v>8307</v>
      </c>
      <c r="T3808" t="s">
        <v>8308</v>
      </c>
    </row>
    <row r="3809" spans="1:20" ht="60" x14ac:dyDescent="0.25">
      <c r="A3809">
        <v>2516</v>
      </c>
      <c r="B3809" s="9" t="s">
        <v>2516</v>
      </c>
      <c r="C3809" s="3" t="s">
        <v>6626</v>
      </c>
      <c r="D3809" s="5">
        <v>22000</v>
      </c>
      <c r="E3809" s="7">
        <v>0</v>
      </c>
      <c r="F3809" t="s">
        <v>8220</v>
      </c>
      <c r="G3809" t="s">
        <v>8223</v>
      </c>
      <c r="H3809" t="s">
        <v>8245</v>
      </c>
      <c r="I3809">
        <v>1417279252</v>
      </c>
      <c r="J3809" s="18">
        <f t="shared" si="894"/>
        <v>41972.6950462963</v>
      </c>
      <c r="K3809">
        <v>1414683651</v>
      </c>
      <c r="L3809" s="18">
        <f t="shared" si="892"/>
        <v>41942.653368055559</v>
      </c>
      <c r="M3809" t="b">
        <v>0</v>
      </c>
      <c r="N3809">
        <v>0</v>
      </c>
      <c r="O3809" t="b">
        <v>0</v>
      </c>
      <c r="P3809" t="s">
        <v>8297</v>
      </c>
      <c r="Q3809" s="12">
        <f t="shared" si="895"/>
        <v>0</v>
      </c>
      <c r="R3809" t="e">
        <f t="shared" si="893"/>
        <v>#DIV/0!</v>
      </c>
      <c r="S3809" s="14" t="s">
        <v>8327</v>
      </c>
      <c r="T3809" t="s">
        <v>8363</v>
      </c>
    </row>
    <row r="3810" spans="1:20" ht="60" x14ac:dyDescent="0.25">
      <c r="A3810">
        <v>129</v>
      </c>
      <c r="B3810" s="9" t="s">
        <v>131</v>
      </c>
      <c r="C3810" s="3" t="s">
        <v>4240</v>
      </c>
      <c r="D3810" s="5">
        <v>20000</v>
      </c>
      <c r="E3810" s="7">
        <v>0</v>
      </c>
      <c r="F3810" t="s">
        <v>8219</v>
      </c>
      <c r="G3810" t="s">
        <v>8223</v>
      </c>
      <c r="H3810" t="s">
        <v>8245</v>
      </c>
      <c r="I3810">
        <v>1414708183</v>
      </c>
      <c r="J3810" s="18">
        <f t="shared" si="894"/>
        <v>41942.937303240738</v>
      </c>
      <c r="K3810">
        <v>1409524182</v>
      </c>
      <c r="L3810" s="18">
        <f t="shared" si="892"/>
        <v>41882.937291666669</v>
      </c>
      <c r="M3810" t="b">
        <v>0</v>
      </c>
      <c r="N3810">
        <v>0</v>
      </c>
      <c r="O3810" t="b">
        <v>0</v>
      </c>
      <c r="P3810" t="s">
        <v>8265</v>
      </c>
      <c r="Q3810" s="12">
        <f t="shared" si="895"/>
        <v>0</v>
      </c>
      <c r="R3810" t="e">
        <f t="shared" si="893"/>
        <v>#DIV/0!</v>
      </c>
      <c r="S3810" s="14" t="s">
        <v>8329</v>
      </c>
      <c r="T3810" t="s">
        <v>8343</v>
      </c>
    </row>
    <row r="3811" spans="1:20" ht="60" x14ac:dyDescent="0.25">
      <c r="A3811">
        <v>451</v>
      </c>
      <c r="B3811" s="9" t="s">
        <v>452</v>
      </c>
      <c r="C3811" s="3" t="s">
        <v>4561</v>
      </c>
      <c r="D3811" s="5">
        <v>20000</v>
      </c>
      <c r="E3811" s="7">
        <v>0</v>
      </c>
      <c r="F3811" t="s">
        <v>8220</v>
      </c>
      <c r="G3811" t="s">
        <v>8223</v>
      </c>
      <c r="H3811" t="s">
        <v>8245</v>
      </c>
      <c r="I3811">
        <v>1390669791</v>
      </c>
      <c r="J3811" s="18">
        <f t="shared" si="894"/>
        <v>41664.715173611112</v>
      </c>
      <c r="K3811">
        <v>1388077790</v>
      </c>
      <c r="L3811" s="18">
        <f t="shared" si="892"/>
        <v>41634.715162037035</v>
      </c>
      <c r="M3811" t="b">
        <v>0</v>
      </c>
      <c r="N3811">
        <v>0</v>
      </c>
      <c r="O3811" t="b">
        <v>0</v>
      </c>
      <c r="P3811" t="s">
        <v>8268</v>
      </c>
      <c r="Q3811" s="12">
        <f t="shared" si="895"/>
        <v>0</v>
      </c>
      <c r="R3811" t="e">
        <f t="shared" si="893"/>
        <v>#DIV/0!</v>
      </c>
      <c r="S3811" s="14" t="s">
        <v>8329</v>
      </c>
      <c r="T3811" t="s">
        <v>8345</v>
      </c>
    </row>
    <row r="3812" spans="1:20" ht="60" x14ac:dyDescent="0.25">
      <c r="A3812">
        <v>457</v>
      </c>
      <c r="B3812" s="9" t="s">
        <v>458</v>
      </c>
      <c r="C3812" s="3" t="s">
        <v>4567</v>
      </c>
      <c r="D3812" s="5">
        <v>20000</v>
      </c>
      <c r="E3812" s="7">
        <v>0</v>
      </c>
      <c r="F3812" t="s">
        <v>8220</v>
      </c>
      <c r="G3812" t="s">
        <v>8228</v>
      </c>
      <c r="H3812" t="s">
        <v>8250</v>
      </c>
      <c r="I3812">
        <v>1408213512</v>
      </c>
      <c r="J3812" s="18">
        <f t="shared" si="894"/>
        <v>41867.767500000002</v>
      </c>
      <c r="K3812">
        <v>1405621511</v>
      </c>
      <c r="L3812" s="18">
        <f t="shared" si="892"/>
        <v>41837.767488425925</v>
      </c>
      <c r="M3812" t="b">
        <v>0</v>
      </c>
      <c r="N3812">
        <v>0</v>
      </c>
      <c r="O3812" t="b">
        <v>0</v>
      </c>
      <c r="P3812" t="s">
        <v>8268</v>
      </c>
      <c r="Q3812" s="12">
        <f t="shared" si="895"/>
        <v>0</v>
      </c>
      <c r="R3812" t="e">
        <f t="shared" si="893"/>
        <v>#DIV/0!</v>
      </c>
      <c r="S3812" s="14" t="s">
        <v>8329</v>
      </c>
      <c r="T3812" t="s">
        <v>8345</v>
      </c>
    </row>
    <row r="3813" spans="1:20" ht="45" x14ac:dyDescent="0.25">
      <c r="A3813">
        <v>632</v>
      </c>
      <c r="B3813" s="9" t="s">
        <v>633</v>
      </c>
      <c r="C3813" s="3" t="s">
        <v>4742</v>
      </c>
      <c r="D3813" s="5">
        <v>20000</v>
      </c>
      <c r="E3813" s="7">
        <v>0</v>
      </c>
      <c r="F3813" t="s">
        <v>8219</v>
      </c>
      <c r="G3813" t="s">
        <v>8232</v>
      </c>
      <c r="H3813" t="s">
        <v>8248</v>
      </c>
      <c r="I3813">
        <v>1448470165</v>
      </c>
      <c r="J3813" s="18">
        <f t="shared" si="894"/>
        <v>42333.700983796298</v>
      </c>
      <c r="K3813">
        <v>1445874564</v>
      </c>
      <c r="L3813" s="18">
        <f t="shared" si="892"/>
        <v>42303.659305555557</v>
      </c>
      <c r="M3813" t="b">
        <v>0</v>
      </c>
      <c r="N3813">
        <v>0</v>
      </c>
      <c r="O3813" t="b">
        <v>0</v>
      </c>
      <c r="P3813" t="s">
        <v>8270</v>
      </c>
      <c r="Q3813" s="12">
        <f t="shared" si="895"/>
        <v>0</v>
      </c>
      <c r="R3813" t="e">
        <f t="shared" si="893"/>
        <v>#DIV/0!</v>
      </c>
      <c r="S3813" s="14" t="s">
        <v>8316</v>
      </c>
      <c r="T3813" t="s">
        <v>8348</v>
      </c>
    </row>
    <row r="3814" spans="1:20" ht="30" x14ac:dyDescent="0.25">
      <c r="A3814">
        <v>927</v>
      </c>
      <c r="B3814" s="9" t="s">
        <v>928</v>
      </c>
      <c r="C3814" s="3" t="s">
        <v>5037</v>
      </c>
      <c r="D3814" s="5">
        <v>20000</v>
      </c>
      <c r="E3814" s="7">
        <v>0</v>
      </c>
      <c r="F3814" t="s">
        <v>8220</v>
      </c>
      <c r="G3814" t="s">
        <v>8223</v>
      </c>
      <c r="H3814" t="s">
        <v>8245</v>
      </c>
      <c r="I3814">
        <v>1337024695</v>
      </c>
      <c r="J3814" s="18">
        <f t="shared" si="894"/>
        <v>41043.822858796295</v>
      </c>
      <c r="K3814">
        <v>1334432694</v>
      </c>
      <c r="L3814" s="18">
        <f t="shared" si="892"/>
        <v>41013.822847222225</v>
      </c>
      <c r="M3814" t="b">
        <v>0</v>
      </c>
      <c r="N3814">
        <v>0</v>
      </c>
      <c r="O3814" t="b">
        <v>0</v>
      </c>
      <c r="P3814" t="s">
        <v>8276</v>
      </c>
      <c r="Q3814" s="12">
        <f t="shared" si="895"/>
        <v>0</v>
      </c>
      <c r="R3814" t="e">
        <f t="shared" si="893"/>
        <v>#DIV/0!</v>
      </c>
      <c r="S3814" s="14" t="s">
        <v>8333</v>
      </c>
      <c r="T3814" t="s">
        <v>8356</v>
      </c>
    </row>
    <row r="3815" spans="1:20" ht="60" x14ac:dyDescent="0.25">
      <c r="A3815">
        <v>1554</v>
      </c>
      <c r="B3815" s="9" t="s">
        <v>1555</v>
      </c>
      <c r="C3815" s="3" t="s">
        <v>5664</v>
      </c>
      <c r="D3815" s="5">
        <v>20000</v>
      </c>
      <c r="E3815" s="7">
        <v>0</v>
      </c>
      <c r="F3815" t="s">
        <v>8220</v>
      </c>
      <c r="G3815" t="s">
        <v>8225</v>
      </c>
      <c r="H3815" t="s">
        <v>8247</v>
      </c>
      <c r="I3815">
        <v>1438495390</v>
      </c>
      <c r="J3815" s="18">
        <f t="shared" si="894"/>
        <v>42218.252199074079</v>
      </c>
      <c r="K3815">
        <v>1435903389</v>
      </c>
      <c r="L3815" s="18">
        <f t="shared" si="892"/>
        <v>42188.252187499995</v>
      </c>
      <c r="M3815" t="b">
        <v>0</v>
      </c>
      <c r="N3815">
        <v>0</v>
      </c>
      <c r="O3815" t="b">
        <v>0</v>
      </c>
      <c r="P3815" t="s">
        <v>8287</v>
      </c>
      <c r="Q3815" s="12">
        <f t="shared" si="895"/>
        <v>0</v>
      </c>
      <c r="R3815" t="e">
        <f t="shared" si="893"/>
        <v>#DIV/0!</v>
      </c>
      <c r="S3815" s="14" t="s">
        <v>8321</v>
      </c>
      <c r="T3815" t="s">
        <v>8361</v>
      </c>
    </row>
    <row r="3816" spans="1:20" ht="45" x14ac:dyDescent="0.25">
      <c r="A3816">
        <v>2426</v>
      </c>
      <c r="B3816" s="9" t="s">
        <v>2427</v>
      </c>
      <c r="C3816" s="3" t="s">
        <v>6536</v>
      </c>
      <c r="D3816" s="5">
        <v>20000</v>
      </c>
      <c r="E3816" s="7">
        <v>0</v>
      </c>
      <c r="F3816" t="s">
        <v>8220</v>
      </c>
      <c r="G3816" t="s">
        <v>8223</v>
      </c>
      <c r="H3816" t="s">
        <v>8245</v>
      </c>
      <c r="I3816">
        <v>1439006692</v>
      </c>
      <c r="J3816" s="18">
        <f t="shared" si="894"/>
        <v>42224.170046296298</v>
      </c>
      <c r="K3816">
        <v>1433822691</v>
      </c>
      <c r="L3816" s="18">
        <f t="shared" si="892"/>
        <v>42164.170034722221</v>
      </c>
      <c r="M3816" t="b">
        <v>0</v>
      </c>
      <c r="N3816">
        <v>0</v>
      </c>
      <c r="O3816" t="b">
        <v>0</v>
      </c>
      <c r="P3816" t="s">
        <v>8282</v>
      </c>
      <c r="Q3816" s="12">
        <f t="shared" si="895"/>
        <v>0</v>
      </c>
      <c r="R3816" t="e">
        <f t="shared" si="893"/>
        <v>#DIV/0!</v>
      </c>
      <c r="S3816" s="14" t="s">
        <v>8327</v>
      </c>
      <c r="T3816" t="s">
        <v>8351</v>
      </c>
    </row>
    <row r="3817" spans="1:20" ht="60" x14ac:dyDescent="0.25">
      <c r="A3817">
        <v>2508</v>
      </c>
      <c r="B3817" s="9" t="s">
        <v>2508</v>
      </c>
      <c r="C3817" s="3" t="s">
        <v>6618</v>
      </c>
      <c r="D3817" s="5">
        <v>20000</v>
      </c>
      <c r="E3817" s="7">
        <v>0</v>
      </c>
      <c r="F3817" t="s">
        <v>8220</v>
      </c>
      <c r="G3817" t="s">
        <v>8223</v>
      </c>
      <c r="H3817" t="s">
        <v>8245</v>
      </c>
      <c r="I3817">
        <v>1408056634</v>
      </c>
      <c r="J3817" s="18">
        <f t="shared" si="894"/>
        <v>41865.951782407406</v>
      </c>
      <c r="K3817">
        <v>1405464633</v>
      </c>
      <c r="L3817" s="18">
        <f t="shared" si="892"/>
        <v>41835.95177083333</v>
      </c>
      <c r="M3817" t="b">
        <v>0</v>
      </c>
      <c r="N3817">
        <v>0</v>
      </c>
      <c r="O3817" t="b">
        <v>0</v>
      </c>
      <c r="P3817" t="s">
        <v>8297</v>
      </c>
      <c r="Q3817" s="12">
        <f t="shared" si="895"/>
        <v>0</v>
      </c>
      <c r="R3817" t="e">
        <f t="shared" si="893"/>
        <v>#DIV/0!</v>
      </c>
      <c r="S3817" s="14" t="s">
        <v>8327</v>
      </c>
      <c r="T3817" t="s">
        <v>8363</v>
      </c>
    </row>
    <row r="3818" spans="1:20" ht="30" x14ac:dyDescent="0.25">
      <c r="A3818">
        <v>2563</v>
      </c>
      <c r="B3818" s="9" t="s">
        <v>2563</v>
      </c>
      <c r="C3818" s="3" t="s">
        <v>6673</v>
      </c>
      <c r="D3818" s="5">
        <v>20000</v>
      </c>
      <c r="E3818" s="7">
        <v>0</v>
      </c>
      <c r="F3818" t="s">
        <v>8219</v>
      </c>
      <c r="G3818" t="s">
        <v>8223</v>
      </c>
      <c r="H3818" t="s">
        <v>8245</v>
      </c>
      <c r="I3818">
        <v>1438226451</v>
      </c>
      <c r="J3818" s="18">
        <f t="shared" si="894"/>
        <v>42215.139479166668</v>
      </c>
      <c r="K3818">
        <v>1433042450</v>
      </c>
      <c r="L3818" s="18">
        <f t="shared" si="892"/>
        <v>42155.139467592591</v>
      </c>
      <c r="M3818" t="b">
        <v>0</v>
      </c>
      <c r="N3818">
        <v>0</v>
      </c>
      <c r="O3818" t="b">
        <v>0</v>
      </c>
      <c r="P3818" t="s">
        <v>8282</v>
      </c>
      <c r="Q3818" s="12">
        <f t="shared" si="895"/>
        <v>0</v>
      </c>
      <c r="R3818" t="e">
        <f t="shared" si="893"/>
        <v>#DIV/0!</v>
      </c>
      <c r="S3818" s="14" t="s">
        <v>8327</v>
      </c>
      <c r="T3818" t="s">
        <v>8351</v>
      </c>
    </row>
    <row r="3819" spans="1:20" ht="45" x14ac:dyDescent="0.25">
      <c r="A3819">
        <v>3741</v>
      </c>
      <c r="B3819" s="9" t="s">
        <v>3738</v>
      </c>
      <c r="C3819" s="3" t="s">
        <v>7851</v>
      </c>
      <c r="D3819" s="5">
        <v>20000</v>
      </c>
      <c r="E3819" s="7">
        <v>0</v>
      </c>
      <c r="F3819" t="s">
        <v>8220</v>
      </c>
      <c r="G3819" t="s">
        <v>8223</v>
      </c>
      <c r="H3819" t="s">
        <v>8245</v>
      </c>
      <c r="I3819" s="18">
        <v>1450389950</v>
      </c>
      <c r="J3819" s="18">
        <f t="shared" si="894"/>
        <v>42355.920717592591</v>
      </c>
      <c r="K3819">
        <v>1447797949</v>
      </c>
      <c r="L3819" s="18">
        <f t="shared" si="892"/>
        <v>42325.920706018514</v>
      </c>
      <c r="M3819" t="b">
        <v>0</v>
      </c>
      <c r="N3819">
        <v>0</v>
      </c>
      <c r="O3819" t="b">
        <v>0</v>
      </c>
      <c r="P3819" t="s">
        <v>8269</v>
      </c>
      <c r="Q3819" s="12">
        <f t="shared" si="895"/>
        <v>0</v>
      </c>
      <c r="R3819">
        <f t="shared" ref="R3819:R3822" si="900">IFERROR(ROUND(E3819/N3819,2),0)</f>
        <v>0</v>
      </c>
      <c r="S3819" s="14" t="s">
        <v>8307</v>
      </c>
      <c r="T3819" t="s">
        <v>8308</v>
      </c>
    </row>
    <row r="3820" spans="1:20" ht="60" x14ac:dyDescent="0.25">
      <c r="A3820">
        <v>3936</v>
      </c>
      <c r="B3820" s="9" t="s">
        <v>3933</v>
      </c>
      <c r="C3820" s="3" t="s">
        <v>8044</v>
      </c>
      <c r="D3820" s="5">
        <v>20000</v>
      </c>
      <c r="E3820" s="7">
        <v>0</v>
      </c>
      <c r="F3820" t="s">
        <v>8220</v>
      </c>
      <c r="G3820" t="s">
        <v>8223</v>
      </c>
      <c r="H3820" t="s">
        <v>8245</v>
      </c>
      <c r="I3820" s="18">
        <v>1480576720</v>
      </c>
      <c r="J3820" s="18">
        <f t="shared" si="894"/>
        <v>42705.304629629631</v>
      </c>
      <c r="K3820">
        <v>1477981119</v>
      </c>
      <c r="L3820" s="18">
        <f t="shared" si="892"/>
        <v>42675.26295138889</v>
      </c>
      <c r="M3820" t="b">
        <v>0</v>
      </c>
      <c r="N3820">
        <v>0</v>
      </c>
      <c r="O3820" t="b">
        <v>0</v>
      </c>
      <c r="P3820" t="s">
        <v>8269</v>
      </c>
      <c r="Q3820" s="12">
        <f t="shared" si="895"/>
        <v>0</v>
      </c>
      <c r="R3820">
        <f t="shared" si="900"/>
        <v>0</v>
      </c>
      <c r="S3820" s="14" t="s">
        <v>8307</v>
      </c>
      <c r="T3820" t="s">
        <v>8308</v>
      </c>
    </row>
    <row r="3821" spans="1:20" ht="45" x14ac:dyDescent="0.25">
      <c r="A3821">
        <v>4029</v>
      </c>
      <c r="B3821" s="9" t="s">
        <v>4025</v>
      </c>
      <c r="C3821" s="3" t="s">
        <v>8134</v>
      </c>
      <c r="D3821" s="5">
        <v>20000</v>
      </c>
      <c r="E3821" s="7">
        <v>0</v>
      </c>
      <c r="F3821" t="s">
        <v>8220</v>
      </c>
      <c r="G3821" t="s">
        <v>8223</v>
      </c>
      <c r="H3821" t="s">
        <v>8245</v>
      </c>
      <c r="I3821" s="18">
        <v>1450053370</v>
      </c>
      <c r="J3821" s="18">
        <f t="shared" si="894"/>
        <v>42352.02511574074</v>
      </c>
      <c r="K3821">
        <v>1447461369</v>
      </c>
      <c r="L3821" s="18">
        <f t="shared" si="892"/>
        <v>42322.025104166663</v>
      </c>
      <c r="M3821" t="b">
        <v>0</v>
      </c>
      <c r="N3821">
        <v>0</v>
      </c>
      <c r="O3821" t="b">
        <v>0</v>
      </c>
      <c r="P3821" t="s">
        <v>8269</v>
      </c>
      <c r="Q3821" s="12">
        <f t="shared" si="895"/>
        <v>0</v>
      </c>
      <c r="R3821">
        <f t="shared" si="900"/>
        <v>0</v>
      </c>
      <c r="S3821" s="14" t="s">
        <v>8307</v>
      </c>
      <c r="T3821" t="s">
        <v>8308</v>
      </c>
    </row>
    <row r="3822" spans="1:20" ht="60" x14ac:dyDescent="0.25">
      <c r="A3822">
        <v>4071</v>
      </c>
      <c r="B3822" s="9" t="s">
        <v>4067</v>
      </c>
      <c r="C3822" s="3" t="s">
        <v>8174</v>
      </c>
      <c r="D3822" s="5">
        <v>20000</v>
      </c>
      <c r="E3822" s="7">
        <v>0</v>
      </c>
      <c r="F3822" t="s">
        <v>8220</v>
      </c>
      <c r="G3822" t="s">
        <v>8237</v>
      </c>
      <c r="H3822" t="s">
        <v>8255</v>
      </c>
      <c r="I3822" s="18">
        <v>1482779931</v>
      </c>
      <c r="J3822" s="18">
        <f t="shared" si="894"/>
        <v>42730.804756944446</v>
      </c>
      <c r="K3822">
        <v>1480187930</v>
      </c>
      <c r="L3822" s="18">
        <f t="shared" si="892"/>
        <v>42700.804745370369</v>
      </c>
      <c r="M3822" t="b">
        <v>0</v>
      </c>
      <c r="N3822">
        <v>0</v>
      </c>
      <c r="O3822" t="b">
        <v>0</v>
      </c>
      <c r="P3822" t="s">
        <v>8269</v>
      </c>
      <c r="Q3822" s="12">
        <f t="shared" si="895"/>
        <v>0</v>
      </c>
      <c r="R3822">
        <f t="shared" si="900"/>
        <v>0</v>
      </c>
      <c r="S3822" s="14" t="s">
        <v>8307</v>
      </c>
      <c r="T3822" t="s">
        <v>8308</v>
      </c>
    </row>
    <row r="3823" spans="1:20" ht="60" x14ac:dyDescent="0.25">
      <c r="A3823">
        <v>2771</v>
      </c>
      <c r="B3823" s="9" t="s">
        <v>2771</v>
      </c>
      <c r="C3823" s="3" t="s">
        <v>6881</v>
      </c>
      <c r="D3823" s="5">
        <v>19980</v>
      </c>
      <c r="E3823" s="7">
        <v>0</v>
      </c>
      <c r="F3823" t="s">
        <v>8220</v>
      </c>
      <c r="G3823" t="s">
        <v>8223</v>
      </c>
      <c r="H3823" t="s">
        <v>8245</v>
      </c>
      <c r="I3823">
        <v>1359738000</v>
      </c>
      <c r="J3823" s="18">
        <f t="shared" si="894"/>
        <v>41306.708333333336</v>
      </c>
      <c r="K3823">
        <v>1355489139</v>
      </c>
      <c r="L3823" s="18">
        <f t="shared" si="892"/>
        <v>41257.531701388885</v>
      </c>
      <c r="M3823" t="b">
        <v>0</v>
      </c>
      <c r="N3823">
        <v>0</v>
      </c>
      <c r="O3823" t="b">
        <v>0</v>
      </c>
      <c r="P3823" t="s">
        <v>8302</v>
      </c>
      <c r="Q3823" s="12">
        <f t="shared" si="895"/>
        <v>0</v>
      </c>
      <c r="R3823" t="e">
        <f t="shared" si="893"/>
        <v>#DIV/0!</v>
      </c>
      <c r="S3823" s="14" t="s">
        <v>8319</v>
      </c>
      <c r="T3823" t="s">
        <v>8362</v>
      </c>
    </row>
    <row r="3824" spans="1:20" ht="60" x14ac:dyDescent="0.25">
      <c r="A3824">
        <v>1161</v>
      </c>
      <c r="B3824" s="9" t="s">
        <v>1162</v>
      </c>
      <c r="C3824" s="3" t="s">
        <v>5271</v>
      </c>
      <c r="D3824" s="5">
        <v>18000</v>
      </c>
      <c r="E3824" s="7">
        <v>0</v>
      </c>
      <c r="F3824" t="s">
        <v>8220</v>
      </c>
      <c r="G3824" t="s">
        <v>8223</v>
      </c>
      <c r="H3824" t="s">
        <v>8245</v>
      </c>
      <c r="I3824">
        <v>1432047989</v>
      </c>
      <c r="J3824" s="18">
        <f t="shared" si="894"/>
        <v>42143.629502314812</v>
      </c>
      <c r="K3824">
        <v>1430233588</v>
      </c>
      <c r="L3824" s="18">
        <f t="shared" si="892"/>
        <v>42122.629490740743</v>
      </c>
      <c r="M3824" t="b">
        <v>0</v>
      </c>
      <c r="N3824">
        <v>0</v>
      </c>
      <c r="O3824" t="b">
        <v>0</v>
      </c>
      <c r="P3824" t="s">
        <v>8282</v>
      </c>
      <c r="Q3824" s="12">
        <f t="shared" si="895"/>
        <v>0</v>
      </c>
      <c r="R3824" t="e">
        <f t="shared" si="893"/>
        <v>#DIV/0!</v>
      </c>
      <c r="S3824" s="14" t="s">
        <v>8327</v>
      </c>
      <c r="T3824" t="s">
        <v>8351</v>
      </c>
    </row>
    <row r="3825" spans="1:20" ht="45" x14ac:dyDescent="0.25">
      <c r="A3825">
        <v>3953</v>
      </c>
      <c r="B3825" s="9" t="s">
        <v>3950</v>
      </c>
      <c r="C3825" s="3" t="s">
        <v>8060</v>
      </c>
      <c r="D3825" s="5">
        <v>17600</v>
      </c>
      <c r="E3825" s="7">
        <v>0</v>
      </c>
      <c r="F3825" t="s">
        <v>8220</v>
      </c>
      <c r="G3825" t="s">
        <v>8223</v>
      </c>
      <c r="H3825" t="s">
        <v>8245</v>
      </c>
      <c r="I3825" s="18">
        <v>1469834940</v>
      </c>
      <c r="J3825" s="18">
        <f t="shared" si="894"/>
        <v>42580.978472222225</v>
      </c>
      <c r="K3825">
        <v>1467162585</v>
      </c>
      <c r="L3825" s="18">
        <f t="shared" si="892"/>
        <v>42550.048437500001</v>
      </c>
      <c r="M3825" t="b">
        <v>0</v>
      </c>
      <c r="N3825">
        <v>0</v>
      </c>
      <c r="O3825" t="b">
        <v>0</v>
      </c>
      <c r="P3825" t="s">
        <v>8269</v>
      </c>
      <c r="Q3825" s="12">
        <f t="shared" si="895"/>
        <v>0</v>
      </c>
      <c r="R3825">
        <f t="shared" ref="R3825" si="901">IFERROR(ROUND(E3825/N3825,2),0)</f>
        <v>0</v>
      </c>
      <c r="S3825" s="14" t="s">
        <v>8307</v>
      </c>
      <c r="T3825" t="s">
        <v>8308</v>
      </c>
    </row>
    <row r="3826" spans="1:20" ht="60" x14ac:dyDescent="0.25">
      <c r="A3826">
        <v>770</v>
      </c>
      <c r="B3826" s="9" t="s">
        <v>771</v>
      </c>
      <c r="C3826" s="3" t="s">
        <v>4880</v>
      </c>
      <c r="D3826" s="5">
        <v>17500</v>
      </c>
      <c r="E3826" s="7">
        <v>0</v>
      </c>
      <c r="F3826" t="s">
        <v>8220</v>
      </c>
      <c r="G3826" t="s">
        <v>8223</v>
      </c>
      <c r="H3826" t="s">
        <v>8245</v>
      </c>
      <c r="I3826">
        <v>1361750369</v>
      </c>
      <c r="J3826" s="18">
        <f t="shared" si="894"/>
        <v>41329.9996412037</v>
      </c>
      <c r="K3826">
        <v>1358294368</v>
      </c>
      <c r="L3826" s="18">
        <f t="shared" si="892"/>
        <v>41289.99962962963</v>
      </c>
      <c r="M3826" t="b">
        <v>0</v>
      </c>
      <c r="N3826">
        <v>0</v>
      </c>
      <c r="O3826" t="b">
        <v>0</v>
      </c>
      <c r="P3826" t="s">
        <v>8273</v>
      </c>
      <c r="Q3826" s="12">
        <f t="shared" si="895"/>
        <v>0</v>
      </c>
      <c r="R3826" t="e">
        <f t="shared" si="893"/>
        <v>#DIV/0!</v>
      </c>
      <c r="S3826" s="14" t="s">
        <v>8319</v>
      </c>
      <c r="T3826" t="s">
        <v>8358</v>
      </c>
    </row>
    <row r="3827" spans="1:20" ht="30" x14ac:dyDescent="0.25">
      <c r="A3827">
        <v>165</v>
      </c>
      <c r="B3827" s="9" t="s">
        <v>167</v>
      </c>
      <c r="C3827" s="3" t="s">
        <v>4275</v>
      </c>
      <c r="D3827" s="5">
        <v>17000</v>
      </c>
      <c r="E3827" s="7">
        <v>0</v>
      </c>
      <c r="F3827" t="s">
        <v>8220</v>
      </c>
      <c r="G3827" t="s">
        <v>8224</v>
      </c>
      <c r="H3827" t="s">
        <v>8246</v>
      </c>
      <c r="I3827">
        <v>1452613724</v>
      </c>
      <c r="J3827" s="18">
        <f t="shared" si="894"/>
        <v>42381.658842592587</v>
      </c>
      <c r="K3827">
        <v>1450021723</v>
      </c>
      <c r="L3827" s="18">
        <f t="shared" si="892"/>
        <v>42351.658831018518</v>
      </c>
      <c r="M3827" t="b">
        <v>0</v>
      </c>
      <c r="N3827">
        <v>0</v>
      </c>
      <c r="O3827" t="b">
        <v>0</v>
      </c>
      <c r="P3827" t="s">
        <v>8266</v>
      </c>
      <c r="Q3827" s="12">
        <f t="shared" si="895"/>
        <v>0</v>
      </c>
      <c r="R3827" t="e">
        <f t="shared" si="893"/>
        <v>#DIV/0!</v>
      </c>
      <c r="S3827" s="14" t="s">
        <v>8329</v>
      </c>
      <c r="T3827" t="s">
        <v>8332</v>
      </c>
    </row>
    <row r="3828" spans="1:20" ht="30" x14ac:dyDescent="0.25">
      <c r="A3828">
        <v>906</v>
      </c>
      <c r="B3828" s="9" t="s">
        <v>907</v>
      </c>
      <c r="C3828" s="3" t="s">
        <v>5016</v>
      </c>
      <c r="D3828" s="5">
        <v>15000</v>
      </c>
      <c r="E3828" s="7">
        <v>0</v>
      </c>
      <c r="F3828" t="s">
        <v>8220</v>
      </c>
      <c r="G3828" t="s">
        <v>8223</v>
      </c>
      <c r="H3828" t="s">
        <v>8245</v>
      </c>
      <c r="I3828">
        <v>1394681590</v>
      </c>
      <c r="J3828" s="18">
        <f t="shared" si="894"/>
        <v>41711.148032407407</v>
      </c>
      <c r="K3828">
        <v>1392093189</v>
      </c>
      <c r="L3828" s="18">
        <f t="shared" si="892"/>
        <v>41681.189687500002</v>
      </c>
      <c r="M3828" t="b">
        <v>0</v>
      </c>
      <c r="N3828">
        <v>0</v>
      </c>
      <c r="O3828" t="b">
        <v>0</v>
      </c>
      <c r="P3828" t="s">
        <v>8276</v>
      </c>
      <c r="Q3828" s="12">
        <f t="shared" si="895"/>
        <v>0</v>
      </c>
      <c r="R3828" t="e">
        <f t="shared" si="893"/>
        <v>#DIV/0!</v>
      </c>
      <c r="S3828" s="14" t="s">
        <v>8333</v>
      </c>
      <c r="T3828" t="s">
        <v>8356</v>
      </c>
    </row>
    <row r="3829" spans="1:20" ht="45" x14ac:dyDescent="0.25">
      <c r="A3829">
        <v>1597</v>
      </c>
      <c r="B3829" s="9" t="s">
        <v>1598</v>
      </c>
      <c r="C3829" s="3" t="s">
        <v>5707</v>
      </c>
      <c r="D3829" s="5">
        <v>15000</v>
      </c>
      <c r="E3829" s="7">
        <v>0</v>
      </c>
      <c r="F3829" t="s">
        <v>8220</v>
      </c>
      <c r="G3829" t="s">
        <v>8223</v>
      </c>
      <c r="H3829" t="s">
        <v>8245</v>
      </c>
      <c r="I3829">
        <v>1474360197</v>
      </c>
      <c r="J3829" s="18">
        <f t="shared" si="894"/>
        <v>42633.354131944448</v>
      </c>
      <c r="K3829">
        <v>1471768196</v>
      </c>
      <c r="L3829" s="18">
        <f t="shared" si="892"/>
        <v>42603.354120370372</v>
      </c>
      <c r="M3829" t="b">
        <v>0</v>
      </c>
      <c r="N3829">
        <v>0</v>
      </c>
      <c r="O3829" t="b">
        <v>0</v>
      </c>
      <c r="P3829" t="s">
        <v>8289</v>
      </c>
      <c r="Q3829" s="12">
        <f t="shared" si="895"/>
        <v>0</v>
      </c>
      <c r="R3829" t="e">
        <f t="shared" si="893"/>
        <v>#DIV/0!</v>
      </c>
      <c r="S3829" s="14" t="s">
        <v>8321</v>
      </c>
      <c r="T3829" t="s">
        <v>8357</v>
      </c>
    </row>
    <row r="3830" spans="1:20" ht="45" x14ac:dyDescent="0.25">
      <c r="A3830">
        <v>1818</v>
      </c>
      <c r="B3830" s="9" t="s">
        <v>1819</v>
      </c>
      <c r="C3830" s="3" t="s">
        <v>5928</v>
      </c>
      <c r="D3830" s="5">
        <v>15000</v>
      </c>
      <c r="E3830" s="7">
        <v>0</v>
      </c>
      <c r="F3830" t="s">
        <v>8220</v>
      </c>
      <c r="G3830" t="s">
        <v>8223</v>
      </c>
      <c r="H3830" t="s">
        <v>8245</v>
      </c>
      <c r="I3830">
        <v>1428035850</v>
      </c>
      <c r="J3830" s="18">
        <f t="shared" si="894"/>
        <v>42097.192708333328</v>
      </c>
      <c r="K3830">
        <v>1425447449</v>
      </c>
      <c r="L3830" s="18">
        <f t="shared" si="892"/>
        <v>42067.23436342593</v>
      </c>
      <c r="M3830" t="b">
        <v>0</v>
      </c>
      <c r="N3830">
        <v>0</v>
      </c>
      <c r="O3830" t="b">
        <v>0</v>
      </c>
      <c r="P3830" t="s">
        <v>8283</v>
      </c>
      <c r="Q3830" s="12">
        <f t="shared" si="895"/>
        <v>0</v>
      </c>
      <c r="R3830" t="e">
        <f t="shared" si="893"/>
        <v>#DIV/0!</v>
      </c>
      <c r="S3830" s="14" t="s">
        <v>8321</v>
      </c>
      <c r="T3830" t="s">
        <v>8322</v>
      </c>
    </row>
    <row r="3831" spans="1:20" ht="60" x14ac:dyDescent="0.25">
      <c r="A3831">
        <v>2141</v>
      </c>
      <c r="B3831" s="9" t="s">
        <v>2142</v>
      </c>
      <c r="C3831" s="3" t="s">
        <v>6251</v>
      </c>
      <c r="D3831" s="5">
        <v>15000</v>
      </c>
      <c r="E3831" s="7">
        <v>0</v>
      </c>
      <c r="F3831" t="s">
        <v>8220</v>
      </c>
      <c r="G3831" t="s">
        <v>8223</v>
      </c>
      <c r="H3831" t="s">
        <v>8245</v>
      </c>
      <c r="I3831">
        <v>1415947159</v>
      </c>
      <c r="J3831" s="18">
        <f t="shared" si="894"/>
        <v>41957.277303240742</v>
      </c>
      <c r="K3831">
        <v>1413351558</v>
      </c>
      <c r="L3831" s="18">
        <f t="shared" si="892"/>
        <v>41927.235625000001</v>
      </c>
      <c r="M3831" t="b">
        <v>0</v>
      </c>
      <c r="N3831">
        <v>0</v>
      </c>
      <c r="O3831" t="b">
        <v>0</v>
      </c>
      <c r="P3831" t="s">
        <v>8280</v>
      </c>
      <c r="Q3831" s="12">
        <f t="shared" si="895"/>
        <v>0</v>
      </c>
      <c r="R3831" t="e">
        <f t="shared" si="893"/>
        <v>#DIV/0!</v>
      </c>
      <c r="S3831" s="14" t="s">
        <v>8324</v>
      </c>
      <c r="T3831" t="s">
        <v>8340</v>
      </c>
    </row>
    <row r="3832" spans="1:20" ht="60" x14ac:dyDescent="0.25">
      <c r="A3832">
        <v>2404</v>
      </c>
      <c r="B3832" s="9" t="s">
        <v>2405</v>
      </c>
      <c r="C3832" s="3" t="s">
        <v>6514</v>
      </c>
      <c r="D3832" s="5">
        <v>15000</v>
      </c>
      <c r="E3832" s="7">
        <v>0</v>
      </c>
      <c r="F3832" t="s">
        <v>8220</v>
      </c>
      <c r="G3832" t="s">
        <v>8223</v>
      </c>
      <c r="H3832" t="s">
        <v>8245</v>
      </c>
      <c r="I3832">
        <v>1451782607</v>
      </c>
      <c r="J3832" s="18">
        <f t="shared" si="894"/>
        <v>42372.03943287037</v>
      </c>
      <c r="K3832">
        <v>1449190606</v>
      </c>
      <c r="L3832" s="18">
        <f t="shared" si="892"/>
        <v>42342.0394212963</v>
      </c>
      <c r="M3832" t="b">
        <v>0</v>
      </c>
      <c r="N3832">
        <v>0</v>
      </c>
      <c r="O3832" t="b">
        <v>0</v>
      </c>
      <c r="P3832" t="s">
        <v>8282</v>
      </c>
      <c r="Q3832" s="12">
        <f t="shared" si="895"/>
        <v>0</v>
      </c>
      <c r="R3832" t="e">
        <f t="shared" si="893"/>
        <v>#DIV/0!</v>
      </c>
      <c r="S3832" s="14" t="s">
        <v>8327</v>
      </c>
      <c r="T3832" t="s">
        <v>8351</v>
      </c>
    </row>
    <row r="3833" spans="1:20" ht="60" x14ac:dyDescent="0.25">
      <c r="A3833">
        <v>2410</v>
      </c>
      <c r="B3833" s="9" t="s">
        <v>2411</v>
      </c>
      <c r="C3833" s="3" t="s">
        <v>6520</v>
      </c>
      <c r="D3833" s="5">
        <v>15000</v>
      </c>
      <c r="E3833" s="7">
        <v>0</v>
      </c>
      <c r="F3833" t="s">
        <v>8220</v>
      </c>
      <c r="G3833" t="s">
        <v>8225</v>
      </c>
      <c r="H3833" t="s">
        <v>8247</v>
      </c>
      <c r="I3833">
        <v>1441619275</v>
      </c>
      <c r="J3833" s="18">
        <f t="shared" si="894"/>
        <v>42254.408275462964</v>
      </c>
      <c r="K3833">
        <v>1439027274</v>
      </c>
      <c r="L3833" s="18">
        <f t="shared" si="892"/>
        <v>42224.408263888894</v>
      </c>
      <c r="M3833" t="b">
        <v>0</v>
      </c>
      <c r="N3833">
        <v>0</v>
      </c>
      <c r="O3833" t="b">
        <v>0</v>
      </c>
      <c r="P3833" t="s">
        <v>8282</v>
      </c>
      <c r="Q3833" s="12">
        <f t="shared" si="895"/>
        <v>0</v>
      </c>
      <c r="R3833" t="e">
        <f t="shared" si="893"/>
        <v>#DIV/0!</v>
      </c>
      <c r="S3833" s="14" t="s">
        <v>8327</v>
      </c>
      <c r="T3833" t="s">
        <v>8351</v>
      </c>
    </row>
    <row r="3834" spans="1:20" ht="60" x14ac:dyDescent="0.25">
      <c r="A3834">
        <v>2577</v>
      </c>
      <c r="B3834" s="9" t="s">
        <v>2577</v>
      </c>
      <c r="C3834" s="3" t="s">
        <v>6687</v>
      </c>
      <c r="D3834" s="5">
        <v>15000</v>
      </c>
      <c r="E3834" s="7">
        <v>0</v>
      </c>
      <c r="F3834" t="s">
        <v>8219</v>
      </c>
      <c r="G3834" t="s">
        <v>8223</v>
      </c>
      <c r="H3834" t="s">
        <v>8245</v>
      </c>
      <c r="I3834">
        <v>1407181297</v>
      </c>
      <c r="J3834" s="18">
        <f t="shared" si="894"/>
        <v>41855.820567129631</v>
      </c>
      <c r="K3834">
        <v>1405021296</v>
      </c>
      <c r="L3834" s="18">
        <f t="shared" si="892"/>
        <v>41830.820555555554</v>
      </c>
      <c r="M3834" t="b">
        <v>0</v>
      </c>
      <c r="N3834">
        <v>0</v>
      </c>
      <c r="O3834" t="b">
        <v>0</v>
      </c>
      <c r="P3834" t="s">
        <v>8282</v>
      </c>
      <c r="Q3834" s="12">
        <f t="shared" si="895"/>
        <v>0</v>
      </c>
      <c r="R3834" t="e">
        <f t="shared" si="893"/>
        <v>#DIV/0!</v>
      </c>
      <c r="S3834" s="14" t="s">
        <v>8327</v>
      </c>
      <c r="T3834" t="s">
        <v>8351</v>
      </c>
    </row>
    <row r="3835" spans="1:20" ht="45" x14ac:dyDescent="0.25">
      <c r="A3835">
        <v>2687</v>
      </c>
      <c r="B3835" s="9" t="s">
        <v>2687</v>
      </c>
      <c r="C3835" s="3" t="s">
        <v>6797</v>
      </c>
      <c r="D3835" s="5">
        <v>15000</v>
      </c>
      <c r="E3835" s="7">
        <v>0</v>
      </c>
      <c r="F3835" t="s">
        <v>8220</v>
      </c>
      <c r="G3835" t="s">
        <v>8223</v>
      </c>
      <c r="H3835" t="s">
        <v>8245</v>
      </c>
      <c r="I3835">
        <v>1435591318</v>
      </c>
      <c r="J3835" s="18">
        <f t="shared" si="894"/>
        <v>42184.64025462963</v>
      </c>
      <c r="K3835">
        <v>1432999317</v>
      </c>
      <c r="L3835" s="18">
        <f t="shared" si="892"/>
        <v>42154.640243055561</v>
      </c>
      <c r="M3835" t="b">
        <v>0</v>
      </c>
      <c r="N3835">
        <v>0</v>
      </c>
      <c r="O3835" t="b">
        <v>0</v>
      </c>
      <c r="P3835" t="s">
        <v>8282</v>
      </c>
      <c r="Q3835" s="12">
        <f t="shared" si="895"/>
        <v>0</v>
      </c>
      <c r="R3835" t="e">
        <f t="shared" si="893"/>
        <v>#DIV/0!</v>
      </c>
      <c r="S3835" s="14" t="s">
        <v>8327</v>
      </c>
      <c r="T3835" t="s">
        <v>8351</v>
      </c>
    </row>
    <row r="3836" spans="1:20" ht="45" x14ac:dyDescent="0.25">
      <c r="A3836">
        <v>2954</v>
      </c>
      <c r="B3836" s="9" t="s">
        <v>2954</v>
      </c>
      <c r="C3836" s="3" t="s">
        <v>7064</v>
      </c>
      <c r="D3836" s="5">
        <v>15000</v>
      </c>
      <c r="E3836" s="7">
        <v>0</v>
      </c>
      <c r="F3836" t="s">
        <v>8219</v>
      </c>
      <c r="G3836" t="s">
        <v>8223</v>
      </c>
      <c r="H3836" t="s">
        <v>8245</v>
      </c>
      <c r="I3836">
        <v>1489669203</v>
      </c>
      <c r="J3836" s="18">
        <f t="shared" si="894"/>
        <v>42810.541701388887</v>
      </c>
      <c r="K3836">
        <v>1487944802</v>
      </c>
      <c r="L3836" s="18">
        <f t="shared" si="892"/>
        <v>42790.583356481482</v>
      </c>
      <c r="M3836" t="b">
        <v>0</v>
      </c>
      <c r="N3836">
        <v>0</v>
      </c>
      <c r="O3836" t="b">
        <v>0</v>
      </c>
      <c r="P3836" t="s">
        <v>8301</v>
      </c>
      <c r="Q3836" s="12">
        <f t="shared" si="895"/>
        <v>0</v>
      </c>
      <c r="R3836" t="e">
        <f t="shared" si="893"/>
        <v>#DIV/0!</v>
      </c>
      <c r="S3836" s="14" t="s">
        <v>8307</v>
      </c>
      <c r="T3836" t="s">
        <v>8331</v>
      </c>
    </row>
    <row r="3837" spans="1:20" ht="60" x14ac:dyDescent="0.25">
      <c r="A3837">
        <v>3790</v>
      </c>
      <c r="B3837" s="9" t="s">
        <v>3787</v>
      </c>
      <c r="C3837" s="3" t="s">
        <v>7900</v>
      </c>
      <c r="D3837" s="5">
        <v>15000</v>
      </c>
      <c r="E3837" s="7">
        <v>0</v>
      </c>
      <c r="F3837" t="s">
        <v>8220</v>
      </c>
      <c r="G3837" t="s">
        <v>8223</v>
      </c>
      <c r="H3837" t="s">
        <v>8245</v>
      </c>
      <c r="I3837">
        <v>1479834023</v>
      </c>
      <c r="J3837" s="18">
        <f t="shared" si="894"/>
        <v>42696.708599537036</v>
      </c>
      <c r="K3837">
        <v>1477238422</v>
      </c>
      <c r="L3837" s="18">
        <f t="shared" si="892"/>
        <v>42666.666921296295</v>
      </c>
      <c r="M3837" t="b">
        <v>0</v>
      </c>
      <c r="N3837">
        <v>0</v>
      </c>
      <c r="O3837" t="b">
        <v>0</v>
      </c>
      <c r="P3837" t="s">
        <v>8303</v>
      </c>
      <c r="Q3837" s="12">
        <f t="shared" si="895"/>
        <v>0</v>
      </c>
      <c r="R3837" t="e">
        <f t="shared" si="893"/>
        <v>#DIV/0!</v>
      </c>
      <c r="S3837" s="14" t="s">
        <v>8307</v>
      </c>
      <c r="T3837" t="s">
        <v>8341</v>
      </c>
    </row>
    <row r="3838" spans="1:20" ht="60" x14ac:dyDescent="0.25">
      <c r="A3838">
        <v>3872</v>
      </c>
      <c r="B3838" s="9" t="s">
        <v>3869</v>
      </c>
      <c r="C3838" s="3" t="s">
        <v>7981</v>
      </c>
      <c r="D3838" s="5">
        <v>15000</v>
      </c>
      <c r="E3838" s="7">
        <v>0</v>
      </c>
      <c r="F3838" t="s">
        <v>8219</v>
      </c>
      <c r="G3838" t="s">
        <v>8223</v>
      </c>
      <c r="H3838" t="s">
        <v>8245</v>
      </c>
      <c r="I3838">
        <v>1439522996</v>
      </c>
      <c r="J3838" s="18">
        <f t="shared" si="894"/>
        <v>42230.145787037036</v>
      </c>
      <c r="K3838">
        <v>1435202995</v>
      </c>
      <c r="L3838" s="18">
        <f t="shared" si="892"/>
        <v>42180.145775462966</v>
      </c>
      <c r="M3838" t="b">
        <v>0</v>
      </c>
      <c r="N3838">
        <v>0</v>
      </c>
      <c r="O3838" t="b">
        <v>0</v>
      </c>
      <c r="P3838" t="s">
        <v>8303</v>
      </c>
      <c r="Q3838" s="12">
        <f t="shared" si="895"/>
        <v>0</v>
      </c>
      <c r="R3838" t="e">
        <f t="shared" si="893"/>
        <v>#DIV/0!</v>
      </c>
      <c r="S3838" s="14" t="s">
        <v>8307</v>
      </c>
      <c r="T3838" t="s">
        <v>8341</v>
      </c>
    </row>
    <row r="3839" spans="1:20" ht="45" x14ac:dyDescent="0.25">
      <c r="A3839">
        <v>3879</v>
      </c>
      <c r="B3839" s="9" t="s">
        <v>3876</v>
      </c>
      <c r="C3839" s="3" t="s">
        <v>7988</v>
      </c>
      <c r="D3839" s="5">
        <v>15000</v>
      </c>
      <c r="E3839" s="7">
        <v>0</v>
      </c>
      <c r="F3839" t="s">
        <v>8219</v>
      </c>
      <c r="G3839" t="s">
        <v>8224</v>
      </c>
      <c r="H3839" t="s">
        <v>8246</v>
      </c>
      <c r="I3839">
        <v>1422218396</v>
      </c>
      <c r="J3839" s="18">
        <f t="shared" si="894"/>
        <v>42029.861064814817</v>
      </c>
      <c r="K3839">
        <v>1419626395</v>
      </c>
      <c r="L3839" s="18">
        <f t="shared" si="892"/>
        <v>41999.86105324074</v>
      </c>
      <c r="M3839" t="b">
        <v>0</v>
      </c>
      <c r="N3839">
        <v>0</v>
      </c>
      <c r="O3839" t="b">
        <v>0</v>
      </c>
      <c r="P3839" t="s">
        <v>8303</v>
      </c>
      <c r="Q3839" s="12">
        <f t="shared" si="895"/>
        <v>0</v>
      </c>
      <c r="R3839" t="e">
        <f t="shared" si="893"/>
        <v>#DIV/0!</v>
      </c>
      <c r="S3839" s="14" t="s">
        <v>8307</v>
      </c>
      <c r="T3839" t="s">
        <v>8341</v>
      </c>
    </row>
    <row r="3840" spans="1:20" ht="60" x14ac:dyDescent="0.25">
      <c r="A3840">
        <v>3883</v>
      </c>
      <c r="B3840" s="9" t="s">
        <v>3880</v>
      </c>
      <c r="C3840" s="3" t="s">
        <v>7992</v>
      </c>
      <c r="D3840" s="5">
        <v>15000</v>
      </c>
      <c r="E3840" s="7">
        <v>0</v>
      </c>
      <c r="F3840" t="s">
        <v>8219</v>
      </c>
      <c r="G3840" t="s">
        <v>8224</v>
      </c>
      <c r="H3840" t="s">
        <v>8246</v>
      </c>
      <c r="I3840">
        <v>1409668069</v>
      </c>
      <c r="J3840" s="18">
        <f t="shared" si="894"/>
        <v>41884.602650462963</v>
      </c>
      <c r="K3840">
        <v>1407076068</v>
      </c>
      <c r="L3840" s="18">
        <f t="shared" si="892"/>
        <v>41854.602638888886</v>
      </c>
      <c r="M3840" t="b">
        <v>0</v>
      </c>
      <c r="N3840">
        <v>0</v>
      </c>
      <c r="O3840" t="b">
        <v>0</v>
      </c>
      <c r="P3840" t="s">
        <v>8303</v>
      </c>
      <c r="Q3840" s="12">
        <f t="shared" si="895"/>
        <v>0</v>
      </c>
      <c r="R3840" t="e">
        <f t="shared" si="893"/>
        <v>#DIV/0!</v>
      </c>
      <c r="S3840" s="14" t="s">
        <v>8307</v>
      </c>
      <c r="T3840" t="s">
        <v>8341</v>
      </c>
    </row>
    <row r="3841" spans="1:20" ht="45" x14ac:dyDescent="0.25">
      <c r="A3841">
        <v>510</v>
      </c>
      <c r="B3841" s="9" t="s">
        <v>511</v>
      </c>
      <c r="C3841" s="3" t="s">
        <v>4620</v>
      </c>
      <c r="D3841" s="5">
        <v>14000</v>
      </c>
      <c r="E3841" s="7">
        <v>0</v>
      </c>
      <c r="F3841" t="s">
        <v>8220</v>
      </c>
      <c r="G3841" t="s">
        <v>8223</v>
      </c>
      <c r="H3841" t="s">
        <v>8245</v>
      </c>
      <c r="I3841">
        <v>1456805639</v>
      </c>
      <c r="J3841" s="18">
        <f t="shared" si="894"/>
        <v>42430.176377314812</v>
      </c>
      <c r="K3841">
        <v>1454213638</v>
      </c>
      <c r="L3841" s="18">
        <f t="shared" si="892"/>
        <v>42400.176365740743</v>
      </c>
      <c r="M3841" t="b">
        <v>0</v>
      </c>
      <c r="N3841">
        <v>0</v>
      </c>
      <c r="O3841" t="b">
        <v>0</v>
      </c>
      <c r="P3841" t="s">
        <v>8268</v>
      </c>
      <c r="Q3841" s="12">
        <f t="shared" si="895"/>
        <v>0</v>
      </c>
      <c r="R3841" t="e">
        <f t="shared" si="893"/>
        <v>#DIV/0!</v>
      </c>
      <c r="S3841" s="14" t="s">
        <v>8329</v>
      </c>
      <c r="T3841" t="s">
        <v>8345</v>
      </c>
    </row>
    <row r="3842" spans="1:20" ht="45" x14ac:dyDescent="0.25">
      <c r="A3842">
        <v>1452</v>
      </c>
      <c r="B3842" s="9" t="s">
        <v>1453</v>
      </c>
      <c r="C3842" s="3" t="s">
        <v>5562</v>
      </c>
      <c r="D3842" s="5">
        <v>14000</v>
      </c>
      <c r="E3842" s="7">
        <v>0</v>
      </c>
      <c r="F3842" t="s">
        <v>8219</v>
      </c>
      <c r="G3842" t="s">
        <v>8223</v>
      </c>
      <c r="H3842" t="s">
        <v>8245</v>
      </c>
      <c r="I3842">
        <v>1406566363</v>
      </c>
      <c r="J3842" s="18">
        <f t="shared" si="894"/>
        <v>41848.703275462962</v>
      </c>
      <c r="K3842">
        <v>1403974362</v>
      </c>
      <c r="L3842" s="18">
        <f t="shared" si="892"/>
        <v>41818.703263888892</v>
      </c>
      <c r="M3842" t="b">
        <v>0</v>
      </c>
      <c r="N3842">
        <v>0</v>
      </c>
      <c r="O3842" t="b">
        <v>0</v>
      </c>
      <c r="P3842" t="s">
        <v>8285</v>
      </c>
      <c r="Q3842" s="12">
        <f t="shared" si="895"/>
        <v>0</v>
      </c>
      <c r="R3842" t="e">
        <f t="shared" si="893"/>
        <v>#DIV/0!</v>
      </c>
      <c r="S3842" s="14" t="s">
        <v>8319</v>
      </c>
      <c r="T3842" t="s">
        <v>8354</v>
      </c>
    </row>
    <row r="3843" spans="1:20" ht="45" x14ac:dyDescent="0.25">
      <c r="A3843">
        <v>610</v>
      </c>
      <c r="B3843" s="9" t="s">
        <v>611</v>
      </c>
      <c r="C3843" s="3" t="s">
        <v>4720</v>
      </c>
      <c r="D3843" s="5">
        <v>13803</v>
      </c>
      <c r="E3843" s="7">
        <v>0</v>
      </c>
      <c r="F3843" t="s">
        <v>8219</v>
      </c>
      <c r="G3843" t="s">
        <v>8223</v>
      </c>
      <c r="H3843" t="s">
        <v>8245</v>
      </c>
      <c r="I3843">
        <v>1429732586</v>
      </c>
      <c r="J3843" s="18">
        <f t="shared" si="894"/>
        <v>42116.83085648148</v>
      </c>
      <c r="K3843">
        <v>1427140585</v>
      </c>
      <c r="L3843" s="18">
        <f t="shared" ref="L3843:L3906" si="902">(K3843/86400)+25569</f>
        <v>42086.83084490741</v>
      </c>
      <c r="M3843" t="b">
        <v>0</v>
      </c>
      <c r="N3843">
        <v>0</v>
      </c>
      <c r="O3843" t="b">
        <v>0</v>
      </c>
      <c r="P3843" t="s">
        <v>8270</v>
      </c>
      <c r="Q3843" s="12">
        <f t="shared" si="895"/>
        <v>0</v>
      </c>
      <c r="R3843" t="e">
        <f t="shared" ref="R3843:R3906" si="903">ROUND(E3843/N3843,2)</f>
        <v>#DIV/0!</v>
      </c>
      <c r="S3843" s="14" t="s">
        <v>8316</v>
      </c>
      <c r="T3843" t="s">
        <v>8348</v>
      </c>
    </row>
    <row r="3844" spans="1:20" ht="60" x14ac:dyDescent="0.25">
      <c r="A3844">
        <v>1425</v>
      </c>
      <c r="B3844" s="9" t="s">
        <v>1426</v>
      </c>
      <c r="C3844" s="3" t="s">
        <v>5535</v>
      </c>
      <c r="D3844" s="5">
        <v>13000</v>
      </c>
      <c r="E3844" s="7">
        <v>0</v>
      </c>
      <c r="F3844" t="s">
        <v>8220</v>
      </c>
      <c r="G3844" t="s">
        <v>8223</v>
      </c>
      <c r="H3844" t="s">
        <v>8245</v>
      </c>
      <c r="I3844">
        <v>1430276959</v>
      </c>
      <c r="J3844" s="18">
        <f t="shared" ref="J3844:J3907" si="904">(I3844/86400)+25569</f>
        <v>42123.131469907406</v>
      </c>
      <c r="K3844">
        <v>1427684958</v>
      </c>
      <c r="L3844" s="18">
        <f t="shared" si="902"/>
        <v>42093.13145833333</v>
      </c>
      <c r="M3844" t="b">
        <v>0</v>
      </c>
      <c r="N3844">
        <v>0</v>
      </c>
      <c r="O3844" t="b">
        <v>0</v>
      </c>
      <c r="P3844" t="s">
        <v>8285</v>
      </c>
      <c r="Q3844" s="12">
        <f t="shared" ref="Q3844:Q3907" si="905">ROUND(E3844/D3844*100,0)</f>
        <v>0</v>
      </c>
      <c r="R3844" t="e">
        <f t="shared" si="903"/>
        <v>#DIV/0!</v>
      </c>
      <c r="S3844" s="14" t="s">
        <v>8319</v>
      </c>
      <c r="T3844" t="s">
        <v>8354</v>
      </c>
    </row>
    <row r="3845" spans="1:20" ht="60" x14ac:dyDescent="0.25">
      <c r="A3845">
        <v>1443</v>
      </c>
      <c r="B3845" s="9" t="s">
        <v>1444</v>
      </c>
      <c r="C3845" s="3" t="s">
        <v>5553</v>
      </c>
      <c r="D3845" s="5">
        <v>13000</v>
      </c>
      <c r="E3845" s="7">
        <v>0</v>
      </c>
      <c r="F3845" t="s">
        <v>8220</v>
      </c>
      <c r="G3845" t="s">
        <v>8229</v>
      </c>
      <c r="H3845" t="s">
        <v>8248</v>
      </c>
      <c r="I3845">
        <v>1483395209</v>
      </c>
      <c r="J3845" s="18">
        <f t="shared" si="904"/>
        <v>42737.926030092596</v>
      </c>
      <c r="K3845">
        <v>1480803208</v>
      </c>
      <c r="L3845" s="18">
        <f t="shared" si="902"/>
        <v>42707.926018518519</v>
      </c>
      <c r="M3845" t="b">
        <v>0</v>
      </c>
      <c r="N3845">
        <v>0</v>
      </c>
      <c r="O3845" t="b">
        <v>0</v>
      </c>
      <c r="P3845" t="s">
        <v>8285</v>
      </c>
      <c r="Q3845" s="12">
        <f t="shared" si="905"/>
        <v>0</v>
      </c>
      <c r="R3845" t="e">
        <f t="shared" si="903"/>
        <v>#DIV/0!</v>
      </c>
      <c r="S3845" s="14" t="s">
        <v>8319</v>
      </c>
      <c r="T3845" t="s">
        <v>8354</v>
      </c>
    </row>
    <row r="3846" spans="1:20" ht="45" x14ac:dyDescent="0.25">
      <c r="A3846">
        <v>2399</v>
      </c>
      <c r="B3846" s="9" t="s">
        <v>2400</v>
      </c>
      <c r="C3846" s="3" t="s">
        <v>6509</v>
      </c>
      <c r="D3846" s="5">
        <v>13000</v>
      </c>
      <c r="E3846" s="7">
        <v>0</v>
      </c>
      <c r="F3846" t="s">
        <v>8219</v>
      </c>
      <c r="G3846" t="s">
        <v>8234</v>
      </c>
      <c r="H3846" t="s">
        <v>8254</v>
      </c>
      <c r="I3846">
        <v>1418934506</v>
      </c>
      <c r="J3846" s="18">
        <f t="shared" si="904"/>
        <v>41991.853078703702</v>
      </c>
      <c r="K3846">
        <v>1415910505</v>
      </c>
      <c r="L3846" s="18">
        <f t="shared" si="902"/>
        <v>41956.853067129632</v>
      </c>
      <c r="M3846" t="b">
        <v>0</v>
      </c>
      <c r="N3846">
        <v>0</v>
      </c>
      <c r="O3846" t="b">
        <v>0</v>
      </c>
      <c r="P3846" t="s">
        <v>8270</v>
      </c>
      <c r="Q3846" s="12">
        <f t="shared" si="905"/>
        <v>0</v>
      </c>
      <c r="R3846" t="e">
        <f t="shared" si="903"/>
        <v>#DIV/0!</v>
      </c>
      <c r="S3846" s="14" t="s">
        <v>8316</v>
      </c>
      <c r="T3846" t="s">
        <v>8348</v>
      </c>
    </row>
    <row r="3847" spans="1:20" ht="45" x14ac:dyDescent="0.25">
      <c r="A3847">
        <v>206</v>
      </c>
      <c r="B3847" s="9" t="s">
        <v>208</v>
      </c>
      <c r="C3847" s="3" t="s">
        <v>4316</v>
      </c>
      <c r="D3847" s="5">
        <v>12700</v>
      </c>
      <c r="E3847" s="7">
        <v>0</v>
      </c>
      <c r="F3847" t="s">
        <v>8220</v>
      </c>
      <c r="G3847" t="s">
        <v>8223</v>
      </c>
      <c r="H3847" t="s">
        <v>8245</v>
      </c>
      <c r="I3847">
        <v>1470441983</v>
      </c>
      <c r="J3847" s="18">
        <f t="shared" si="904"/>
        <v>42588.004432870366</v>
      </c>
      <c r="K3847">
        <v>1468627582</v>
      </c>
      <c r="L3847" s="18">
        <f t="shared" si="902"/>
        <v>42567.004421296297</v>
      </c>
      <c r="M3847" t="b">
        <v>0</v>
      </c>
      <c r="N3847">
        <v>0</v>
      </c>
      <c r="O3847" t="b">
        <v>0</v>
      </c>
      <c r="P3847" t="s">
        <v>8266</v>
      </c>
      <c r="Q3847" s="12">
        <f t="shared" si="905"/>
        <v>0</v>
      </c>
      <c r="R3847" t="e">
        <f t="shared" si="903"/>
        <v>#DIV/0!</v>
      </c>
      <c r="S3847" s="14" t="s">
        <v>8329</v>
      </c>
      <c r="T3847" t="s">
        <v>8332</v>
      </c>
    </row>
    <row r="3848" spans="1:20" ht="45" x14ac:dyDescent="0.25">
      <c r="A3848">
        <v>488</v>
      </c>
      <c r="B3848" s="9" t="s">
        <v>489</v>
      </c>
      <c r="C3848" s="3" t="s">
        <v>4598</v>
      </c>
      <c r="D3848" s="5">
        <v>12000</v>
      </c>
      <c r="E3848" s="7">
        <v>0</v>
      </c>
      <c r="F3848" t="s">
        <v>8220</v>
      </c>
      <c r="G3848" t="s">
        <v>8223</v>
      </c>
      <c r="H3848" t="s">
        <v>8245</v>
      </c>
      <c r="I3848">
        <v>1483924700</v>
      </c>
      <c r="J3848" s="18">
        <f t="shared" si="904"/>
        <v>42744.054398148146</v>
      </c>
      <c r="K3848">
        <v>1481332699</v>
      </c>
      <c r="L3848" s="18">
        <f t="shared" si="902"/>
        <v>42714.054386574076</v>
      </c>
      <c r="M3848" t="b">
        <v>0</v>
      </c>
      <c r="N3848">
        <v>0</v>
      </c>
      <c r="O3848" t="b">
        <v>0</v>
      </c>
      <c r="P3848" t="s">
        <v>8268</v>
      </c>
      <c r="Q3848" s="12">
        <f t="shared" si="905"/>
        <v>0</v>
      </c>
      <c r="R3848" t="e">
        <f t="shared" si="903"/>
        <v>#DIV/0!</v>
      </c>
      <c r="S3848" s="14" t="s">
        <v>8329</v>
      </c>
      <c r="T3848" t="s">
        <v>8345</v>
      </c>
    </row>
    <row r="3849" spans="1:20" x14ac:dyDescent="0.25">
      <c r="A3849">
        <v>1049</v>
      </c>
      <c r="B3849" s="9" t="s">
        <v>1050</v>
      </c>
      <c r="C3849" s="3" t="s">
        <v>5159</v>
      </c>
      <c r="D3849" s="5">
        <v>12000</v>
      </c>
      <c r="E3849" s="7">
        <v>0</v>
      </c>
      <c r="F3849" t="s">
        <v>8219</v>
      </c>
      <c r="G3849" t="s">
        <v>8223</v>
      </c>
      <c r="H3849" t="s">
        <v>8245</v>
      </c>
      <c r="I3849">
        <v>1455272445</v>
      </c>
      <c r="J3849" s="18">
        <f t="shared" si="904"/>
        <v>42412.431076388893</v>
      </c>
      <c r="K3849">
        <v>1452680444</v>
      </c>
      <c r="L3849" s="18">
        <f t="shared" si="902"/>
        <v>42382.431064814809</v>
      </c>
      <c r="M3849" t="b">
        <v>0</v>
      </c>
      <c r="N3849">
        <v>0</v>
      </c>
      <c r="O3849" t="b">
        <v>0</v>
      </c>
      <c r="P3849" t="s">
        <v>8279</v>
      </c>
      <c r="Q3849" s="12">
        <f t="shared" si="905"/>
        <v>0</v>
      </c>
      <c r="R3849" t="e">
        <f t="shared" si="903"/>
        <v>#DIV/0!</v>
      </c>
      <c r="S3849" s="14" t="s">
        <v>8352</v>
      </c>
      <c r="T3849" t="s">
        <v>8353</v>
      </c>
    </row>
    <row r="3850" spans="1:20" ht="60" x14ac:dyDescent="0.25">
      <c r="A3850">
        <v>3194</v>
      </c>
      <c r="B3850" s="9" t="s">
        <v>3194</v>
      </c>
      <c r="C3850" s="3" t="s">
        <v>7304</v>
      </c>
      <c r="D3850" s="5">
        <v>11000</v>
      </c>
      <c r="E3850" s="7">
        <v>0</v>
      </c>
      <c r="F3850" t="s">
        <v>8220</v>
      </c>
      <c r="G3850" t="s">
        <v>8223</v>
      </c>
      <c r="H3850" t="s">
        <v>8245</v>
      </c>
      <c r="I3850">
        <v>1437960598</v>
      </c>
      <c r="J3850" s="18">
        <f t="shared" si="904"/>
        <v>42212.062476851846</v>
      </c>
      <c r="K3850">
        <v>1435368597</v>
      </c>
      <c r="L3850" s="18">
        <f t="shared" si="902"/>
        <v>42182.062465277777</v>
      </c>
      <c r="M3850" t="b">
        <v>0</v>
      </c>
      <c r="N3850">
        <v>0</v>
      </c>
      <c r="O3850" t="b">
        <v>0</v>
      </c>
      <c r="P3850" t="s">
        <v>8303</v>
      </c>
      <c r="Q3850" s="12">
        <f t="shared" si="905"/>
        <v>0</v>
      </c>
      <c r="R3850" t="e">
        <f t="shared" si="903"/>
        <v>#DIV/0!</v>
      </c>
      <c r="S3850" s="14" t="s">
        <v>8307</v>
      </c>
      <c r="T3850" t="s">
        <v>8341</v>
      </c>
    </row>
    <row r="3851" spans="1:20" ht="60" x14ac:dyDescent="0.25">
      <c r="A3851">
        <v>1332</v>
      </c>
      <c r="B3851" s="9" t="s">
        <v>1333</v>
      </c>
      <c r="C3851" s="3" t="s">
        <v>5442</v>
      </c>
      <c r="D3851" s="5">
        <v>10115</v>
      </c>
      <c r="E3851" s="7">
        <v>0</v>
      </c>
      <c r="F3851" t="s">
        <v>8219</v>
      </c>
      <c r="G3851" t="s">
        <v>8239</v>
      </c>
      <c r="H3851" t="s">
        <v>8256</v>
      </c>
      <c r="I3851">
        <v>1485480408</v>
      </c>
      <c r="J3851" s="18">
        <f t="shared" si="904"/>
        <v>42762.060277777782</v>
      </c>
      <c r="K3851">
        <v>1482888407</v>
      </c>
      <c r="L3851" s="18">
        <f t="shared" si="902"/>
        <v>42732.060266203705</v>
      </c>
      <c r="M3851" t="b">
        <v>0</v>
      </c>
      <c r="N3851">
        <v>0</v>
      </c>
      <c r="O3851" t="b">
        <v>0</v>
      </c>
      <c r="P3851" t="s">
        <v>8271</v>
      </c>
      <c r="Q3851" s="12">
        <f t="shared" si="905"/>
        <v>0</v>
      </c>
      <c r="R3851" t="e">
        <f t="shared" si="903"/>
        <v>#DIV/0!</v>
      </c>
      <c r="S3851" s="14" t="s">
        <v>8316</v>
      </c>
      <c r="T3851" t="s">
        <v>8318</v>
      </c>
    </row>
    <row r="3852" spans="1:20" ht="60" x14ac:dyDescent="0.25">
      <c r="A3852">
        <v>199</v>
      </c>
      <c r="B3852" s="9" t="s">
        <v>201</v>
      </c>
      <c r="C3852" s="3" t="s">
        <v>4309</v>
      </c>
      <c r="D3852" s="5">
        <v>10000</v>
      </c>
      <c r="E3852" s="7">
        <v>0</v>
      </c>
      <c r="F3852" t="s">
        <v>8220</v>
      </c>
      <c r="G3852" t="s">
        <v>8223</v>
      </c>
      <c r="H3852" t="s">
        <v>8245</v>
      </c>
      <c r="I3852">
        <v>1472698702</v>
      </c>
      <c r="J3852" s="18">
        <f t="shared" si="904"/>
        <v>42614.123865740738</v>
      </c>
      <c r="K3852">
        <v>1470106701</v>
      </c>
      <c r="L3852" s="18">
        <f t="shared" si="902"/>
        <v>42584.123854166668</v>
      </c>
      <c r="M3852" t="b">
        <v>0</v>
      </c>
      <c r="N3852">
        <v>0</v>
      </c>
      <c r="O3852" t="b">
        <v>0</v>
      </c>
      <c r="P3852" t="s">
        <v>8266</v>
      </c>
      <c r="Q3852" s="12">
        <f t="shared" si="905"/>
        <v>0</v>
      </c>
      <c r="R3852" t="e">
        <f t="shared" si="903"/>
        <v>#DIV/0!</v>
      </c>
      <c r="S3852" s="14" t="s">
        <v>8329</v>
      </c>
      <c r="T3852" t="s">
        <v>8332</v>
      </c>
    </row>
    <row r="3853" spans="1:20" ht="45" x14ac:dyDescent="0.25">
      <c r="A3853">
        <v>235</v>
      </c>
      <c r="B3853" s="9" t="s">
        <v>237</v>
      </c>
      <c r="C3853" s="3" t="s">
        <v>4345</v>
      </c>
      <c r="D3853" s="5">
        <v>10000</v>
      </c>
      <c r="E3853" s="7">
        <v>0</v>
      </c>
      <c r="F3853" t="s">
        <v>8220</v>
      </c>
      <c r="G3853" t="s">
        <v>8223</v>
      </c>
      <c r="H3853" t="s">
        <v>8245</v>
      </c>
      <c r="I3853">
        <v>1436478497</v>
      </c>
      <c r="J3853" s="18">
        <f t="shared" si="904"/>
        <v>42194.908530092594</v>
      </c>
      <c r="K3853">
        <v>1433886496</v>
      </c>
      <c r="L3853" s="18">
        <f t="shared" si="902"/>
        <v>42164.908518518518</v>
      </c>
      <c r="M3853" t="b">
        <v>0</v>
      </c>
      <c r="N3853">
        <v>0</v>
      </c>
      <c r="O3853" t="b">
        <v>0</v>
      </c>
      <c r="P3853" t="s">
        <v>8266</v>
      </c>
      <c r="Q3853" s="12">
        <f t="shared" si="905"/>
        <v>0</v>
      </c>
      <c r="R3853" t="e">
        <f t="shared" si="903"/>
        <v>#DIV/0!</v>
      </c>
      <c r="S3853" s="14" t="s">
        <v>8329</v>
      </c>
      <c r="T3853" t="s">
        <v>8332</v>
      </c>
    </row>
    <row r="3854" spans="1:20" ht="45" x14ac:dyDescent="0.25">
      <c r="A3854">
        <v>478</v>
      </c>
      <c r="B3854" s="9" t="s">
        <v>479</v>
      </c>
      <c r="C3854" s="3" t="s">
        <v>4588</v>
      </c>
      <c r="D3854" s="5">
        <v>10000</v>
      </c>
      <c r="E3854" s="7">
        <v>0</v>
      </c>
      <c r="F3854" t="s">
        <v>8220</v>
      </c>
      <c r="G3854" t="s">
        <v>8223</v>
      </c>
      <c r="H3854" t="s">
        <v>8245</v>
      </c>
      <c r="I3854">
        <v>1427921509</v>
      </c>
      <c r="J3854" s="18">
        <f t="shared" si="904"/>
        <v>42095.869317129633</v>
      </c>
      <c r="K3854">
        <v>1425333108</v>
      </c>
      <c r="L3854" s="18">
        <f t="shared" si="902"/>
        <v>42065.91097222222</v>
      </c>
      <c r="M3854" t="b">
        <v>0</v>
      </c>
      <c r="N3854">
        <v>0</v>
      </c>
      <c r="O3854" t="b">
        <v>0</v>
      </c>
      <c r="P3854" t="s">
        <v>8268</v>
      </c>
      <c r="Q3854" s="12">
        <f t="shared" si="905"/>
        <v>0</v>
      </c>
      <c r="R3854" t="e">
        <f t="shared" si="903"/>
        <v>#DIV/0!</v>
      </c>
      <c r="S3854" s="14" t="s">
        <v>8329</v>
      </c>
      <c r="T3854" t="s">
        <v>8345</v>
      </c>
    </row>
    <row r="3855" spans="1:20" ht="45" x14ac:dyDescent="0.25">
      <c r="A3855">
        <v>491</v>
      </c>
      <c r="B3855" s="9" t="s">
        <v>492</v>
      </c>
      <c r="C3855" s="3" t="s">
        <v>4601</v>
      </c>
      <c r="D3855" s="5">
        <v>10000</v>
      </c>
      <c r="E3855" s="7">
        <v>0</v>
      </c>
      <c r="F3855" t="s">
        <v>8220</v>
      </c>
      <c r="G3855" t="s">
        <v>8223</v>
      </c>
      <c r="H3855" t="s">
        <v>8245</v>
      </c>
      <c r="I3855">
        <v>1453937699</v>
      </c>
      <c r="J3855" s="18">
        <f t="shared" si="904"/>
        <v>42396.982627314814</v>
      </c>
      <c r="K3855">
        <v>1451345698</v>
      </c>
      <c r="L3855" s="18">
        <f t="shared" si="902"/>
        <v>42366.982615740737</v>
      </c>
      <c r="M3855" t="b">
        <v>0</v>
      </c>
      <c r="N3855">
        <v>0</v>
      </c>
      <c r="O3855" t="b">
        <v>0</v>
      </c>
      <c r="P3855" t="s">
        <v>8268</v>
      </c>
      <c r="Q3855" s="12">
        <f t="shared" si="905"/>
        <v>0</v>
      </c>
      <c r="R3855" t="e">
        <f t="shared" si="903"/>
        <v>#DIV/0!</v>
      </c>
      <c r="S3855" s="14" t="s">
        <v>8329</v>
      </c>
      <c r="T3855" t="s">
        <v>8345</v>
      </c>
    </row>
    <row r="3856" spans="1:20" ht="60" x14ac:dyDescent="0.25">
      <c r="A3856">
        <v>501</v>
      </c>
      <c r="B3856" s="9" t="s">
        <v>502</v>
      </c>
      <c r="C3856" s="3" t="s">
        <v>4611</v>
      </c>
      <c r="D3856" s="5">
        <v>10000</v>
      </c>
      <c r="E3856" s="7">
        <v>0</v>
      </c>
      <c r="F3856" t="s">
        <v>8220</v>
      </c>
      <c r="G3856" t="s">
        <v>8223</v>
      </c>
      <c r="H3856" t="s">
        <v>8245</v>
      </c>
      <c r="I3856">
        <v>1310189851</v>
      </c>
      <c r="J3856" s="18">
        <f t="shared" si="904"/>
        <v>40733.234386574077</v>
      </c>
      <c r="K3856">
        <v>1307597850</v>
      </c>
      <c r="L3856" s="18">
        <f t="shared" si="902"/>
        <v>40703.234375</v>
      </c>
      <c r="M3856" t="b">
        <v>0</v>
      </c>
      <c r="N3856">
        <v>0</v>
      </c>
      <c r="O3856" t="b">
        <v>0</v>
      </c>
      <c r="P3856" t="s">
        <v>8268</v>
      </c>
      <c r="Q3856" s="12">
        <f t="shared" si="905"/>
        <v>0</v>
      </c>
      <c r="R3856" t="e">
        <f t="shared" si="903"/>
        <v>#DIV/0!</v>
      </c>
      <c r="S3856" s="14" t="s">
        <v>8329</v>
      </c>
      <c r="T3856" t="s">
        <v>8345</v>
      </c>
    </row>
    <row r="3857" spans="1:20" ht="60" x14ac:dyDescent="0.25">
      <c r="A3857">
        <v>567</v>
      </c>
      <c r="B3857" s="9" t="s">
        <v>568</v>
      </c>
      <c r="C3857" s="3" t="s">
        <v>4677</v>
      </c>
      <c r="D3857" s="5">
        <v>10000</v>
      </c>
      <c r="E3857" s="7">
        <v>0</v>
      </c>
      <c r="F3857" t="s">
        <v>8220</v>
      </c>
      <c r="G3857" t="s">
        <v>8223</v>
      </c>
      <c r="H3857" t="s">
        <v>8245</v>
      </c>
      <c r="I3857">
        <v>1420143194</v>
      </c>
      <c r="J3857" s="18">
        <f t="shared" si="904"/>
        <v>42005.842523148152</v>
      </c>
      <c r="K3857">
        <v>1417551193</v>
      </c>
      <c r="L3857" s="18">
        <f t="shared" si="902"/>
        <v>41975.842511574076</v>
      </c>
      <c r="M3857" t="b">
        <v>0</v>
      </c>
      <c r="N3857">
        <v>0</v>
      </c>
      <c r="O3857" t="b">
        <v>0</v>
      </c>
      <c r="P3857" t="s">
        <v>8270</v>
      </c>
      <c r="Q3857" s="12">
        <f t="shared" si="905"/>
        <v>0</v>
      </c>
      <c r="R3857" t="e">
        <f t="shared" si="903"/>
        <v>#DIV/0!</v>
      </c>
      <c r="S3857" s="14" t="s">
        <v>8316</v>
      </c>
      <c r="T3857" t="s">
        <v>8348</v>
      </c>
    </row>
    <row r="3858" spans="1:20" ht="30" x14ac:dyDescent="0.25">
      <c r="A3858">
        <v>612</v>
      </c>
      <c r="B3858" s="9" t="s">
        <v>613</v>
      </c>
      <c r="C3858" s="3" t="s">
        <v>4722</v>
      </c>
      <c r="D3858" s="5">
        <v>10000</v>
      </c>
      <c r="E3858" s="7">
        <v>0</v>
      </c>
      <c r="F3858" t="s">
        <v>8219</v>
      </c>
      <c r="G3858" t="s">
        <v>8236</v>
      </c>
      <c r="H3858" t="s">
        <v>8248</v>
      </c>
      <c r="I3858">
        <v>1472777146</v>
      </c>
      <c r="J3858" s="18">
        <f t="shared" si="904"/>
        <v>42615.031782407408</v>
      </c>
      <c r="K3858">
        <v>1470185145</v>
      </c>
      <c r="L3858" s="18">
        <f t="shared" si="902"/>
        <v>42585.031770833331</v>
      </c>
      <c r="M3858" t="b">
        <v>0</v>
      </c>
      <c r="N3858">
        <v>0</v>
      </c>
      <c r="O3858" t="b">
        <v>0</v>
      </c>
      <c r="P3858" t="s">
        <v>8270</v>
      </c>
      <c r="Q3858" s="12">
        <f t="shared" si="905"/>
        <v>0</v>
      </c>
      <c r="R3858" t="e">
        <f t="shared" si="903"/>
        <v>#DIV/0!</v>
      </c>
      <c r="S3858" s="14" t="s">
        <v>8316</v>
      </c>
      <c r="T3858" t="s">
        <v>8348</v>
      </c>
    </row>
    <row r="3859" spans="1:20" ht="45" x14ac:dyDescent="0.25">
      <c r="A3859">
        <v>614</v>
      </c>
      <c r="B3859" s="9" t="s">
        <v>615</v>
      </c>
      <c r="C3859" s="3" t="s">
        <v>4724</v>
      </c>
      <c r="D3859" s="5">
        <v>10000</v>
      </c>
      <c r="E3859" s="7">
        <v>0</v>
      </c>
      <c r="F3859" t="s">
        <v>8219</v>
      </c>
      <c r="G3859" t="s">
        <v>8223</v>
      </c>
      <c r="H3859" t="s">
        <v>8245</v>
      </c>
      <c r="I3859">
        <v>1466731740</v>
      </c>
      <c r="J3859" s="18">
        <f t="shared" si="904"/>
        <v>42545.061805555553</v>
      </c>
      <c r="K3859">
        <v>1464139739</v>
      </c>
      <c r="L3859" s="18">
        <f t="shared" si="902"/>
        <v>42515.061793981484</v>
      </c>
      <c r="M3859" t="b">
        <v>0</v>
      </c>
      <c r="N3859">
        <v>0</v>
      </c>
      <c r="O3859" t="b">
        <v>0</v>
      </c>
      <c r="P3859" t="s">
        <v>8270</v>
      </c>
      <c r="Q3859" s="12">
        <f t="shared" si="905"/>
        <v>0</v>
      </c>
      <c r="R3859" t="e">
        <f t="shared" si="903"/>
        <v>#DIV/0!</v>
      </c>
      <c r="S3859" s="14" t="s">
        <v>8316</v>
      </c>
      <c r="T3859" t="s">
        <v>8348</v>
      </c>
    </row>
    <row r="3860" spans="1:20" ht="60" x14ac:dyDescent="0.25">
      <c r="A3860">
        <v>1056</v>
      </c>
      <c r="B3860" s="9" t="s">
        <v>1057</v>
      </c>
      <c r="C3860" s="3" t="s">
        <v>5166</v>
      </c>
      <c r="D3860" s="5">
        <v>10000</v>
      </c>
      <c r="E3860" s="7">
        <v>0</v>
      </c>
      <c r="F3860" t="s">
        <v>8219</v>
      </c>
      <c r="G3860" t="s">
        <v>8223</v>
      </c>
      <c r="H3860" t="s">
        <v>8245</v>
      </c>
      <c r="I3860">
        <v>1429892177</v>
      </c>
      <c r="J3860" s="18">
        <f t="shared" si="904"/>
        <v>42118.677974537037</v>
      </c>
      <c r="K3860">
        <v>1424711776</v>
      </c>
      <c r="L3860" s="18">
        <f t="shared" si="902"/>
        <v>42058.719629629632</v>
      </c>
      <c r="M3860" t="b">
        <v>0</v>
      </c>
      <c r="N3860">
        <v>0</v>
      </c>
      <c r="O3860" t="b">
        <v>0</v>
      </c>
      <c r="P3860" t="s">
        <v>8279</v>
      </c>
      <c r="Q3860" s="12">
        <f t="shared" si="905"/>
        <v>0</v>
      </c>
      <c r="R3860" t="e">
        <f t="shared" si="903"/>
        <v>#DIV/0!</v>
      </c>
      <c r="S3860" s="14" t="s">
        <v>8352</v>
      </c>
      <c r="T3860" t="s">
        <v>8353</v>
      </c>
    </row>
    <row r="3861" spans="1:20" ht="45" x14ac:dyDescent="0.25">
      <c r="A3861">
        <v>1057</v>
      </c>
      <c r="B3861" s="9" t="s">
        <v>1058</v>
      </c>
      <c r="C3861" s="3" t="s">
        <v>5167</v>
      </c>
      <c r="D3861" s="5">
        <v>10000</v>
      </c>
      <c r="E3861" s="7">
        <v>0</v>
      </c>
      <c r="F3861" t="s">
        <v>8219</v>
      </c>
      <c r="G3861" t="s">
        <v>8223</v>
      </c>
      <c r="H3861" t="s">
        <v>8245</v>
      </c>
      <c r="I3861">
        <v>1480888483</v>
      </c>
      <c r="J3861" s="18">
        <f t="shared" si="904"/>
        <v>42708.912997685184</v>
      </c>
      <c r="K3861">
        <v>1478292882</v>
      </c>
      <c r="L3861" s="18">
        <f t="shared" si="902"/>
        <v>42678.871319444443</v>
      </c>
      <c r="M3861" t="b">
        <v>0</v>
      </c>
      <c r="N3861">
        <v>0</v>
      </c>
      <c r="O3861" t="b">
        <v>0</v>
      </c>
      <c r="P3861" t="s">
        <v>8279</v>
      </c>
      <c r="Q3861" s="12">
        <f t="shared" si="905"/>
        <v>0</v>
      </c>
      <c r="R3861" t="e">
        <f t="shared" si="903"/>
        <v>#DIV/0!</v>
      </c>
      <c r="S3861" s="14" t="s">
        <v>8352</v>
      </c>
      <c r="T3861" t="s">
        <v>8353</v>
      </c>
    </row>
    <row r="3862" spans="1:20" ht="60" x14ac:dyDescent="0.25">
      <c r="A3862">
        <v>1107</v>
      </c>
      <c r="B3862" s="9" t="s">
        <v>1108</v>
      </c>
      <c r="C3862" s="3" t="s">
        <v>5217</v>
      </c>
      <c r="D3862" s="5">
        <v>10000</v>
      </c>
      <c r="E3862" s="7">
        <v>0</v>
      </c>
      <c r="F3862" t="s">
        <v>8220</v>
      </c>
      <c r="G3862" t="s">
        <v>8223</v>
      </c>
      <c r="H3862" t="s">
        <v>8245</v>
      </c>
      <c r="I3862">
        <v>1406148024</v>
      </c>
      <c r="J3862" s="18">
        <f t="shared" si="904"/>
        <v>41843.861388888887</v>
      </c>
      <c r="K3862">
        <v>1403556023</v>
      </c>
      <c r="L3862" s="18">
        <f t="shared" si="902"/>
        <v>41813.861377314817</v>
      </c>
      <c r="M3862" t="b">
        <v>0</v>
      </c>
      <c r="N3862">
        <v>0</v>
      </c>
      <c r="O3862" t="b">
        <v>0</v>
      </c>
      <c r="P3862" t="s">
        <v>8280</v>
      </c>
      <c r="Q3862" s="12">
        <f t="shared" si="905"/>
        <v>0</v>
      </c>
      <c r="R3862" t="e">
        <f t="shared" si="903"/>
        <v>#DIV/0!</v>
      </c>
      <c r="S3862" s="14" t="s">
        <v>8324</v>
      </c>
      <c r="T3862" t="s">
        <v>8340</v>
      </c>
    </row>
    <row r="3863" spans="1:20" ht="60" x14ac:dyDescent="0.25">
      <c r="A3863">
        <v>1164</v>
      </c>
      <c r="B3863" s="9" t="s">
        <v>1165</v>
      </c>
      <c r="C3863" s="3" t="s">
        <v>5274</v>
      </c>
      <c r="D3863" s="5">
        <v>10000</v>
      </c>
      <c r="E3863" s="7">
        <v>0</v>
      </c>
      <c r="F3863" t="s">
        <v>8220</v>
      </c>
      <c r="G3863" t="s">
        <v>8223</v>
      </c>
      <c r="H3863" t="s">
        <v>8245</v>
      </c>
      <c r="I3863">
        <v>1466270582</v>
      </c>
      <c r="J3863" s="18">
        <f t="shared" si="904"/>
        <v>42539.724328703705</v>
      </c>
      <c r="K3863">
        <v>1463678581</v>
      </c>
      <c r="L3863" s="18">
        <f t="shared" si="902"/>
        <v>42509.724317129629</v>
      </c>
      <c r="M3863" t="b">
        <v>0</v>
      </c>
      <c r="N3863">
        <v>0</v>
      </c>
      <c r="O3863" t="b">
        <v>0</v>
      </c>
      <c r="P3863" t="s">
        <v>8282</v>
      </c>
      <c r="Q3863" s="12">
        <f t="shared" si="905"/>
        <v>0</v>
      </c>
      <c r="R3863" t="e">
        <f t="shared" si="903"/>
        <v>#DIV/0!</v>
      </c>
      <c r="S3863" s="14" t="s">
        <v>8327</v>
      </c>
      <c r="T3863" t="s">
        <v>8351</v>
      </c>
    </row>
    <row r="3864" spans="1:20" ht="45" x14ac:dyDescent="0.25">
      <c r="A3864">
        <v>1429</v>
      </c>
      <c r="B3864" s="9" t="s">
        <v>1430</v>
      </c>
      <c r="C3864" s="3" t="s">
        <v>5539</v>
      </c>
      <c r="D3864" s="5">
        <v>10000</v>
      </c>
      <c r="E3864" s="7">
        <v>0</v>
      </c>
      <c r="F3864" t="s">
        <v>8220</v>
      </c>
      <c r="G3864" t="s">
        <v>8223</v>
      </c>
      <c r="H3864" t="s">
        <v>8245</v>
      </c>
      <c r="I3864">
        <v>1428629242</v>
      </c>
      <c r="J3864" s="18">
        <f t="shared" si="904"/>
        <v>42104.060671296298</v>
      </c>
      <c r="K3864">
        <v>1426037241</v>
      </c>
      <c r="L3864" s="18">
        <f t="shared" si="902"/>
        <v>42074.060659722221</v>
      </c>
      <c r="M3864" t="b">
        <v>0</v>
      </c>
      <c r="N3864">
        <v>0</v>
      </c>
      <c r="O3864" t="b">
        <v>0</v>
      </c>
      <c r="P3864" t="s">
        <v>8285</v>
      </c>
      <c r="Q3864" s="12">
        <f t="shared" si="905"/>
        <v>0</v>
      </c>
      <c r="R3864" t="e">
        <f t="shared" si="903"/>
        <v>#DIV/0!</v>
      </c>
      <c r="S3864" s="14" t="s">
        <v>8319</v>
      </c>
      <c r="T3864" t="s">
        <v>8354</v>
      </c>
    </row>
    <row r="3865" spans="1:20" ht="45" x14ac:dyDescent="0.25">
      <c r="A3865">
        <v>1487</v>
      </c>
      <c r="B3865" s="9" t="s">
        <v>1488</v>
      </c>
      <c r="C3865" s="3" t="s">
        <v>5597</v>
      </c>
      <c r="D3865" s="5">
        <v>10000</v>
      </c>
      <c r="E3865" s="7">
        <v>0</v>
      </c>
      <c r="F3865" t="s">
        <v>8220</v>
      </c>
      <c r="G3865" t="s">
        <v>8223</v>
      </c>
      <c r="H3865" t="s">
        <v>8245</v>
      </c>
      <c r="I3865">
        <v>1470175271</v>
      </c>
      <c r="J3865" s="18">
        <f t="shared" si="904"/>
        <v>42584.917488425926</v>
      </c>
      <c r="K3865">
        <v>1467583270</v>
      </c>
      <c r="L3865" s="18">
        <f t="shared" si="902"/>
        <v>42554.917476851857</v>
      </c>
      <c r="M3865" t="b">
        <v>0</v>
      </c>
      <c r="N3865">
        <v>0</v>
      </c>
      <c r="O3865" t="b">
        <v>0</v>
      </c>
      <c r="P3865" t="s">
        <v>8273</v>
      </c>
      <c r="Q3865" s="12">
        <f t="shared" si="905"/>
        <v>0</v>
      </c>
      <c r="R3865" t="e">
        <f t="shared" si="903"/>
        <v>#DIV/0!</v>
      </c>
      <c r="S3865" s="14" t="s">
        <v>8319</v>
      </c>
      <c r="T3865" t="s">
        <v>8358</v>
      </c>
    </row>
    <row r="3866" spans="1:20" ht="60" x14ac:dyDescent="0.25">
      <c r="A3866">
        <v>1729</v>
      </c>
      <c r="B3866" s="9" t="s">
        <v>1730</v>
      </c>
      <c r="C3866" s="3" t="s">
        <v>5839</v>
      </c>
      <c r="D3866" s="5">
        <v>10000</v>
      </c>
      <c r="E3866" s="7">
        <v>0</v>
      </c>
      <c r="F3866" t="s">
        <v>8220</v>
      </c>
      <c r="G3866" t="s">
        <v>8223</v>
      </c>
      <c r="H3866" t="s">
        <v>8245</v>
      </c>
      <c r="I3866">
        <v>1465521306</v>
      </c>
      <c r="J3866" s="18">
        <f t="shared" si="904"/>
        <v>42531.052152777775</v>
      </c>
      <c r="K3866">
        <v>1460337305</v>
      </c>
      <c r="L3866" s="18">
        <f t="shared" si="902"/>
        <v>42471.052141203705</v>
      </c>
      <c r="M3866" t="b">
        <v>0</v>
      </c>
      <c r="N3866">
        <v>0</v>
      </c>
      <c r="O3866" t="b">
        <v>0</v>
      </c>
      <c r="P3866" t="s">
        <v>8291</v>
      </c>
      <c r="Q3866" s="12">
        <f t="shared" si="905"/>
        <v>0</v>
      </c>
      <c r="R3866" t="e">
        <f t="shared" si="903"/>
        <v>#DIV/0!</v>
      </c>
      <c r="S3866" s="14" t="s">
        <v>8333</v>
      </c>
      <c r="T3866" t="s">
        <v>8336</v>
      </c>
    </row>
    <row r="3867" spans="1:20" ht="60" x14ac:dyDescent="0.25">
      <c r="A3867">
        <v>1733</v>
      </c>
      <c r="B3867" s="9" t="s">
        <v>1734</v>
      </c>
      <c r="C3867" s="3" t="s">
        <v>5843</v>
      </c>
      <c r="D3867" s="5">
        <v>10000</v>
      </c>
      <c r="E3867" s="7">
        <v>0</v>
      </c>
      <c r="F3867" t="s">
        <v>8220</v>
      </c>
      <c r="G3867" t="s">
        <v>8223</v>
      </c>
      <c r="H3867" t="s">
        <v>8245</v>
      </c>
      <c r="I3867">
        <v>1473802200</v>
      </c>
      <c r="J3867" s="18">
        <f t="shared" si="904"/>
        <v>42626.895833333328</v>
      </c>
      <c r="K3867">
        <v>1472746373</v>
      </c>
      <c r="L3867" s="18">
        <f t="shared" si="902"/>
        <v>42614.675613425927</v>
      </c>
      <c r="M3867" t="b">
        <v>0</v>
      </c>
      <c r="N3867">
        <v>0</v>
      </c>
      <c r="O3867" t="b">
        <v>0</v>
      </c>
      <c r="P3867" t="s">
        <v>8291</v>
      </c>
      <c r="Q3867" s="12">
        <f t="shared" si="905"/>
        <v>0</v>
      </c>
      <c r="R3867" t="e">
        <f t="shared" si="903"/>
        <v>#DIV/0!</v>
      </c>
      <c r="S3867" s="14" t="s">
        <v>8333</v>
      </c>
      <c r="T3867" t="s">
        <v>8336</v>
      </c>
    </row>
    <row r="3868" spans="1:20" ht="60" x14ac:dyDescent="0.25">
      <c r="A3868">
        <v>1869</v>
      </c>
      <c r="B3868" s="9" t="s">
        <v>1870</v>
      </c>
      <c r="C3868" s="3" t="s">
        <v>5979</v>
      </c>
      <c r="D3868" s="5">
        <v>10000</v>
      </c>
      <c r="E3868" s="7">
        <v>0</v>
      </c>
      <c r="F3868" t="s">
        <v>8220</v>
      </c>
      <c r="G3868" t="s">
        <v>8223</v>
      </c>
      <c r="H3868" t="s">
        <v>8245</v>
      </c>
      <c r="I3868">
        <v>1483488249</v>
      </c>
      <c r="J3868" s="18">
        <f t="shared" si="904"/>
        <v>42739.002881944441</v>
      </c>
      <c r="K3868">
        <v>1480896248</v>
      </c>
      <c r="L3868" s="18">
        <f t="shared" si="902"/>
        <v>42709.002870370372</v>
      </c>
      <c r="M3868" t="b">
        <v>0</v>
      </c>
      <c r="N3868">
        <v>0</v>
      </c>
      <c r="O3868" t="b">
        <v>0</v>
      </c>
      <c r="P3868" t="s">
        <v>8281</v>
      </c>
      <c r="Q3868" s="12">
        <f t="shared" si="905"/>
        <v>0</v>
      </c>
      <c r="R3868" t="e">
        <f t="shared" si="903"/>
        <v>#DIV/0!</v>
      </c>
      <c r="S3868" s="14" t="s">
        <v>8324</v>
      </c>
      <c r="T3868" t="s">
        <v>8350</v>
      </c>
    </row>
    <row r="3869" spans="1:20" ht="30" x14ac:dyDescent="0.25">
      <c r="A3869">
        <v>2356</v>
      </c>
      <c r="B3869" s="9" t="s">
        <v>2357</v>
      </c>
      <c r="C3869" s="3" t="s">
        <v>6466</v>
      </c>
      <c r="D3869" s="5">
        <v>10000</v>
      </c>
      <c r="E3869" s="7">
        <v>0</v>
      </c>
      <c r="F3869" t="s">
        <v>8219</v>
      </c>
      <c r="G3869" t="s">
        <v>8232</v>
      </c>
      <c r="H3869" t="s">
        <v>8248</v>
      </c>
      <c r="I3869">
        <v>1433530104</v>
      </c>
      <c r="J3869" s="18">
        <f t="shared" si="904"/>
        <v>42160.78361111111</v>
      </c>
      <c r="K3869">
        <v>1430938103</v>
      </c>
      <c r="L3869" s="18">
        <f t="shared" si="902"/>
        <v>42130.783599537041</v>
      </c>
      <c r="M3869" t="b">
        <v>0</v>
      </c>
      <c r="N3869">
        <v>0</v>
      </c>
      <c r="O3869" t="b">
        <v>0</v>
      </c>
      <c r="P3869" t="s">
        <v>8270</v>
      </c>
      <c r="Q3869" s="12">
        <f t="shared" si="905"/>
        <v>0</v>
      </c>
      <c r="R3869" t="e">
        <f t="shared" si="903"/>
        <v>#DIV/0!</v>
      </c>
      <c r="S3869" s="14" t="s">
        <v>8316</v>
      </c>
      <c r="T3869" t="s">
        <v>8348</v>
      </c>
    </row>
    <row r="3870" spans="1:20" ht="60" x14ac:dyDescent="0.25">
      <c r="A3870">
        <v>2375</v>
      </c>
      <c r="B3870" s="9" t="s">
        <v>2376</v>
      </c>
      <c r="C3870" s="3" t="s">
        <v>6485</v>
      </c>
      <c r="D3870" s="5">
        <v>10000</v>
      </c>
      <c r="E3870" s="7">
        <v>0</v>
      </c>
      <c r="F3870" t="s">
        <v>8219</v>
      </c>
      <c r="G3870" t="s">
        <v>8223</v>
      </c>
      <c r="H3870" t="s">
        <v>8245</v>
      </c>
      <c r="I3870">
        <v>1473451437</v>
      </c>
      <c r="J3870" s="18">
        <f t="shared" si="904"/>
        <v>42622.836076388892</v>
      </c>
      <c r="K3870">
        <v>1470859436</v>
      </c>
      <c r="L3870" s="18">
        <f t="shared" si="902"/>
        <v>42592.836064814815</v>
      </c>
      <c r="M3870" t="b">
        <v>0</v>
      </c>
      <c r="N3870">
        <v>0</v>
      </c>
      <c r="O3870" t="b">
        <v>0</v>
      </c>
      <c r="P3870" t="s">
        <v>8270</v>
      </c>
      <c r="Q3870" s="12">
        <f t="shared" si="905"/>
        <v>0</v>
      </c>
      <c r="R3870" t="e">
        <f t="shared" si="903"/>
        <v>#DIV/0!</v>
      </c>
      <c r="S3870" s="14" t="s">
        <v>8316</v>
      </c>
      <c r="T3870" t="s">
        <v>8348</v>
      </c>
    </row>
    <row r="3871" spans="1:20" ht="60" x14ac:dyDescent="0.25">
      <c r="A3871">
        <v>2433</v>
      </c>
      <c r="B3871" s="9" t="s">
        <v>2434</v>
      </c>
      <c r="C3871" s="3" t="s">
        <v>6543</v>
      </c>
      <c r="D3871" s="5">
        <v>10000</v>
      </c>
      <c r="E3871" s="7">
        <v>0</v>
      </c>
      <c r="F3871" t="s">
        <v>8220</v>
      </c>
      <c r="G3871" t="s">
        <v>8223</v>
      </c>
      <c r="H3871" t="s">
        <v>8245</v>
      </c>
      <c r="I3871">
        <v>1456608943</v>
      </c>
      <c r="J3871" s="18">
        <f t="shared" si="904"/>
        <v>42427.89980324074</v>
      </c>
      <c r="K3871">
        <v>1454016942</v>
      </c>
      <c r="L3871" s="18">
        <f t="shared" si="902"/>
        <v>42397.89979166667</v>
      </c>
      <c r="M3871" t="b">
        <v>0</v>
      </c>
      <c r="N3871">
        <v>0</v>
      </c>
      <c r="O3871" t="b">
        <v>0</v>
      </c>
      <c r="P3871" t="s">
        <v>8282</v>
      </c>
      <c r="Q3871" s="12">
        <f t="shared" si="905"/>
        <v>0</v>
      </c>
      <c r="R3871" t="e">
        <f t="shared" si="903"/>
        <v>#DIV/0!</v>
      </c>
      <c r="S3871" s="14" t="s">
        <v>8327</v>
      </c>
      <c r="T3871" t="s">
        <v>8351</v>
      </c>
    </row>
    <row r="3872" spans="1:20" ht="60" x14ac:dyDescent="0.25">
      <c r="A3872">
        <v>2439</v>
      </c>
      <c r="B3872" s="9" t="s">
        <v>2440</v>
      </c>
      <c r="C3872" s="3" t="s">
        <v>6549</v>
      </c>
      <c r="D3872" s="5">
        <v>10000</v>
      </c>
      <c r="E3872" s="7">
        <v>0</v>
      </c>
      <c r="F3872" t="s">
        <v>8220</v>
      </c>
      <c r="G3872" t="s">
        <v>8223</v>
      </c>
      <c r="H3872" t="s">
        <v>8245</v>
      </c>
      <c r="I3872">
        <v>1445197129</v>
      </c>
      <c r="J3872" s="18">
        <f t="shared" si="904"/>
        <v>42295.818622685183</v>
      </c>
      <c r="K3872">
        <v>1442605128</v>
      </c>
      <c r="L3872" s="18">
        <f t="shared" si="902"/>
        <v>42265.818611111114</v>
      </c>
      <c r="M3872" t="b">
        <v>0</v>
      </c>
      <c r="N3872">
        <v>0</v>
      </c>
      <c r="O3872" t="b">
        <v>0</v>
      </c>
      <c r="P3872" t="s">
        <v>8282</v>
      </c>
      <c r="Q3872" s="12">
        <f t="shared" si="905"/>
        <v>0</v>
      </c>
      <c r="R3872" t="e">
        <f t="shared" si="903"/>
        <v>#DIV/0!</v>
      </c>
      <c r="S3872" s="14" t="s">
        <v>8327</v>
      </c>
      <c r="T3872" t="s">
        <v>8351</v>
      </c>
    </row>
    <row r="3873" spans="1:20" ht="60" x14ac:dyDescent="0.25">
      <c r="A3873">
        <v>2503</v>
      </c>
      <c r="B3873" s="9" t="s">
        <v>2503</v>
      </c>
      <c r="C3873" s="3" t="s">
        <v>6613</v>
      </c>
      <c r="D3873" s="5">
        <v>10000</v>
      </c>
      <c r="E3873" s="7">
        <v>0</v>
      </c>
      <c r="F3873" t="s">
        <v>8220</v>
      </c>
      <c r="G3873" t="s">
        <v>8223</v>
      </c>
      <c r="H3873" t="s">
        <v>8245</v>
      </c>
      <c r="I3873">
        <v>1465333560</v>
      </c>
      <c r="J3873" s="18">
        <f t="shared" si="904"/>
        <v>42528.879166666666</v>
      </c>
      <c r="K3873">
        <v>1462743307</v>
      </c>
      <c r="L3873" s="18">
        <f t="shared" si="902"/>
        <v>42498.899386574078</v>
      </c>
      <c r="M3873" t="b">
        <v>0</v>
      </c>
      <c r="N3873">
        <v>0</v>
      </c>
      <c r="O3873" t="b">
        <v>0</v>
      </c>
      <c r="P3873" t="s">
        <v>8297</v>
      </c>
      <c r="Q3873" s="12">
        <f t="shared" si="905"/>
        <v>0</v>
      </c>
      <c r="R3873" t="e">
        <f t="shared" si="903"/>
        <v>#DIV/0!</v>
      </c>
      <c r="S3873" s="14" t="s">
        <v>8327</v>
      </c>
      <c r="T3873" t="s">
        <v>8363</v>
      </c>
    </row>
    <row r="3874" spans="1:20" ht="60" x14ac:dyDescent="0.25">
      <c r="A3874">
        <v>2574</v>
      </c>
      <c r="B3874" s="9" t="s">
        <v>2574</v>
      </c>
      <c r="C3874" s="3" t="s">
        <v>6684</v>
      </c>
      <c r="D3874" s="5">
        <v>10000</v>
      </c>
      <c r="E3874" s="7">
        <v>0</v>
      </c>
      <c r="F3874" t="s">
        <v>8219</v>
      </c>
      <c r="G3874" t="s">
        <v>8223</v>
      </c>
      <c r="H3874" t="s">
        <v>8245</v>
      </c>
      <c r="I3874">
        <v>1463600945</v>
      </c>
      <c r="J3874" s="18">
        <f t="shared" si="904"/>
        <v>42508.825752314813</v>
      </c>
      <c r="K3874">
        <v>1461786544</v>
      </c>
      <c r="L3874" s="18">
        <f t="shared" si="902"/>
        <v>42487.825740740736</v>
      </c>
      <c r="M3874" t="b">
        <v>0</v>
      </c>
      <c r="N3874">
        <v>0</v>
      </c>
      <c r="O3874" t="b">
        <v>0</v>
      </c>
      <c r="P3874" t="s">
        <v>8282</v>
      </c>
      <c r="Q3874" s="12">
        <f t="shared" si="905"/>
        <v>0</v>
      </c>
      <c r="R3874" t="e">
        <f t="shared" si="903"/>
        <v>#DIV/0!</v>
      </c>
      <c r="S3874" s="14" t="s">
        <v>8327</v>
      </c>
      <c r="T3874" t="s">
        <v>8351</v>
      </c>
    </row>
    <row r="3875" spans="1:20" ht="30" x14ac:dyDescent="0.25">
      <c r="A3875">
        <v>2576</v>
      </c>
      <c r="B3875" s="9" t="s">
        <v>2576</v>
      </c>
      <c r="C3875" s="3" t="s">
        <v>6686</v>
      </c>
      <c r="D3875" s="5">
        <v>10000</v>
      </c>
      <c r="E3875" s="7">
        <v>0</v>
      </c>
      <c r="F3875" t="s">
        <v>8219</v>
      </c>
      <c r="G3875" t="s">
        <v>8223</v>
      </c>
      <c r="H3875" t="s">
        <v>8245</v>
      </c>
      <c r="I3875">
        <v>1428707647</v>
      </c>
      <c r="J3875" s="18">
        <f t="shared" si="904"/>
        <v>42104.968136574069</v>
      </c>
      <c r="K3875">
        <v>1424823246</v>
      </c>
      <c r="L3875" s="18">
        <f t="shared" si="902"/>
        <v>42060.009791666671</v>
      </c>
      <c r="M3875" t="b">
        <v>0</v>
      </c>
      <c r="N3875">
        <v>0</v>
      </c>
      <c r="O3875" t="b">
        <v>0</v>
      </c>
      <c r="P3875" t="s">
        <v>8282</v>
      </c>
      <c r="Q3875" s="12">
        <f t="shared" si="905"/>
        <v>0</v>
      </c>
      <c r="R3875" t="e">
        <f t="shared" si="903"/>
        <v>#DIV/0!</v>
      </c>
      <c r="S3875" s="14" t="s">
        <v>8327</v>
      </c>
      <c r="T3875" t="s">
        <v>8351</v>
      </c>
    </row>
    <row r="3876" spans="1:20" ht="45" x14ac:dyDescent="0.25">
      <c r="A3876">
        <v>2584</v>
      </c>
      <c r="B3876" s="9" t="s">
        <v>2584</v>
      </c>
      <c r="C3876" s="3" t="s">
        <v>6694</v>
      </c>
      <c r="D3876" s="5">
        <v>10000</v>
      </c>
      <c r="E3876" s="7">
        <v>0</v>
      </c>
      <c r="F3876" t="s">
        <v>8220</v>
      </c>
      <c r="G3876" t="s">
        <v>8223</v>
      </c>
      <c r="H3876" t="s">
        <v>8245</v>
      </c>
      <c r="I3876">
        <v>1434341369</v>
      </c>
      <c r="J3876" s="18">
        <f t="shared" si="904"/>
        <v>42170.173252314809</v>
      </c>
      <c r="K3876">
        <v>1431749368</v>
      </c>
      <c r="L3876" s="18">
        <f t="shared" si="902"/>
        <v>42140.17324074074</v>
      </c>
      <c r="M3876" t="b">
        <v>0</v>
      </c>
      <c r="N3876">
        <v>0</v>
      </c>
      <c r="O3876" t="b">
        <v>0</v>
      </c>
      <c r="P3876" t="s">
        <v>8282</v>
      </c>
      <c r="Q3876" s="12">
        <f t="shared" si="905"/>
        <v>0</v>
      </c>
      <c r="R3876" t="e">
        <f t="shared" si="903"/>
        <v>#DIV/0!</v>
      </c>
      <c r="S3876" s="14" t="s">
        <v>8327</v>
      </c>
      <c r="T3876" t="s">
        <v>8351</v>
      </c>
    </row>
    <row r="3877" spans="1:20" ht="45" x14ac:dyDescent="0.25">
      <c r="A3877">
        <v>2593</v>
      </c>
      <c r="B3877" s="9" t="s">
        <v>2593</v>
      </c>
      <c r="C3877" s="3" t="s">
        <v>6703</v>
      </c>
      <c r="D3877" s="5">
        <v>10000</v>
      </c>
      <c r="E3877" s="7">
        <v>0</v>
      </c>
      <c r="F3877" t="s">
        <v>8220</v>
      </c>
      <c r="G3877" t="s">
        <v>8223</v>
      </c>
      <c r="H3877" t="s">
        <v>8245</v>
      </c>
      <c r="I3877">
        <v>1429993026</v>
      </c>
      <c r="J3877" s="18">
        <f t="shared" si="904"/>
        <v>42119.845208333332</v>
      </c>
      <c r="K3877">
        <v>1427401025</v>
      </c>
      <c r="L3877" s="18">
        <f t="shared" si="902"/>
        <v>42089.845196759255</v>
      </c>
      <c r="M3877" t="b">
        <v>0</v>
      </c>
      <c r="N3877">
        <v>0</v>
      </c>
      <c r="O3877" t="b">
        <v>0</v>
      </c>
      <c r="P3877" t="s">
        <v>8282</v>
      </c>
      <c r="Q3877" s="12">
        <f t="shared" si="905"/>
        <v>0</v>
      </c>
      <c r="R3877" t="e">
        <f t="shared" si="903"/>
        <v>#DIV/0!</v>
      </c>
      <c r="S3877" s="14" t="s">
        <v>8327</v>
      </c>
      <c r="T3877" t="s">
        <v>8351</v>
      </c>
    </row>
    <row r="3878" spans="1:20" ht="45" x14ac:dyDescent="0.25">
      <c r="A3878">
        <v>2754</v>
      </c>
      <c r="B3878" s="9" t="s">
        <v>2754</v>
      </c>
      <c r="C3878" s="3" t="s">
        <v>6864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1410448551</v>
      </c>
      <c r="J3878" s="18">
        <f t="shared" si="904"/>
        <v>41893.636006944442</v>
      </c>
      <c r="K3878">
        <v>1407856550</v>
      </c>
      <c r="L3878" s="18">
        <f t="shared" si="902"/>
        <v>41863.635995370372</v>
      </c>
      <c r="M3878" t="b">
        <v>0</v>
      </c>
      <c r="N3878">
        <v>0</v>
      </c>
      <c r="O3878" t="b">
        <v>0</v>
      </c>
      <c r="P3878" t="s">
        <v>8302</v>
      </c>
      <c r="Q3878" s="12">
        <f t="shared" si="905"/>
        <v>0</v>
      </c>
      <c r="R3878" t="e">
        <f t="shared" si="903"/>
        <v>#DIV/0!</v>
      </c>
      <c r="S3878" s="14" t="s">
        <v>8319</v>
      </c>
      <c r="T3878" t="s">
        <v>8362</v>
      </c>
    </row>
    <row r="3879" spans="1:20" ht="60" x14ac:dyDescent="0.25">
      <c r="A3879">
        <v>2899</v>
      </c>
      <c r="B3879" s="9" t="s">
        <v>2899</v>
      </c>
      <c r="C3879" s="3" t="s">
        <v>7009</v>
      </c>
      <c r="D3879" s="5">
        <v>10000</v>
      </c>
      <c r="E3879" s="7">
        <v>0</v>
      </c>
      <c r="F3879" t="s">
        <v>8220</v>
      </c>
      <c r="G3879" t="s">
        <v>8223</v>
      </c>
      <c r="H3879" t="s">
        <v>8245</v>
      </c>
      <c r="I3879" s="18">
        <v>1469325158</v>
      </c>
      <c r="J3879" s="18">
        <f t="shared" si="904"/>
        <v>42575.078217592592</v>
      </c>
      <c r="K3879">
        <v>1464141157</v>
      </c>
      <c r="L3879" s="18">
        <f t="shared" si="902"/>
        <v>42515.078206018516</v>
      </c>
      <c r="M3879" t="b">
        <v>0</v>
      </c>
      <c r="N3879">
        <v>0</v>
      </c>
      <c r="O3879" t="b">
        <v>0</v>
      </c>
      <c r="P3879" t="s">
        <v>8269</v>
      </c>
      <c r="Q3879" s="12">
        <f t="shared" si="905"/>
        <v>0</v>
      </c>
      <c r="R3879">
        <f t="shared" ref="R3879" si="906">IFERROR(ROUND(E3879/N3879,2),0)</f>
        <v>0</v>
      </c>
      <c r="S3879" s="14" t="s">
        <v>8307</v>
      </c>
      <c r="T3879" t="s">
        <v>8308</v>
      </c>
    </row>
    <row r="3880" spans="1:20" ht="60" x14ac:dyDescent="0.25">
      <c r="A3880">
        <v>2959</v>
      </c>
      <c r="B3880" s="9" t="s">
        <v>2959</v>
      </c>
      <c r="C3880" s="3" t="s">
        <v>7069</v>
      </c>
      <c r="D3880" s="5">
        <v>10000</v>
      </c>
      <c r="E3880" s="7">
        <v>0</v>
      </c>
      <c r="F3880" t="s">
        <v>8219</v>
      </c>
      <c r="G3880" t="s">
        <v>8224</v>
      </c>
      <c r="H3880" t="s">
        <v>8246</v>
      </c>
      <c r="I3880">
        <v>1465258325</v>
      </c>
      <c r="J3880" s="18">
        <f t="shared" si="904"/>
        <v>42528.008391203708</v>
      </c>
      <c r="K3880">
        <v>1462666324</v>
      </c>
      <c r="L3880" s="18">
        <f t="shared" si="902"/>
        <v>42498.008379629631</v>
      </c>
      <c r="M3880" t="b">
        <v>0</v>
      </c>
      <c r="N3880">
        <v>0</v>
      </c>
      <c r="O3880" t="b">
        <v>0</v>
      </c>
      <c r="P3880" t="s">
        <v>8301</v>
      </c>
      <c r="Q3880" s="12">
        <f t="shared" si="905"/>
        <v>0</v>
      </c>
      <c r="R3880" t="e">
        <f t="shared" si="903"/>
        <v>#DIV/0!</v>
      </c>
      <c r="S3880" s="14" t="s">
        <v>8307</v>
      </c>
      <c r="T3880" t="s">
        <v>8331</v>
      </c>
    </row>
    <row r="3881" spans="1:20" ht="45" x14ac:dyDescent="0.25">
      <c r="A3881">
        <v>3884</v>
      </c>
      <c r="B3881" s="9" t="s">
        <v>3881</v>
      </c>
      <c r="C3881" s="3" t="s">
        <v>7993</v>
      </c>
      <c r="D3881" s="5">
        <v>10000</v>
      </c>
      <c r="E3881" s="7">
        <v>0</v>
      </c>
      <c r="F3881" t="s">
        <v>8219</v>
      </c>
      <c r="G3881" t="s">
        <v>8223</v>
      </c>
      <c r="H3881" t="s">
        <v>8245</v>
      </c>
      <c r="I3881">
        <v>1427479192</v>
      </c>
      <c r="J3881" s="18">
        <f t="shared" si="904"/>
        <v>42090.749907407408</v>
      </c>
      <c r="K3881">
        <v>1425322791</v>
      </c>
      <c r="L3881" s="18">
        <f t="shared" si="902"/>
        <v>42065.791562500002</v>
      </c>
      <c r="M3881" t="b">
        <v>0</v>
      </c>
      <c r="N3881">
        <v>0</v>
      </c>
      <c r="O3881" t="b">
        <v>0</v>
      </c>
      <c r="P3881" t="s">
        <v>8303</v>
      </c>
      <c r="Q3881" s="12">
        <f t="shared" si="905"/>
        <v>0</v>
      </c>
      <c r="R3881" t="e">
        <f t="shared" si="903"/>
        <v>#DIV/0!</v>
      </c>
      <c r="S3881" s="14" t="s">
        <v>8307</v>
      </c>
      <c r="T3881" t="s">
        <v>8341</v>
      </c>
    </row>
    <row r="3882" spans="1:20" x14ac:dyDescent="0.25">
      <c r="A3882">
        <v>3886</v>
      </c>
      <c r="B3882" s="9" t="s">
        <v>3883</v>
      </c>
      <c r="C3882" s="3">
        <v>1</v>
      </c>
      <c r="D3882" s="5">
        <v>10000</v>
      </c>
      <c r="E3882" s="7">
        <v>0</v>
      </c>
      <c r="F3882" t="s">
        <v>8219</v>
      </c>
      <c r="G3882" t="s">
        <v>8225</v>
      </c>
      <c r="H3882" t="s">
        <v>8247</v>
      </c>
      <c r="I3882">
        <v>1418275702</v>
      </c>
      <c r="J3882" s="18">
        <f t="shared" si="904"/>
        <v>41984.228032407409</v>
      </c>
      <c r="K3882">
        <v>1415683701</v>
      </c>
      <c r="L3882" s="18">
        <f t="shared" si="902"/>
        <v>41954.228020833332</v>
      </c>
      <c r="M3882" t="b">
        <v>0</v>
      </c>
      <c r="N3882">
        <v>0</v>
      </c>
      <c r="O3882" t="b">
        <v>0</v>
      </c>
      <c r="P3882" t="s">
        <v>8303</v>
      </c>
      <c r="Q3882" s="12">
        <f t="shared" si="905"/>
        <v>0</v>
      </c>
      <c r="R3882" t="e">
        <f t="shared" si="903"/>
        <v>#DIV/0!</v>
      </c>
      <c r="S3882" s="14" t="s">
        <v>8307</v>
      </c>
      <c r="T3882" t="s">
        <v>8341</v>
      </c>
    </row>
    <row r="3883" spans="1:20" ht="60" x14ac:dyDescent="0.25">
      <c r="A3883">
        <v>3930</v>
      </c>
      <c r="B3883" s="9" t="s">
        <v>3927</v>
      </c>
      <c r="C3883" s="3" t="s">
        <v>8038</v>
      </c>
      <c r="D3883" s="5">
        <v>10000</v>
      </c>
      <c r="E3883" s="7">
        <v>0</v>
      </c>
      <c r="F3883" t="s">
        <v>8220</v>
      </c>
      <c r="G3883" t="s">
        <v>8225</v>
      </c>
      <c r="H3883" t="s">
        <v>8247</v>
      </c>
      <c r="I3883" s="18">
        <v>1459490400</v>
      </c>
      <c r="J3883" s="18">
        <f t="shared" si="904"/>
        <v>42461.25</v>
      </c>
      <c r="K3883">
        <v>1457078867</v>
      </c>
      <c r="L3883" s="18">
        <f t="shared" si="902"/>
        <v>42433.338738425926</v>
      </c>
      <c r="M3883" t="b">
        <v>0</v>
      </c>
      <c r="N3883">
        <v>0</v>
      </c>
      <c r="O3883" t="b">
        <v>0</v>
      </c>
      <c r="P3883" t="s">
        <v>8269</v>
      </c>
      <c r="Q3883" s="12">
        <f t="shared" si="905"/>
        <v>0</v>
      </c>
      <c r="R3883">
        <f t="shared" ref="R3883:R3887" si="907">IFERROR(ROUND(E3883/N3883,2),0)</f>
        <v>0</v>
      </c>
      <c r="S3883" s="14" t="s">
        <v>8307</v>
      </c>
      <c r="T3883" t="s">
        <v>8308</v>
      </c>
    </row>
    <row r="3884" spans="1:20" ht="60" x14ac:dyDescent="0.25">
      <c r="A3884">
        <v>3963</v>
      </c>
      <c r="B3884" s="9" t="s">
        <v>3960</v>
      </c>
      <c r="C3884" s="3" t="s">
        <v>8070</v>
      </c>
      <c r="D3884" s="5">
        <v>10000</v>
      </c>
      <c r="E3884" s="7">
        <v>0</v>
      </c>
      <c r="F3884" t="s">
        <v>8220</v>
      </c>
      <c r="G3884" t="s">
        <v>8228</v>
      </c>
      <c r="H3884" t="s">
        <v>8250</v>
      </c>
      <c r="I3884" s="18">
        <v>1447821717</v>
      </c>
      <c r="J3884" s="18">
        <f t="shared" si="904"/>
        <v>42326.195798611108</v>
      </c>
      <c r="K3884">
        <v>1445226116</v>
      </c>
      <c r="L3884" s="18">
        <f t="shared" si="902"/>
        <v>42296.154120370367</v>
      </c>
      <c r="M3884" t="b">
        <v>0</v>
      </c>
      <c r="N3884">
        <v>0</v>
      </c>
      <c r="O3884" t="b">
        <v>0</v>
      </c>
      <c r="P3884" t="s">
        <v>8269</v>
      </c>
      <c r="Q3884" s="12">
        <f t="shared" si="905"/>
        <v>0</v>
      </c>
      <c r="R3884">
        <f t="shared" si="907"/>
        <v>0</v>
      </c>
      <c r="S3884" s="14" t="s">
        <v>8307</v>
      </c>
      <c r="T3884" t="s">
        <v>8308</v>
      </c>
    </row>
    <row r="3885" spans="1:20" ht="60" x14ac:dyDescent="0.25">
      <c r="A3885">
        <v>4097</v>
      </c>
      <c r="B3885" s="9" t="s">
        <v>4093</v>
      </c>
      <c r="C3885" s="3" t="s">
        <v>8200</v>
      </c>
      <c r="D3885" s="5">
        <v>10000</v>
      </c>
      <c r="E3885" s="7">
        <v>0</v>
      </c>
      <c r="F3885" t="s">
        <v>8220</v>
      </c>
      <c r="G3885" t="s">
        <v>8224</v>
      </c>
      <c r="H3885" t="s">
        <v>8246</v>
      </c>
      <c r="I3885" s="18">
        <v>1454284500</v>
      </c>
      <c r="J3885" s="18">
        <f t="shared" si="904"/>
        <v>42400.996527777781</v>
      </c>
      <c r="K3885">
        <v>1449431236</v>
      </c>
      <c r="L3885" s="18">
        <f t="shared" si="902"/>
        <v>42344.824490740742</v>
      </c>
      <c r="M3885" t="b">
        <v>0</v>
      </c>
      <c r="N3885">
        <v>0</v>
      </c>
      <c r="O3885" t="b">
        <v>0</v>
      </c>
      <c r="P3885" t="s">
        <v>8269</v>
      </c>
      <c r="Q3885" s="12">
        <f t="shared" si="905"/>
        <v>0</v>
      </c>
      <c r="R3885">
        <f t="shared" si="907"/>
        <v>0</v>
      </c>
      <c r="S3885" s="14" t="s">
        <v>8307</v>
      </c>
      <c r="T3885" t="s">
        <v>8308</v>
      </c>
    </row>
    <row r="3886" spans="1:20" x14ac:dyDescent="0.25">
      <c r="A3886">
        <v>4087</v>
      </c>
      <c r="B3886" s="9" t="s">
        <v>4083</v>
      </c>
      <c r="C3886" s="3" t="s">
        <v>8190</v>
      </c>
      <c r="D3886" s="5">
        <v>9600</v>
      </c>
      <c r="E3886" s="7">
        <v>0</v>
      </c>
      <c r="F3886" t="s">
        <v>8220</v>
      </c>
      <c r="G3886" t="s">
        <v>8223</v>
      </c>
      <c r="H3886" t="s">
        <v>8245</v>
      </c>
      <c r="I3886" s="18">
        <v>1468777786</v>
      </c>
      <c r="J3886" s="18">
        <f t="shared" si="904"/>
        <v>42568.742893518516</v>
      </c>
      <c r="K3886">
        <v>1466185785</v>
      </c>
      <c r="L3886" s="18">
        <f t="shared" si="902"/>
        <v>42538.742881944447</v>
      </c>
      <c r="M3886" t="b">
        <v>0</v>
      </c>
      <c r="N3886">
        <v>0</v>
      </c>
      <c r="O3886" t="b">
        <v>0</v>
      </c>
      <c r="P3886" t="s">
        <v>8269</v>
      </c>
      <c r="Q3886" s="12">
        <f t="shared" si="905"/>
        <v>0</v>
      </c>
      <c r="R3886">
        <f t="shared" si="907"/>
        <v>0</v>
      </c>
      <c r="S3886" s="14" t="s">
        <v>8307</v>
      </c>
      <c r="T3886" t="s">
        <v>8308</v>
      </c>
    </row>
    <row r="3887" spans="1:20" ht="60" x14ac:dyDescent="0.25">
      <c r="A3887">
        <v>2853</v>
      </c>
      <c r="B3887" s="9" t="s">
        <v>2853</v>
      </c>
      <c r="C3887" s="3" t="s">
        <v>6963</v>
      </c>
      <c r="D3887" s="5">
        <v>9500</v>
      </c>
      <c r="E3887" s="7">
        <v>0</v>
      </c>
      <c r="F3887" t="s">
        <v>8220</v>
      </c>
      <c r="G3887" t="s">
        <v>8228</v>
      </c>
      <c r="H3887" t="s">
        <v>8250</v>
      </c>
      <c r="I3887" s="18">
        <v>1410669297</v>
      </c>
      <c r="J3887" s="18">
        <f t="shared" si="904"/>
        <v>41896.190937499996</v>
      </c>
      <c r="K3887">
        <v>1405485296</v>
      </c>
      <c r="L3887" s="18">
        <f t="shared" si="902"/>
        <v>41836.190925925926</v>
      </c>
      <c r="M3887" t="b">
        <v>0</v>
      </c>
      <c r="N3887">
        <v>0</v>
      </c>
      <c r="O3887" t="b">
        <v>0</v>
      </c>
      <c r="P3887" t="s">
        <v>8269</v>
      </c>
      <c r="Q3887" s="12">
        <f t="shared" si="905"/>
        <v>0</v>
      </c>
      <c r="R3887">
        <f t="shared" si="907"/>
        <v>0</v>
      </c>
      <c r="S3887" s="14" t="s">
        <v>8307</v>
      </c>
      <c r="T3887" t="s">
        <v>8308</v>
      </c>
    </row>
    <row r="3888" spans="1:20" ht="45" x14ac:dyDescent="0.25">
      <c r="A3888">
        <v>1144</v>
      </c>
      <c r="B3888" s="9" t="s">
        <v>1145</v>
      </c>
      <c r="C3888" s="3" t="s">
        <v>5254</v>
      </c>
      <c r="D3888" s="5">
        <v>9300</v>
      </c>
      <c r="E3888" s="7">
        <v>0</v>
      </c>
      <c r="F3888" t="s">
        <v>8220</v>
      </c>
      <c r="G3888" t="s">
        <v>8223</v>
      </c>
      <c r="H3888" t="s">
        <v>8245</v>
      </c>
      <c r="I3888">
        <v>1430281320</v>
      </c>
      <c r="J3888" s="18">
        <f t="shared" si="904"/>
        <v>42123.181944444441</v>
      </c>
      <c r="K3888">
        <v>1427689319</v>
      </c>
      <c r="L3888" s="18">
        <f t="shared" si="902"/>
        <v>42093.181932870371</v>
      </c>
      <c r="M3888" t="b">
        <v>0</v>
      </c>
      <c r="N3888">
        <v>0</v>
      </c>
      <c r="O3888" t="b">
        <v>0</v>
      </c>
      <c r="P3888" t="s">
        <v>8282</v>
      </c>
      <c r="Q3888" s="12">
        <f t="shared" si="905"/>
        <v>0</v>
      </c>
      <c r="R3888" t="e">
        <f t="shared" si="903"/>
        <v>#DIV/0!</v>
      </c>
      <c r="S3888" s="14" t="s">
        <v>8327</v>
      </c>
      <c r="T3888" t="s">
        <v>8351</v>
      </c>
    </row>
    <row r="3889" spans="1:20" ht="45" x14ac:dyDescent="0.25">
      <c r="A3889">
        <v>585</v>
      </c>
      <c r="B3889" s="9" t="s">
        <v>586</v>
      </c>
      <c r="C3889" s="3" t="s">
        <v>4695</v>
      </c>
      <c r="D3889" s="5">
        <v>9000</v>
      </c>
      <c r="E3889" s="7">
        <v>0</v>
      </c>
      <c r="F3889" t="s">
        <v>8220</v>
      </c>
      <c r="G3889" t="s">
        <v>8224</v>
      </c>
      <c r="H3889" t="s">
        <v>8246</v>
      </c>
      <c r="I3889">
        <v>1448928000</v>
      </c>
      <c r="J3889" s="18">
        <f t="shared" si="904"/>
        <v>42339</v>
      </c>
      <c r="K3889">
        <v>1444123376</v>
      </c>
      <c r="L3889" s="18">
        <f t="shared" si="902"/>
        <v>42283.390925925924</v>
      </c>
      <c r="M3889" t="b">
        <v>0</v>
      </c>
      <c r="N3889">
        <v>0</v>
      </c>
      <c r="O3889" t="b">
        <v>0</v>
      </c>
      <c r="P3889" t="s">
        <v>8270</v>
      </c>
      <c r="Q3889" s="12">
        <f t="shared" si="905"/>
        <v>0</v>
      </c>
      <c r="R3889" t="e">
        <f t="shared" si="903"/>
        <v>#DIV/0!</v>
      </c>
      <c r="S3889" s="14" t="s">
        <v>8316</v>
      </c>
      <c r="T3889" t="s">
        <v>8348</v>
      </c>
    </row>
    <row r="3890" spans="1:20" ht="30" x14ac:dyDescent="0.25">
      <c r="A3890">
        <v>1172</v>
      </c>
      <c r="B3890" s="9" t="s">
        <v>1173</v>
      </c>
      <c r="C3890" s="3" t="s">
        <v>5282</v>
      </c>
      <c r="D3890" s="5">
        <v>9000</v>
      </c>
      <c r="E3890" s="7">
        <v>0</v>
      </c>
      <c r="F3890" t="s">
        <v>8220</v>
      </c>
      <c r="G3890" t="s">
        <v>8223</v>
      </c>
      <c r="H3890" t="s">
        <v>8245</v>
      </c>
      <c r="I3890">
        <v>1408551752</v>
      </c>
      <c r="J3890" s="18">
        <f t="shared" si="904"/>
        <v>41871.682314814811</v>
      </c>
      <c r="K3890">
        <v>1405959751</v>
      </c>
      <c r="L3890" s="18">
        <f t="shared" si="902"/>
        <v>41841.682303240741</v>
      </c>
      <c r="M3890" t="b">
        <v>0</v>
      </c>
      <c r="N3890">
        <v>0</v>
      </c>
      <c r="O3890" t="b">
        <v>0</v>
      </c>
      <c r="P3890" t="s">
        <v>8282</v>
      </c>
      <c r="Q3890" s="12">
        <f t="shared" si="905"/>
        <v>0</v>
      </c>
      <c r="R3890" t="e">
        <f t="shared" si="903"/>
        <v>#DIV/0!</v>
      </c>
      <c r="S3890" s="14" t="s">
        <v>8327</v>
      </c>
      <c r="T3890" t="s">
        <v>8351</v>
      </c>
    </row>
    <row r="3891" spans="1:20" ht="60" x14ac:dyDescent="0.25">
      <c r="A3891">
        <v>3082</v>
      </c>
      <c r="B3891" s="9" t="s">
        <v>3082</v>
      </c>
      <c r="C3891" s="3" t="s">
        <v>7192</v>
      </c>
      <c r="D3891" s="5">
        <v>9000</v>
      </c>
      <c r="E3891" s="7">
        <v>0</v>
      </c>
      <c r="F3891" t="s">
        <v>8220</v>
      </c>
      <c r="G3891" t="s">
        <v>8223</v>
      </c>
      <c r="H3891" t="s">
        <v>8245</v>
      </c>
      <c r="I3891">
        <v>1447628946</v>
      </c>
      <c r="J3891" s="18">
        <f t="shared" si="904"/>
        <v>42323.96465277778</v>
      </c>
      <c r="K3891">
        <v>1445033345</v>
      </c>
      <c r="L3891" s="18">
        <f t="shared" si="902"/>
        <v>42293.922974537039</v>
      </c>
      <c r="M3891" t="b">
        <v>0</v>
      </c>
      <c r="N3891">
        <v>0</v>
      </c>
      <c r="O3891" t="b">
        <v>0</v>
      </c>
      <c r="P3891" t="s">
        <v>8301</v>
      </c>
      <c r="Q3891" s="12">
        <f t="shared" si="905"/>
        <v>0</v>
      </c>
      <c r="R3891" t="e">
        <f t="shared" si="903"/>
        <v>#DIV/0!</v>
      </c>
      <c r="S3891" s="14" t="s">
        <v>8307</v>
      </c>
      <c r="T3891" t="s">
        <v>8331</v>
      </c>
    </row>
    <row r="3892" spans="1:20" ht="60" x14ac:dyDescent="0.25">
      <c r="A3892">
        <v>4014</v>
      </c>
      <c r="B3892" s="9" t="s">
        <v>4010</v>
      </c>
      <c r="C3892" s="3" t="s">
        <v>8119</v>
      </c>
      <c r="D3892" s="5">
        <v>9000</v>
      </c>
      <c r="E3892" s="7">
        <v>0</v>
      </c>
      <c r="F3892" t="s">
        <v>8220</v>
      </c>
      <c r="G3892" t="s">
        <v>8223</v>
      </c>
      <c r="H3892" t="s">
        <v>8245</v>
      </c>
      <c r="I3892" s="18">
        <v>1457157269</v>
      </c>
      <c r="J3892" s="18">
        <f t="shared" si="904"/>
        <v>42434.246168981481</v>
      </c>
      <c r="K3892">
        <v>1455861268</v>
      </c>
      <c r="L3892" s="18">
        <f t="shared" si="902"/>
        <v>42419.246157407411</v>
      </c>
      <c r="M3892" t="b">
        <v>0</v>
      </c>
      <c r="N3892">
        <v>0</v>
      </c>
      <c r="O3892" t="b">
        <v>0</v>
      </c>
      <c r="P3892" t="s">
        <v>8269</v>
      </c>
      <c r="Q3892" s="12">
        <f t="shared" si="905"/>
        <v>0</v>
      </c>
      <c r="R3892">
        <f t="shared" ref="R3892" si="908">IFERROR(ROUND(E3892/N3892,2),0)</f>
        <v>0</v>
      </c>
      <c r="S3892" s="14" t="s">
        <v>8307</v>
      </c>
      <c r="T3892" t="s">
        <v>8308</v>
      </c>
    </row>
    <row r="3893" spans="1:20" ht="60" x14ac:dyDescent="0.25">
      <c r="A3893">
        <v>1449</v>
      </c>
      <c r="B3893" s="9" t="s">
        <v>1450</v>
      </c>
      <c r="C3893" s="3" t="s">
        <v>5559</v>
      </c>
      <c r="D3893" s="5">
        <v>8888</v>
      </c>
      <c r="E3893" s="7">
        <v>0</v>
      </c>
      <c r="F3893" t="s">
        <v>8220</v>
      </c>
      <c r="G3893" t="s">
        <v>8223</v>
      </c>
      <c r="H3893" t="s">
        <v>8245</v>
      </c>
      <c r="I3893">
        <v>1431286105</v>
      </c>
      <c r="J3893" s="18">
        <f t="shared" si="904"/>
        <v>42134.811400462961</v>
      </c>
      <c r="K3893">
        <v>1427138904</v>
      </c>
      <c r="L3893" s="18">
        <f t="shared" si="902"/>
        <v>42086.811388888891</v>
      </c>
      <c r="M3893" t="b">
        <v>0</v>
      </c>
      <c r="N3893">
        <v>0</v>
      </c>
      <c r="O3893" t="b">
        <v>0</v>
      </c>
      <c r="P3893" t="s">
        <v>8285</v>
      </c>
      <c r="Q3893" s="12">
        <f t="shared" si="905"/>
        <v>0</v>
      </c>
      <c r="R3893" t="e">
        <f t="shared" si="903"/>
        <v>#DIV/0!</v>
      </c>
      <c r="S3893" s="14" t="s">
        <v>8319</v>
      </c>
      <c r="T3893" t="s">
        <v>8354</v>
      </c>
    </row>
    <row r="3894" spans="1:20" ht="45" x14ac:dyDescent="0.25">
      <c r="A3894">
        <v>4054</v>
      </c>
      <c r="B3894" s="9" t="s">
        <v>4050</v>
      </c>
      <c r="C3894" s="3" t="s">
        <v>8158</v>
      </c>
      <c r="D3894" s="5">
        <v>8880</v>
      </c>
      <c r="E3894" s="7">
        <v>0</v>
      </c>
      <c r="F3894" t="s">
        <v>8220</v>
      </c>
      <c r="G3894" t="s">
        <v>8223</v>
      </c>
      <c r="H3894" t="s">
        <v>8245</v>
      </c>
      <c r="I3894" s="18">
        <v>1475294400</v>
      </c>
      <c r="J3894" s="18">
        <f t="shared" si="904"/>
        <v>42644.166666666672</v>
      </c>
      <c r="K3894">
        <v>1472674284</v>
      </c>
      <c r="L3894" s="18">
        <f t="shared" si="902"/>
        <v>42613.841249999998</v>
      </c>
      <c r="M3894" t="b">
        <v>0</v>
      </c>
      <c r="N3894">
        <v>0</v>
      </c>
      <c r="O3894" t="b">
        <v>0</v>
      </c>
      <c r="P3894" t="s">
        <v>8269</v>
      </c>
      <c r="Q3894" s="12">
        <f t="shared" si="905"/>
        <v>0</v>
      </c>
      <c r="R3894">
        <f t="shared" ref="R3894" si="909">IFERROR(ROUND(E3894/N3894,2),0)</f>
        <v>0</v>
      </c>
      <c r="S3894" s="14" t="s">
        <v>8307</v>
      </c>
      <c r="T3894" t="s">
        <v>8308</v>
      </c>
    </row>
    <row r="3895" spans="1:20" ht="45" x14ac:dyDescent="0.25">
      <c r="A3895">
        <v>1813</v>
      </c>
      <c r="B3895" s="9" t="s">
        <v>1814</v>
      </c>
      <c r="C3895" s="3" t="s">
        <v>5923</v>
      </c>
      <c r="D3895" s="5">
        <v>8750</v>
      </c>
      <c r="E3895" s="7">
        <v>0</v>
      </c>
      <c r="F3895" t="s">
        <v>8220</v>
      </c>
      <c r="G3895" t="s">
        <v>8224</v>
      </c>
      <c r="H3895" t="s">
        <v>8246</v>
      </c>
      <c r="I3895">
        <v>1407532812</v>
      </c>
      <c r="J3895" s="18">
        <f t="shared" si="904"/>
        <v>41859.889027777775</v>
      </c>
      <c r="K3895">
        <v>1404940811</v>
      </c>
      <c r="L3895" s="18">
        <f t="shared" si="902"/>
        <v>41829.889016203706</v>
      </c>
      <c r="M3895" t="b">
        <v>0</v>
      </c>
      <c r="N3895">
        <v>0</v>
      </c>
      <c r="O3895" t="b">
        <v>0</v>
      </c>
      <c r="P3895" t="s">
        <v>8283</v>
      </c>
      <c r="Q3895" s="12">
        <f t="shared" si="905"/>
        <v>0</v>
      </c>
      <c r="R3895" t="e">
        <f t="shared" si="903"/>
        <v>#DIV/0!</v>
      </c>
      <c r="S3895" s="14" t="s">
        <v>8321</v>
      </c>
      <c r="T3895" t="s">
        <v>8322</v>
      </c>
    </row>
    <row r="3896" spans="1:20" ht="30" x14ac:dyDescent="0.25">
      <c r="A3896">
        <v>228</v>
      </c>
      <c r="B3896" s="9" t="s">
        <v>230</v>
      </c>
      <c r="C3896" s="3" t="s">
        <v>4338</v>
      </c>
      <c r="D3896" s="5">
        <v>8000</v>
      </c>
      <c r="E3896" s="7">
        <v>0</v>
      </c>
      <c r="F3896" t="s">
        <v>8220</v>
      </c>
      <c r="G3896" t="s">
        <v>8224</v>
      </c>
      <c r="H3896" t="s">
        <v>8246</v>
      </c>
      <c r="I3896">
        <v>1433176105</v>
      </c>
      <c r="J3896" s="18">
        <f t="shared" si="904"/>
        <v>42156.686400462961</v>
      </c>
      <c r="K3896">
        <v>1427992104</v>
      </c>
      <c r="L3896" s="18">
        <f t="shared" si="902"/>
        <v>42096.686388888891</v>
      </c>
      <c r="M3896" t="b">
        <v>0</v>
      </c>
      <c r="N3896">
        <v>0</v>
      </c>
      <c r="O3896" t="b">
        <v>0</v>
      </c>
      <c r="P3896" t="s">
        <v>8266</v>
      </c>
      <c r="Q3896" s="12">
        <f t="shared" si="905"/>
        <v>0</v>
      </c>
      <c r="R3896" t="e">
        <f t="shared" si="903"/>
        <v>#DIV/0!</v>
      </c>
      <c r="S3896" s="14" t="s">
        <v>8329</v>
      </c>
      <c r="T3896" t="s">
        <v>8332</v>
      </c>
    </row>
    <row r="3897" spans="1:20" ht="60" x14ac:dyDescent="0.25">
      <c r="A3897">
        <v>1878</v>
      </c>
      <c r="B3897" s="9" t="s">
        <v>1879</v>
      </c>
      <c r="C3897" s="3" t="s">
        <v>5988</v>
      </c>
      <c r="D3897" s="5">
        <v>8000</v>
      </c>
      <c r="E3897" s="7">
        <v>0</v>
      </c>
      <c r="F3897" t="s">
        <v>8220</v>
      </c>
      <c r="G3897" t="s">
        <v>8225</v>
      </c>
      <c r="H3897" t="s">
        <v>8247</v>
      </c>
      <c r="I3897">
        <v>1402618355</v>
      </c>
      <c r="J3897" s="18">
        <f t="shared" si="904"/>
        <v>41803.008738425924</v>
      </c>
      <c r="K3897">
        <v>1400026354</v>
      </c>
      <c r="L3897" s="18">
        <f t="shared" si="902"/>
        <v>41773.008726851855</v>
      </c>
      <c r="M3897" t="b">
        <v>0</v>
      </c>
      <c r="N3897">
        <v>0</v>
      </c>
      <c r="O3897" t="b">
        <v>0</v>
      </c>
      <c r="P3897" t="s">
        <v>8281</v>
      </c>
      <c r="Q3897" s="12">
        <f t="shared" si="905"/>
        <v>0</v>
      </c>
      <c r="R3897" t="e">
        <f t="shared" si="903"/>
        <v>#DIV/0!</v>
      </c>
      <c r="S3897" s="14" t="s">
        <v>8324</v>
      </c>
      <c r="T3897" t="s">
        <v>8350</v>
      </c>
    </row>
    <row r="3898" spans="1:20" ht="60" x14ac:dyDescent="0.25">
      <c r="A3898">
        <v>2412</v>
      </c>
      <c r="B3898" s="9" t="s">
        <v>2413</v>
      </c>
      <c r="C3898" s="3" t="s">
        <v>6522</v>
      </c>
      <c r="D3898" s="5">
        <v>8000</v>
      </c>
      <c r="E3898" s="7">
        <v>0</v>
      </c>
      <c r="F3898" t="s">
        <v>8220</v>
      </c>
      <c r="G3898" t="s">
        <v>8229</v>
      </c>
      <c r="H3898" t="s">
        <v>8248</v>
      </c>
      <c r="I3898">
        <v>1480185673</v>
      </c>
      <c r="J3898" s="18">
        <f t="shared" si="904"/>
        <v>42700.778622685189</v>
      </c>
      <c r="K3898">
        <v>1476294072</v>
      </c>
      <c r="L3898" s="18">
        <f t="shared" si="902"/>
        <v>42655.736944444448</v>
      </c>
      <c r="M3898" t="b">
        <v>0</v>
      </c>
      <c r="N3898">
        <v>0</v>
      </c>
      <c r="O3898" t="b">
        <v>0</v>
      </c>
      <c r="P3898" t="s">
        <v>8282</v>
      </c>
      <c r="Q3898" s="12">
        <f t="shared" si="905"/>
        <v>0</v>
      </c>
      <c r="R3898" t="e">
        <f t="shared" si="903"/>
        <v>#DIV/0!</v>
      </c>
      <c r="S3898" s="14" t="s">
        <v>8327</v>
      </c>
      <c r="T3898" t="s">
        <v>8351</v>
      </c>
    </row>
    <row r="3899" spans="1:20" ht="45" x14ac:dyDescent="0.25">
      <c r="A3899">
        <v>2437</v>
      </c>
      <c r="B3899" s="9" t="s">
        <v>2438</v>
      </c>
      <c r="C3899" s="3" t="s">
        <v>6547</v>
      </c>
      <c r="D3899" s="5">
        <v>8000</v>
      </c>
      <c r="E3899" s="7">
        <v>0</v>
      </c>
      <c r="F3899" t="s">
        <v>8220</v>
      </c>
      <c r="G3899" t="s">
        <v>8223</v>
      </c>
      <c r="H3899" t="s">
        <v>8245</v>
      </c>
      <c r="I3899">
        <v>1426615200</v>
      </c>
      <c r="J3899" s="18">
        <f t="shared" si="904"/>
        <v>42080.75</v>
      </c>
      <c r="K3899">
        <v>1422400187</v>
      </c>
      <c r="L3899" s="18">
        <f t="shared" si="902"/>
        <v>42031.965127314819</v>
      </c>
      <c r="M3899" t="b">
        <v>0</v>
      </c>
      <c r="N3899">
        <v>0</v>
      </c>
      <c r="O3899" t="b">
        <v>0</v>
      </c>
      <c r="P3899" t="s">
        <v>8282</v>
      </c>
      <c r="Q3899" s="12">
        <f t="shared" si="905"/>
        <v>0</v>
      </c>
      <c r="R3899" t="e">
        <f t="shared" si="903"/>
        <v>#DIV/0!</v>
      </c>
      <c r="S3899" s="14" t="s">
        <v>8327</v>
      </c>
      <c r="T3899" t="s">
        <v>8351</v>
      </c>
    </row>
    <row r="3900" spans="1:20" ht="60" x14ac:dyDescent="0.25">
      <c r="A3900">
        <v>2573</v>
      </c>
      <c r="B3900" s="9" t="s">
        <v>2573</v>
      </c>
      <c r="C3900" s="3" t="s">
        <v>6683</v>
      </c>
      <c r="D3900" s="5">
        <v>8000</v>
      </c>
      <c r="E3900" s="7">
        <v>0</v>
      </c>
      <c r="F3900" t="s">
        <v>8219</v>
      </c>
      <c r="G3900" t="s">
        <v>8223</v>
      </c>
      <c r="H3900" t="s">
        <v>8245</v>
      </c>
      <c r="I3900">
        <v>1408803149</v>
      </c>
      <c r="J3900" s="18">
        <f t="shared" si="904"/>
        <v>41874.592002314814</v>
      </c>
      <c r="K3900">
        <v>1404915148</v>
      </c>
      <c r="L3900" s="18">
        <f t="shared" si="902"/>
        <v>41829.591990740737</v>
      </c>
      <c r="M3900" t="b">
        <v>0</v>
      </c>
      <c r="N3900">
        <v>0</v>
      </c>
      <c r="O3900" t="b">
        <v>0</v>
      </c>
      <c r="P3900" t="s">
        <v>8282</v>
      </c>
      <c r="Q3900" s="12">
        <f t="shared" si="905"/>
        <v>0</v>
      </c>
      <c r="R3900" t="e">
        <f t="shared" si="903"/>
        <v>#DIV/0!</v>
      </c>
      <c r="S3900" s="14" t="s">
        <v>8327</v>
      </c>
      <c r="T3900" t="s">
        <v>8351</v>
      </c>
    </row>
    <row r="3901" spans="1:20" ht="45" x14ac:dyDescent="0.25">
      <c r="A3901">
        <v>2772</v>
      </c>
      <c r="B3901" s="9" t="s">
        <v>2772</v>
      </c>
      <c r="C3901" s="3" t="s">
        <v>6882</v>
      </c>
      <c r="D3901" s="5">
        <v>8000</v>
      </c>
      <c r="E3901" s="7">
        <v>0</v>
      </c>
      <c r="F3901" t="s">
        <v>8220</v>
      </c>
      <c r="G3901" t="s">
        <v>8223</v>
      </c>
      <c r="H3901" t="s">
        <v>8245</v>
      </c>
      <c r="I3901">
        <v>1381006294</v>
      </c>
      <c r="J3901" s="18">
        <f t="shared" si="904"/>
        <v>41552.869143518517</v>
      </c>
      <c r="K3901">
        <v>1379710293</v>
      </c>
      <c r="L3901" s="18">
        <f t="shared" si="902"/>
        <v>41537.869131944448</v>
      </c>
      <c r="M3901" t="b">
        <v>0</v>
      </c>
      <c r="N3901">
        <v>0</v>
      </c>
      <c r="O3901" t="b">
        <v>0</v>
      </c>
      <c r="P3901" t="s">
        <v>8302</v>
      </c>
      <c r="Q3901" s="12">
        <f t="shared" si="905"/>
        <v>0</v>
      </c>
      <c r="R3901" t="e">
        <f t="shared" si="903"/>
        <v>#DIV/0!</v>
      </c>
      <c r="S3901" s="14" t="s">
        <v>8319</v>
      </c>
      <c r="T3901" t="s">
        <v>8362</v>
      </c>
    </row>
    <row r="3902" spans="1:20" ht="60" x14ac:dyDescent="0.25">
      <c r="A3902">
        <v>2846</v>
      </c>
      <c r="B3902" s="9" t="s">
        <v>2846</v>
      </c>
      <c r="C3902" s="3" t="s">
        <v>6956</v>
      </c>
      <c r="D3902" s="5">
        <v>8000</v>
      </c>
      <c r="E3902" s="7">
        <v>0</v>
      </c>
      <c r="F3902" t="s">
        <v>8220</v>
      </c>
      <c r="G3902" t="s">
        <v>8223</v>
      </c>
      <c r="H3902" t="s">
        <v>8245</v>
      </c>
      <c r="I3902" s="18">
        <v>1432917394</v>
      </c>
      <c r="J3902" s="18">
        <f t="shared" si="904"/>
        <v>42153.692060185189</v>
      </c>
      <c r="K3902">
        <v>1429029393</v>
      </c>
      <c r="L3902" s="18">
        <f t="shared" si="902"/>
        <v>42108.692048611112</v>
      </c>
      <c r="M3902" t="b">
        <v>0</v>
      </c>
      <c r="N3902">
        <v>0</v>
      </c>
      <c r="O3902" t="b">
        <v>0</v>
      </c>
      <c r="P3902" t="s">
        <v>8269</v>
      </c>
      <c r="Q3902" s="12">
        <f t="shared" si="905"/>
        <v>0</v>
      </c>
      <c r="R3902">
        <f t="shared" ref="R3902" si="910">IFERROR(ROUND(E3902/N3902,2),0)</f>
        <v>0</v>
      </c>
      <c r="S3902" s="14" t="s">
        <v>8307</v>
      </c>
      <c r="T3902" t="s">
        <v>8308</v>
      </c>
    </row>
    <row r="3903" spans="1:20" ht="60" x14ac:dyDescent="0.25">
      <c r="A3903">
        <v>3804</v>
      </c>
      <c r="B3903" s="9" t="s">
        <v>3801</v>
      </c>
      <c r="C3903" s="3" t="s">
        <v>7914</v>
      </c>
      <c r="D3903" s="5">
        <v>8000</v>
      </c>
      <c r="E3903" s="7">
        <v>0</v>
      </c>
      <c r="F3903" t="s">
        <v>8220</v>
      </c>
      <c r="G3903" t="s">
        <v>8223</v>
      </c>
      <c r="H3903" t="s">
        <v>8245</v>
      </c>
      <c r="I3903">
        <v>1469948400</v>
      </c>
      <c r="J3903" s="18">
        <f t="shared" si="904"/>
        <v>42582.291666666672</v>
      </c>
      <c r="K3903">
        <v>1465172023</v>
      </c>
      <c r="L3903" s="18">
        <f t="shared" si="902"/>
        <v>42527.009525462963</v>
      </c>
      <c r="M3903" t="b">
        <v>0</v>
      </c>
      <c r="N3903">
        <v>0</v>
      </c>
      <c r="O3903" t="b">
        <v>0</v>
      </c>
      <c r="P3903" t="s">
        <v>8303</v>
      </c>
      <c r="Q3903" s="12">
        <f t="shared" si="905"/>
        <v>0</v>
      </c>
      <c r="R3903" t="e">
        <f t="shared" si="903"/>
        <v>#DIV/0!</v>
      </c>
      <c r="S3903" s="14" t="s">
        <v>8307</v>
      </c>
      <c r="T3903" t="s">
        <v>8341</v>
      </c>
    </row>
    <row r="3904" spans="1:20" ht="60" x14ac:dyDescent="0.25">
      <c r="A3904">
        <v>3931</v>
      </c>
      <c r="B3904" s="9" t="s">
        <v>3928</v>
      </c>
      <c r="C3904" s="3" t="s">
        <v>8039</v>
      </c>
      <c r="D3904" s="5">
        <v>8000</v>
      </c>
      <c r="E3904" s="7">
        <v>0</v>
      </c>
      <c r="F3904" t="s">
        <v>8220</v>
      </c>
      <c r="G3904" t="s">
        <v>8223</v>
      </c>
      <c r="H3904" t="s">
        <v>8245</v>
      </c>
      <c r="I3904" s="18">
        <v>1441510707</v>
      </c>
      <c r="J3904" s="18">
        <f t="shared" si="904"/>
        <v>42253.151701388888</v>
      </c>
      <c r="K3904">
        <v>1439350706</v>
      </c>
      <c r="L3904" s="18">
        <f t="shared" si="902"/>
        <v>42228.151689814811</v>
      </c>
      <c r="M3904" t="b">
        <v>0</v>
      </c>
      <c r="N3904">
        <v>0</v>
      </c>
      <c r="O3904" t="b">
        <v>0</v>
      </c>
      <c r="P3904" t="s">
        <v>8269</v>
      </c>
      <c r="Q3904" s="12">
        <f t="shared" si="905"/>
        <v>0</v>
      </c>
      <c r="R3904">
        <f t="shared" ref="R3904" si="911">IFERROR(ROUND(E3904/N3904,2),0)</f>
        <v>0</v>
      </c>
      <c r="S3904" s="14" t="s">
        <v>8307</v>
      </c>
      <c r="T3904" t="s">
        <v>8308</v>
      </c>
    </row>
    <row r="3905" spans="1:20" ht="60" x14ac:dyDescent="0.25">
      <c r="A3905">
        <v>468</v>
      </c>
      <c r="B3905" s="9" t="s">
        <v>469</v>
      </c>
      <c r="C3905" s="3" t="s">
        <v>4578</v>
      </c>
      <c r="D3905" s="5">
        <v>7500</v>
      </c>
      <c r="E3905" s="7">
        <v>0</v>
      </c>
      <c r="F3905" t="s">
        <v>8220</v>
      </c>
      <c r="G3905" t="s">
        <v>8223</v>
      </c>
      <c r="H3905" t="s">
        <v>8245</v>
      </c>
      <c r="I3905">
        <v>1341978665</v>
      </c>
      <c r="J3905" s="18">
        <f t="shared" si="904"/>
        <v>41101.160474537035</v>
      </c>
      <c r="K3905">
        <v>1336795282</v>
      </c>
      <c r="L3905" s="18">
        <f t="shared" si="902"/>
        <v>41041.167615740742</v>
      </c>
      <c r="M3905" t="b">
        <v>0</v>
      </c>
      <c r="N3905">
        <v>0</v>
      </c>
      <c r="O3905" t="b">
        <v>0</v>
      </c>
      <c r="P3905" t="s">
        <v>8268</v>
      </c>
      <c r="Q3905" s="12">
        <f t="shared" si="905"/>
        <v>0</v>
      </c>
      <c r="R3905" t="e">
        <f t="shared" si="903"/>
        <v>#DIV/0!</v>
      </c>
      <c r="S3905" s="14" t="s">
        <v>8329</v>
      </c>
      <c r="T3905" t="s">
        <v>8345</v>
      </c>
    </row>
    <row r="3906" spans="1:20" ht="60" x14ac:dyDescent="0.25">
      <c r="A3906">
        <v>547</v>
      </c>
      <c r="B3906" s="9" t="s">
        <v>548</v>
      </c>
      <c r="C3906" s="3" t="s">
        <v>4657</v>
      </c>
      <c r="D3906" s="5">
        <v>7500</v>
      </c>
      <c r="E3906" s="7">
        <v>0</v>
      </c>
      <c r="F3906" t="s">
        <v>8220</v>
      </c>
      <c r="G3906" t="s">
        <v>8224</v>
      </c>
      <c r="H3906" t="s">
        <v>8246</v>
      </c>
      <c r="I3906">
        <v>1455122564</v>
      </c>
      <c r="J3906" s="18">
        <f t="shared" si="904"/>
        <v>42410.696342592593</v>
      </c>
      <c r="K3906">
        <v>1452530563</v>
      </c>
      <c r="L3906" s="18">
        <f t="shared" si="902"/>
        <v>42380.696331018524</v>
      </c>
      <c r="M3906" t="b">
        <v>0</v>
      </c>
      <c r="N3906">
        <v>0</v>
      </c>
      <c r="O3906" t="b">
        <v>0</v>
      </c>
      <c r="P3906" t="s">
        <v>8270</v>
      </c>
      <c r="Q3906" s="12">
        <f t="shared" si="905"/>
        <v>0</v>
      </c>
      <c r="R3906" t="e">
        <f t="shared" si="903"/>
        <v>#DIV/0!</v>
      </c>
      <c r="S3906" s="14" t="s">
        <v>8316</v>
      </c>
      <c r="T3906" t="s">
        <v>8348</v>
      </c>
    </row>
    <row r="3907" spans="1:20" ht="60" x14ac:dyDescent="0.25">
      <c r="A3907">
        <v>555</v>
      </c>
      <c r="B3907" s="9" t="s">
        <v>556</v>
      </c>
      <c r="C3907" s="3" t="s">
        <v>4665</v>
      </c>
      <c r="D3907" s="5">
        <v>7500</v>
      </c>
      <c r="E3907" s="7">
        <v>0</v>
      </c>
      <c r="F3907" t="s">
        <v>8220</v>
      </c>
      <c r="G3907" t="s">
        <v>8224</v>
      </c>
      <c r="H3907" t="s">
        <v>8246</v>
      </c>
      <c r="I3907">
        <v>1465720143</v>
      </c>
      <c r="J3907" s="18">
        <f t="shared" si="904"/>
        <v>42533.353506944448</v>
      </c>
      <c r="K3907">
        <v>1463128142</v>
      </c>
      <c r="L3907" s="18">
        <f t="shared" ref="L3907:L3970" si="912">(K3907/86400)+25569</f>
        <v>42503.353495370371</v>
      </c>
      <c r="M3907" t="b">
        <v>0</v>
      </c>
      <c r="N3907">
        <v>0</v>
      </c>
      <c r="O3907" t="b">
        <v>0</v>
      </c>
      <c r="P3907" t="s">
        <v>8270</v>
      </c>
      <c r="Q3907" s="12">
        <f t="shared" si="905"/>
        <v>0</v>
      </c>
      <c r="R3907" t="e">
        <f t="shared" ref="R3907:R3970" si="913">ROUND(E3907/N3907,2)</f>
        <v>#DIV/0!</v>
      </c>
      <c r="S3907" s="14" t="s">
        <v>8316</v>
      </c>
      <c r="T3907" t="s">
        <v>8348</v>
      </c>
    </row>
    <row r="3908" spans="1:20" ht="60" x14ac:dyDescent="0.25">
      <c r="A3908">
        <v>518</v>
      </c>
      <c r="B3908" s="9" t="s">
        <v>519</v>
      </c>
      <c r="C3908" s="3" t="s">
        <v>4628</v>
      </c>
      <c r="D3908" s="5">
        <v>7175</v>
      </c>
      <c r="E3908" s="7">
        <v>0</v>
      </c>
      <c r="F3908" t="s">
        <v>8220</v>
      </c>
      <c r="G3908" t="s">
        <v>8223</v>
      </c>
      <c r="H3908" t="s">
        <v>8245</v>
      </c>
      <c r="I3908">
        <v>1441550760</v>
      </c>
      <c r="J3908" s="18">
        <f t="shared" ref="J3908:J3971" si="914">(I3908/86400)+25569</f>
        <v>42253.615277777775</v>
      </c>
      <c r="K3908">
        <v>1438958823</v>
      </c>
      <c r="L3908" s="18">
        <f t="shared" si="912"/>
        <v>42223.616006944445</v>
      </c>
      <c r="M3908" t="b">
        <v>0</v>
      </c>
      <c r="N3908">
        <v>0</v>
      </c>
      <c r="O3908" t="b">
        <v>0</v>
      </c>
      <c r="P3908" t="s">
        <v>8268</v>
      </c>
      <c r="Q3908" s="12">
        <f t="shared" ref="Q3908:Q3971" si="915">ROUND(E3908/D3908*100,0)</f>
        <v>0</v>
      </c>
      <c r="R3908" t="e">
        <f t="shared" si="913"/>
        <v>#DIV/0!</v>
      </c>
      <c r="S3908" s="14" t="s">
        <v>8329</v>
      </c>
      <c r="T3908" t="s">
        <v>8345</v>
      </c>
    </row>
    <row r="3909" spans="1:20" ht="30" x14ac:dyDescent="0.25">
      <c r="A3909">
        <v>147</v>
      </c>
      <c r="B3909" s="9" t="s">
        <v>149</v>
      </c>
      <c r="C3909" s="3" t="s">
        <v>4257</v>
      </c>
      <c r="D3909" s="5">
        <v>7000</v>
      </c>
      <c r="E3909" s="7">
        <v>0</v>
      </c>
      <c r="F3909" t="s">
        <v>8219</v>
      </c>
      <c r="G3909" t="s">
        <v>8224</v>
      </c>
      <c r="H3909" t="s">
        <v>8246</v>
      </c>
      <c r="I3909">
        <v>1420741080</v>
      </c>
      <c r="J3909" s="18">
        <f t="shared" si="914"/>
        <v>42012.762499999997</v>
      </c>
      <c r="K3909">
        <v>1417026339</v>
      </c>
      <c r="L3909" s="18">
        <f t="shared" si="912"/>
        <v>41969.767812499995</v>
      </c>
      <c r="M3909" t="b">
        <v>0</v>
      </c>
      <c r="N3909">
        <v>0</v>
      </c>
      <c r="O3909" t="b">
        <v>0</v>
      </c>
      <c r="P3909" t="s">
        <v>8265</v>
      </c>
      <c r="Q3909" s="12">
        <f t="shared" si="915"/>
        <v>0</v>
      </c>
      <c r="R3909" t="e">
        <f t="shared" si="913"/>
        <v>#DIV/0!</v>
      </c>
      <c r="S3909" s="14" t="s">
        <v>8329</v>
      </c>
      <c r="T3909" t="s">
        <v>8343</v>
      </c>
    </row>
    <row r="3910" spans="1:20" ht="45" x14ac:dyDescent="0.25">
      <c r="A3910">
        <v>437</v>
      </c>
      <c r="B3910" s="9" t="s">
        <v>438</v>
      </c>
      <c r="C3910" s="3" t="s">
        <v>4547</v>
      </c>
      <c r="D3910" s="5">
        <v>7000</v>
      </c>
      <c r="E3910" s="7">
        <v>0</v>
      </c>
      <c r="F3910" t="s">
        <v>8220</v>
      </c>
      <c r="G3910" t="s">
        <v>8228</v>
      </c>
      <c r="H3910" t="s">
        <v>8250</v>
      </c>
      <c r="I3910">
        <v>1475912326</v>
      </c>
      <c r="J3910" s="18">
        <f t="shared" si="914"/>
        <v>42651.31858796296</v>
      </c>
      <c r="K3910">
        <v>1470728325</v>
      </c>
      <c r="L3910" s="18">
        <f t="shared" si="912"/>
        <v>42591.318576388891</v>
      </c>
      <c r="M3910" t="b">
        <v>0</v>
      </c>
      <c r="N3910">
        <v>0</v>
      </c>
      <c r="O3910" t="b">
        <v>0</v>
      </c>
      <c r="P3910" t="s">
        <v>8268</v>
      </c>
      <c r="Q3910" s="12">
        <f t="shared" si="915"/>
        <v>0</v>
      </c>
      <c r="R3910" t="e">
        <f t="shared" si="913"/>
        <v>#DIV/0!</v>
      </c>
      <c r="S3910" s="14" t="s">
        <v>8329</v>
      </c>
      <c r="T3910" t="s">
        <v>8345</v>
      </c>
    </row>
    <row r="3911" spans="1:20" ht="45" x14ac:dyDescent="0.25">
      <c r="A3911">
        <v>495</v>
      </c>
      <c r="B3911" s="9" t="s">
        <v>496</v>
      </c>
      <c r="C3911" s="3" t="s">
        <v>4605</v>
      </c>
      <c r="D3911" s="5">
        <v>7000</v>
      </c>
      <c r="E3911" s="7">
        <v>0</v>
      </c>
      <c r="F3911" t="s">
        <v>8220</v>
      </c>
      <c r="G3911" t="s">
        <v>8223</v>
      </c>
      <c r="H3911" t="s">
        <v>8245</v>
      </c>
      <c r="I3911">
        <v>1437076305</v>
      </c>
      <c r="J3911" s="18">
        <f t="shared" si="914"/>
        <v>42201.827604166669</v>
      </c>
      <c r="K3911">
        <v>1434484304</v>
      </c>
      <c r="L3911" s="18">
        <f t="shared" si="912"/>
        <v>42171.827592592592</v>
      </c>
      <c r="M3911" t="b">
        <v>0</v>
      </c>
      <c r="N3911">
        <v>0</v>
      </c>
      <c r="O3911" t="b">
        <v>0</v>
      </c>
      <c r="P3911" t="s">
        <v>8268</v>
      </c>
      <c r="Q3911" s="12">
        <f t="shared" si="915"/>
        <v>0</v>
      </c>
      <c r="R3911" t="e">
        <f t="shared" si="913"/>
        <v>#DIV/0!</v>
      </c>
      <c r="S3911" s="14" t="s">
        <v>8329</v>
      </c>
      <c r="T3911" t="s">
        <v>8345</v>
      </c>
    </row>
    <row r="3912" spans="1:20" ht="60" x14ac:dyDescent="0.25">
      <c r="A3912">
        <v>926</v>
      </c>
      <c r="B3912" s="9" t="s">
        <v>927</v>
      </c>
      <c r="C3912" s="3" t="s">
        <v>5036</v>
      </c>
      <c r="D3912" s="5">
        <v>7000</v>
      </c>
      <c r="E3912" s="7">
        <v>0</v>
      </c>
      <c r="F3912" t="s">
        <v>8220</v>
      </c>
      <c r="G3912" t="s">
        <v>8223</v>
      </c>
      <c r="H3912" t="s">
        <v>8245</v>
      </c>
      <c r="I3912">
        <v>1278628800</v>
      </c>
      <c r="J3912" s="18">
        <f t="shared" si="914"/>
        <v>40367.944444444445</v>
      </c>
      <c r="K3912">
        <v>1276043329</v>
      </c>
      <c r="L3912" s="18">
        <f t="shared" si="912"/>
        <v>40338.020011574074</v>
      </c>
      <c r="M3912" t="b">
        <v>0</v>
      </c>
      <c r="N3912">
        <v>0</v>
      </c>
      <c r="O3912" t="b">
        <v>0</v>
      </c>
      <c r="P3912" t="s">
        <v>8276</v>
      </c>
      <c r="Q3912" s="12">
        <f t="shared" si="915"/>
        <v>0</v>
      </c>
      <c r="R3912" t="e">
        <f t="shared" si="913"/>
        <v>#DIV/0!</v>
      </c>
      <c r="S3912" s="14" t="s">
        <v>8333</v>
      </c>
      <c r="T3912" t="s">
        <v>8356</v>
      </c>
    </row>
    <row r="3913" spans="1:20" ht="60" x14ac:dyDescent="0.25">
      <c r="A3913">
        <v>1708</v>
      </c>
      <c r="B3913" s="9" t="s">
        <v>1709</v>
      </c>
      <c r="C3913" s="3" t="s">
        <v>5818</v>
      </c>
      <c r="D3913" s="5">
        <v>7000</v>
      </c>
      <c r="E3913" s="7">
        <v>0</v>
      </c>
      <c r="F3913" t="s">
        <v>8220</v>
      </c>
      <c r="G3913" t="s">
        <v>8223</v>
      </c>
      <c r="H3913" t="s">
        <v>8245</v>
      </c>
      <c r="I3913">
        <v>1462135706</v>
      </c>
      <c r="J3913" s="18">
        <f t="shared" si="914"/>
        <v>42491.866967592592</v>
      </c>
      <c r="K3913">
        <v>1458679705</v>
      </c>
      <c r="L3913" s="18">
        <f t="shared" si="912"/>
        <v>42451.866956018523</v>
      </c>
      <c r="M3913" t="b">
        <v>0</v>
      </c>
      <c r="N3913">
        <v>0</v>
      </c>
      <c r="O3913" t="b">
        <v>0</v>
      </c>
      <c r="P3913" t="s">
        <v>8291</v>
      </c>
      <c r="Q3913" s="12">
        <f t="shared" si="915"/>
        <v>0</v>
      </c>
      <c r="R3913" t="e">
        <f t="shared" si="913"/>
        <v>#DIV/0!</v>
      </c>
      <c r="S3913" s="14" t="s">
        <v>8333</v>
      </c>
      <c r="T3913" t="s">
        <v>8336</v>
      </c>
    </row>
    <row r="3914" spans="1:20" ht="60" x14ac:dyDescent="0.25">
      <c r="A3914">
        <v>2505</v>
      </c>
      <c r="B3914" s="9" t="s">
        <v>2505</v>
      </c>
      <c r="C3914" s="3" t="s">
        <v>6615</v>
      </c>
      <c r="D3914" s="5">
        <v>7000</v>
      </c>
      <c r="E3914" s="7">
        <v>0</v>
      </c>
      <c r="F3914" t="s">
        <v>8220</v>
      </c>
      <c r="G3914" t="s">
        <v>8223</v>
      </c>
      <c r="H3914" t="s">
        <v>8245</v>
      </c>
      <c r="I3914">
        <v>1426292416</v>
      </c>
      <c r="J3914" s="18">
        <f t="shared" si="914"/>
        <v>42077.014074074075</v>
      </c>
      <c r="K3914">
        <v>1423704015</v>
      </c>
      <c r="L3914" s="18">
        <f t="shared" si="912"/>
        <v>42047.055729166663</v>
      </c>
      <c r="M3914" t="b">
        <v>0</v>
      </c>
      <c r="N3914">
        <v>0</v>
      </c>
      <c r="O3914" t="b">
        <v>0</v>
      </c>
      <c r="P3914" t="s">
        <v>8297</v>
      </c>
      <c r="Q3914" s="12">
        <f t="shared" si="915"/>
        <v>0</v>
      </c>
      <c r="R3914" t="e">
        <f t="shared" si="913"/>
        <v>#DIV/0!</v>
      </c>
      <c r="S3914" s="14" t="s">
        <v>8327</v>
      </c>
      <c r="T3914" t="s">
        <v>8363</v>
      </c>
    </row>
    <row r="3915" spans="1:20" ht="45" x14ac:dyDescent="0.25">
      <c r="A3915">
        <v>4023</v>
      </c>
      <c r="B3915" s="9" t="s">
        <v>4019</v>
      </c>
      <c r="C3915" s="3" t="s">
        <v>8128</v>
      </c>
      <c r="D3915" s="5">
        <v>7000</v>
      </c>
      <c r="E3915" s="7">
        <v>0</v>
      </c>
      <c r="F3915" t="s">
        <v>8220</v>
      </c>
      <c r="G3915" t="s">
        <v>8223</v>
      </c>
      <c r="H3915" t="s">
        <v>8245</v>
      </c>
      <c r="I3915" s="18">
        <v>1458860363</v>
      </c>
      <c r="J3915" s="18">
        <f t="shared" si="914"/>
        <v>42453.957905092597</v>
      </c>
      <c r="K3915">
        <v>1454975962</v>
      </c>
      <c r="L3915" s="18">
        <f t="shared" si="912"/>
        <v>42408.999560185184</v>
      </c>
      <c r="M3915" t="b">
        <v>0</v>
      </c>
      <c r="N3915">
        <v>0</v>
      </c>
      <c r="O3915" t="b">
        <v>0</v>
      </c>
      <c r="P3915" t="s">
        <v>8269</v>
      </c>
      <c r="Q3915" s="12">
        <f t="shared" si="915"/>
        <v>0</v>
      </c>
      <c r="R3915">
        <f t="shared" ref="R3915" si="916">IFERROR(ROUND(E3915/N3915,2),0)</f>
        <v>0</v>
      </c>
      <c r="S3915" s="14" t="s">
        <v>8307</v>
      </c>
      <c r="T3915" t="s">
        <v>8308</v>
      </c>
    </row>
    <row r="3916" spans="1:20" ht="60" x14ac:dyDescent="0.25">
      <c r="A3916">
        <v>1159</v>
      </c>
      <c r="B3916" s="9" t="s">
        <v>1160</v>
      </c>
      <c r="C3916" s="3" t="s">
        <v>5269</v>
      </c>
      <c r="D3916" s="5">
        <v>6750</v>
      </c>
      <c r="E3916" s="7">
        <v>0</v>
      </c>
      <c r="F3916" t="s">
        <v>8220</v>
      </c>
      <c r="G3916" t="s">
        <v>8223</v>
      </c>
      <c r="H3916" t="s">
        <v>8245</v>
      </c>
      <c r="I3916">
        <v>1435679100</v>
      </c>
      <c r="J3916" s="18">
        <f t="shared" si="914"/>
        <v>42185.65625</v>
      </c>
      <c r="K3916">
        <v>1433006764</v>
      </c>
      <c r="L3916" s="18">
        <f t="shared" si="912"/>
        <v>42154.726435185185</v>
      </c>
      <c r="M3916" t="b">
        <v>0</v>
      </c>
      <c r="N3916">
        <v>0</v>
      </c>
      <c r="O3916" t="b">
        <v>0</v>
      </c>
      <c r="P3916" t="s">
        <v>8282</v>
      </c>
      <c r="Q3916" s="12">
        <f t="shared" si="915"/>
        <v>0</v>
      </c>
      <c r="R3916" t="e">
        <f t="shared" si="913"/>
        <v>#DIV/0!</v>
      </c>
      <c r="S3916" s="14" t="s">
        <v>8327</v>
      </c>
      <c r="T3916" t="s">
        <v>8351</v>
      </c>
    </row>
    <row r="3917" spans="1:20" ht="60" x14ac:dyDescent="0.25">
      <c r="A3917">
        <v>427</v>
      </c>
      <c r="B3917" s="9" t="s">
        <v>428</v>
      </c>
      <c r="C3917" s="3" t="s">
        <v>4537</v>
      </c>
      <c r="D3917" s="5">
        <v>6500</v>
      </c>
      <c r="E3917" s="7">
        <v>0</v>
      </c>
      <c r="F3917" t="s">
        <v>8220</v>
      </c>
      <c r="G3917" t="s">
        <v>8223</v>
      </c>
      <c r="H3917" t="s">
        <v>8245</v>
      </c>
      <c r="I3917">
        <v>1445540340</v>
      </c>
      <c r="J3917" s="18">
        <f t="shared" si="914"/>
        <v>42299.790972222225</v>
      </c>
      <c r="K3917">
        <v>1444340939</v>
      </c>
      <c r="L3917" s="18">
        <f t="shared" si="912"/>
        <v>42285.909016203703</v>
      </c>
      <c r="M3917" t="b">
        <v>0</v>
      </c>
      <c r="N3917">
        <v>0</v>
      </c>
      <c r="O3917" t="b">
        <v>0</v>
      </c>
      <c r="P3917" t="s">
        <v>8268</v>
      </c>
      <c r="Q3917" s="12">
        <f t="shared" si="915"/>
        <v>0</v>
      </c>
      <c r="R3917" t="e">
        <f t="shared" si="913"/>
        <v>#DIV/0!</v>
      </c>
      <c r="S3917" s="14" t="s">
        <v>8329</v>
      </c>
      <c r="T3917" t="s">
        <v>8345</v>
      </c>
    </row>
    <row r="3918" spans="1:20" ht="60" x14ac:dyDescent="0.25">
      <c r="A3918">
        <v>901</v>
      </c>
      <c r="B3918" s="9" t="s">
        <v>902</v>
      </c>
      <c r="C3918" s="3" t="s">
        <v>5011</v>
      </c>
      <c r="D3918" s="5">
        <v>6500</v>
      </c>
      <c r="E3918" s="7">
        <v>0</v>
      </c>
      <c r="F3918" t="s">
        <v>8220</v>
      </c>
      <c r="G3918" t="s">
        <v>8223</v>
      </c>
      <c r="H3918" t="s">
        <v>8245</v>
      </c>
      <c r="I3918">
        <v>1276024260</v>
      </c>
      <c r="J3918" s="18">
        <f t="shared" si="914"/>
        <v>40337.799305555556</v>
      </c>
      <c r="K3918">
        <v>1272050913</v>
      </c>
      <c r="L3918" s="18">
        <f t="shared" si="912"/>
        <v>40291.811493055553</v>
      </c>
      <c r="M3918" t="b">
        <v>0</v>
      </c>
      <c r="N3918">
        <v>0</v>
      </c>
      <c r="O3918" t="b">
        <v>0</v>
      </c>
      <c r="P3918" t="s">
        <v>8276</v>
      </c>
      <c r="Q3918" s="12">
        <f t="shared" si="915"/>
        <v>0</v>
      </c>
      <c r="R3918" t="e">
        <f t="shared" si="913"/>
        <v>#DIV/0!</v>
      </c>
      <c r="S3918" s="14" t="s">
        <v>8333</v>
      </c>
      <c r="T3918" t="s">
        <v>8356</v>
      </c>
    </row>
    <row r="3919" spans="1:20" ht="45" x14ac:dyDescent="0.25">
      <c r="A3919">
        <v>1156</v>
      </c>
      <c r="B3919" s="9" t="s">
        <v>1157</v>
      </c>
      <c r="C3919" s="3" t="s">
        <v>5266</v>
      </c>
      <c r="D3919" s="5">
        <v>6500</v>
      </c>
      <c r="E3919" s="7">
        <v>0</v>
      </c>
      <c r="F3919" t="s">
        <v>8220</v>
      </c>
      <c r="G3919" t="s">
        <v>8223</v>
      </c>
      <c r="H3919" t="s">
        <v>8245</v>
      </c>
      <c r="I3919">
        <v>1424742162</v>
      </c>
      <c r="J3919" s="18">
        <f t="shared" si="914"/>
        <v>42059.07131944444</v>
      </c>
      <c r="K3919">
        <v>1422150161</v>
      </c>
      <c r="L3919" s="18">
        <f t="shared" si="912"/>
        <v>42029.07130787037</v>
      </c>
      <c r="M3919" t="b">
        <v>0</v>
      </c>
      <c r="N3919">
        <v>0</v>
      </c>
      <c r="O3919" t="b">
        <v>0</v>
      </c>
      <c r="P3919" t="s">
        <v>8282</v>
      </c>
      <c r="Q3919" s="12">
        <f t="shared" si="915"/>
        <v>0</v>
      </c>
      <c r="R3919" t="e">
        <f t="shared" si="913"/>
        <v>#DIV/0!</v>
      </c>
      <c r="S3919" s="14" t="s">
        <v>8327</v>
      </c>
      <c r="T3919" t="s">
        <v>8351</v>
      </c>
    </row>
    <row r="3920" spans="1:20" ht="60" x14ac:dyDescent="0.25">
      <c r="A3920">
        <v>1997</v>
      </c>
      <c r="B3920" s="9" t="s">
        <v>1998</v>
      </c>
      <c r="C3920" s="3" t="s">
        <v>6107</v>
      </c>
      <c r="D3920" s="5">
        <v>6500</v>
      </c>
      <c r="E3920" s="7">
        <v>0</v>
      </c>
      <c r="F3920" t="s">
        <v>8220</v>
      </c>
      <c r="G3920" t="s">
        <v>8223</v>
      </c>
      <c r="H3920" t="s">
        <v>8245</v>
      </c>
      <c r="I3920">
        <v>1409091612</v>
      </c>
      <c r="J3920" s="18">
        <f t="shared" si="914"/>
        <v>41877.930694444447</v>
      </c>
      <c r="K3920">
        <v>1406499611</v>
      </c>
      <c r="L3920" s="18">
        <f t="shared" si="912"/>
        <v>41847.93068287037</v>
      </c>
      <c r="M3920" t="b">
        <v>0</v>
      </c>
      <c r="N3920">
        <v>0</v>
      </c>
      <c r="O3920" t="b">
        <v>0</v>
      </c>
      <c r="P3920" t="s">
        <v>8294</v>
      </c>
      <c r="Q3920" s="12">
        <f t="shared" si="915"/>
        <v>0</v>
      </c>
      <c r="R3920" t="e">
        <f t="shared" si="913"/>
        <v>#DIV/0!</v>
      </c>
      <c r="S3920" s="14" t="s">
        <v>8321</v>
      </c>
      <c r="T3920" t="s">
        <v>8359</v>
      </c>
    </row>
    <row r="3921" spans="1:20" ht="60" x14ac:dyDescent="0.25">
      <c r="A3921">
        <v>174</v>
      </c>
      <c r="B3921" s="9" t="s">
        <v>176</v>
      </c>
      <c r="C3921" s="3" t="s">
        <v>4284</v>
      </c>
      <c r="D3921" s="5">
        <v>6000</v>
      </c>
      <c r="E3921" s="7">
        <v>0</v>
      </c>
      <c r="F3921" t="s">
        <v>8220</v>
      </c>
      <c r="G3921" t="s">
        <v>8232</v>
      </c>
      <c r="H3921" t="s">
        <v>8248</v>
      </c>
      <c r="I3921">
        <v>1431108776</v>
      </c>
      <c r="J3921" s="18">
        <f t="shared" si="914"/>
        <v>42132.758981481486</v>
      </c>
      <c r="K3921">
        <v>1425924775</v>
      </c>
      <c r="L3921" s="18">
        <f t="shared" si="912"/>
        <v>42072.758969907409</v>
      </c>
      <c r="M3921" t="b">
        <v>0</v>
      </c>
      <c r="N3921">
        <v>0</v>
      </c>
      <c r="O3921" t="b">
        <v>0</v>
      </c>
      <c r="P3921" t="s">
        <v>8266</v>
      </c>
      <c r="Q3921" s="12">
        <f t="shared" si="915"/>
        <v>0</v>
      </c>
      <c r="R3921" t="e">
        <f t="shared" si="913"/>
        <v>#DIV/0!</v>
      </c>
      <c r="S3921" s="14" t="s">
        <v>8329</v>
      </c>
      <c r="T3921" t="s">
        <v>8332</v>
      </c>
    </row>
    <row r="3922" spans="1:20" x14ac:dyDescent="0.25">
      <c r="A3922">
        <v>202</v>
      </c>
      <c r="B3922" s="9" t="s">
        <v>204</v>
      </c>
      <c r="C3922" s="3" t="s">
        <v>4312</v>
      </c>
      <c r="D3922" s="5">
        <v>6000</v>
      </c>
      <c r="E3922" s="7">
        <v>0</v>
      </c>
      <c r="F3922" t="s">
        <v>8220</v>
      </c>
      <c r="G3922" t="s">
        <v>8223</v>
      </c>
      <c r="H3922" t="s">
        <v>8245</v>
      </c>
      <c r="I3922">
        <v>1444337940</v>
      </c>
      <c r="J3922" s="18">
        <f t="shared" si="914"/>
        <v>42285.874305555553</v>
      </c>
      <c r="K3922">
        <v>1441750563</v>
      </c>
      <c r="L3922" s="18">
        <f t="shared" si="912"/>
        <v>42255.927812499998</v>
      </c>
      <c r="M3922" t="b">
        <v>0</v>
      </c>
      <c r="N3922">
        <v>0</v>
      </c>
      <c r="O3922" t="b">
        <v>0</v>
      </c>
      <c r="P3922" t="s">
        <v>8266</v>
      </c>
      <c r="Q3922" s="12">
        <f t="shared" si="915"/>
        <v>0</v>
      </c>
      <c r="R3922" t="e">
        <f t="shared" si="913"/>
        <v>#DIV/0!</v>
      </c>
      <c r="S3922" s="14" t="s">
        <v>8329</v>
      </c>
      <c r="T3922" t="s">
        <v>8332</v>
      </c>
    </row>
    <row r="3923" spans="1:20" ht="30" x14ac:dyDescent="0.25">
      <c r="A3923">
        <v>469</v>
      </c>
      <c r="B3923" s="9" t="s">
        <v>470</v>
      </c>
      <c r="C3923" s="3" t="s">
        <v>4579</v>
      </c>
      <c r="D3923" s="5">
        <v>6000</v>
      </c>
      <c r="E3923" s="7">
        <v>0</v>
      </c>
      <c r="F3923" t="s">
        <v>8220</v>
      </c>
      <c r="G3923" t="s">
        <v>8224</v>
      </c>
      <c r="H3923" t="s">
        <v>8246</v>
      </c>
      <c r="I3923">
        <v>1409960724</v>
      </c>
      <c r="J3923" s="18">
        <f t="shared" si="914"/>
        <v>41887.989861111113</v>
      </c>
      <c r="K3923">
        <v>1404776723</v>
      </c>
      <c r="L3923" s="18">
        <f t="shared" si="912"/>
        <v>41827.989849537036</v>
      </c>
      <c r="M3923" t="b">
        <v>0</v>
      </c>
      <c r="N3923">
        <v>0</v>
      </c>
      <c r="O3923" t="b">
        <v>0</v>
      </c>
      <c r="P3923" t="s">
        <v>8268</v>
      </c>
      <c r="Q3923" s="12">
        <f t="shared" si="915"/>
        <v>0</v>
      </c>
      <c r="R3923" t="e">
        <f t="shared" si="913"/>
        <v>#DIV/0!</v>
      </c>
      <c r="S3923" s="14" t="s">
        <v>8329</v>
      </c>
      <c r="T3923" t="s">
        <v>8345</v>
      </c>
    </row>
    <row r="3924" spans="1:20" ht="60" x14ac:dyDescent="0.25">
      <c r="A3924">
        <v>1177</v>
      </c>
      <c r="B3924" s="9" t="s">
        <v>1178</v>
      </c>
      <c r="C3924" s="3" t="s">
        <v>5287</v>
      </c>
      <c r="D3924" s="5">
        <v>6000</v>
      </c>
      <c r="E3924" s="7">
        <v>0</v>
      </c>
      <c r="F3924" t="s">
        <v>8220</v>
      </c>
      <c r="G3924" t="s">
        <v>8224</v>
      </c>
      <c r="H3924" t="s">
        <v>8246</v>
      </c>
      <c r="I3924">
        <v>1413388296</v>
      </c>
      <c r="J3924" s="18">
        <f t="shared" si="914"/>
        <v>41927.660833333335</v>
      </c>
      <c r="K3924">
        <v>1410796295</v>
      </c>
      <c r="L3924" s="18">
        <f t="shared" si="912"/>
        <v>41897.660821759258</v>
      </c>
      <c r="M3924" t="b">
        <v>0</v>
      </c>
      <c r="N3924">
        <v>0</v>
      </c>
      <c r="O3924" t="b">
        <v>0</v>
      </c>
      <c r="P3924" t="s">
        <v>8282</v>
      </c>
      <c r="Q3924" s="12">
        <f t="shared" si="915"/>
        <v>0</v>
      </c>
      <c r="R3924" t="e">
        <f t="shared" si="913"/>
        <v>#DIV/0!</v>
      </c>
      <c r="S3924" s="14" t="s">
        <v>8327</v>
      </c>
      <c r="T3924" t="s">
        <v>8351</v>
      </c>
    </row>
    <row r="3925" spans="1:20" ht="30" x14ac:dyDescent="0.25">
      <c r="A3925">
        <v>1457</v>
      </c>
      <c r="B3925" s="9" t="s">
        <v>1458</v>
      </c>
      <c r="C3925" s="3" t="s">
        <v>5567</v>
      </c>
      <c r="D3925" s="5">
        <v>6000</v>
      </c>
      <c r="E3925" s="7">
        <v>0</v>
      </c>
      <c r="F3925" t="s">
        <v>8219</v>
      </c>
      <c r="G3925" t="s">
        <v>8223</v>
      </c>
      <c r="H3925" t="s">
        <v>8245</v>
      </c>
      <c r="I3925">
        <v>1447281044</v>
      </c>
      <c r="J3925" s="18">
        <f t="shared" si="914"/>
        <v>42319.938009259262</v>
      </c>
      <c r="K3925">
        <v>1444685443</v>
      </c>
      <c r="L3925" s="18">
        <f t="shared" si="912"/>
        <v>42289.896331018521</v>
      </c>
      <c r="M3925" t="b">
        <v>0</v>
      </c>
      <c r="N3925">
        <v>0</v>
      </c>
      <c r="O3925" t="b">
        <v>0</v>
      </c>
      <c r="P3925" t="s">
        <v>8285</v>
      </c>
      <c r="Q3925" s="12">
        <f t="shared" si="915"/>
        <v>0</v>
      </c>
      <c r="R3925" t="e">
        <f t="shared" si="913"/>
        <v>#DIV/0!</v>
      </c>
      <c r="S3925" s="14" t="s">
        <v>8319</v>
      </c>
      <c r="T3925" t="s">
        <v>8354</v>
      </c>
    </row>
    <row r="3926" spans="1:20" ht="45" x14ac:dyDescent="0.25">
      <c r="A3926">
        <v>1553</v>
      </c>
      <c r="B3926" s="9" t="s">
        <v>1554</v>
      </c>
      <c r="C3926" s="3" t="s">
        <v>5663</v>
      </c>
      <c r="D3926" s="5">
        <v>6000</v>
      </c>
      <c r="E3926" s="7">
        <v>0</v>
      </c>
      <c r="F3926" t="s">
        <v>8220</v>
      </c>
      <c r="G3926" t="s">
        <v>8223</v>
      </c>
      <c r="H3926" t="s">
        <v>8245</v>
      </c>
      <c r="I3926">
        <v>1441176447</v>
      </c>
      <c r="J3926" s="18">
        <f t="shared" si="914"/>
        <v>42249.282951388886</v>
      </c>
      <c r="K3926">
        <v>1438584446</v>
      </c>
      <c r="L3926" s="18">
        <f t="shared" si="912"/>
        <v>42219.282939814817</v>
      </c>
      <c r="M3926" t="b">
        <v>0</v>
      </c>
      <c r="N3926">
        <v>0</v>
      </c>
      <c r="O3926" t="b">
        <v>0</v>
      </c>
      <c r="P3926" t="s">
        <v>8287</v>
      </c>
      <c r="Q3926" s="12">
        <f t="shared" si="915"/>
        <v>0</v>
      </c>
      <c r="R3926" t="e">
        <f t="shared" si="913"/>
        <v>#DIV/0!</v>
      </c>
      <c r="S3926" s="14" t="s">
        <v>8321</v>
      </c>
      <c r="T3926" t="s">
        <v>8361</v>
      </c>
    </row>
    <row r="3927" spans="1:20" ht="45" x14ac:dyDescent="0.25">
      <c r="A3927">
        <v>1682</v>
      </c>
      <c r="B3927" s="9" t="s">
        <v>1683</v>
      </c>
      <c r="C3927" s="3" t="s">
        <v>5792</v>
      </c>
      <c r="D3927" s="5">
        <v>6000</v>
      </c>
      <c r="E3927" s="7">
        <v>0</v>
      </c>
      <c r="F3927" t="s">
        <v>8221</v>
      </c>
      <c r="G3927" t="s">
        <v>8223</v>
      </c>
      <c r="H3927" t="s">
        <v>8245</v>
      </c>
      <c r="I3927">
        <v>1492142860</v>
      </c>
      <c r="J3927" s="18">
        <f t="shared" si="914"/>
        <v>42839.171990740739</v>
      </c>
      <c r="K3927">
        <v>1486962459</v>
      </c>
      <c r="L3927" s="18">
        <f t="shared" si="912"/>
        <v>42779.213645833333</v>
      </c>
      <c r="M3927" t="b">
        <v>0</v>
      </c>
      <c r="N3927">
        <v>0</v>
      </c>
      <c r="O3927" t="b">
        <v>0</v>
      </c>
      <c r="P3927" t="s">
        <v>8291</v>
      </c>
      <c r="Q3927" s="12">
        <f t="shared" si="915"/>
        <v>0</v>
      </c>
      <c r="R3927" t="e">
        <f t="shared" si="913"/>
        <v>#DIV/0!</v>
      </c>
      <c r="S3927" s="14" t="s">
        <v>8333</v>
      </c>
      <c r="T3927" t="s">
        <v>8336</v>
      </c>
    </row>
    <row r="3928" spans="1:20" ht="60" x14ac:dyDescent="0.25">
      <c r="A3928">
        <v>2578</v>
      </c>
      <c r="B3928" s="9" t="s">
        <v>2578</v>
      </c>
      <c r="C3928" s="3" t="s">
        <v>6688</v>
      </c>
      <c r="D3928" s="5">
        <v>6000</v>
      </c>
      <c r="E3928" s="7">
        <v>0</v>
      </c>
      <c r="F3928" t="s">
        <v>8219</v>
      </c>
      <c r="G3928" t="s">
        <v>8223</v>
      </c>
      <c r="H3928" t="s">
        <v>8245</v>
      </c>
      <c r="I3928">
        <v>1444410000</v>
      </c>
      <c r="J3928" s="18">
        <f t="shared" si="914"/>
        <v>42286.708333333328</v>
      </c>
      <c r="K3928">
        <v>1440203578</v>
      </c>
      <c r="L3928" s="18">
        <f t="shared" si="912"/>
        <v>42238.022893518515</v>
      </c>
      <c r="M3928" t="b">
        <v>0</v>
      </c>
      <c r="N3928">
        <v>0</v>
      </c>
      <c r="O3928" t="b">
        <v>0</v>
      </c>
      <c r="P3928" t="s">
        <v>8282</v>
      </c>
      <c r="Q3928" s="12">
        <f t="shared" si="915"/>
        <v>0</v>
      </c>
      <c r="R3928" t="e">
        <f t="shared" si="913"/>
        <v>#DIV/0!</v>
      </c>
      <c r="S3928" s="14" t="s">
        <v>8327</v>
      </c>
      <c r="T3928" t="s">
        <v>8351</v>
      </c>
    </row>
    <row r="3929" spans="1:20" ht="60" x14ac:dyDescent="0.25">
      <c r="A3929">
        <v>3863</v>
      </c>
      <c r="B3929" s="9" t="s">
        <v>3860</v>
      </c>
      <c r="C3929" s="3" t="s">
        <v>7972</v>
      </c>
      <c r="D3929" s="5">
        <v>6000</v>
      </c>
      <c r="E3929" s="7">
        <v>0</v>
      </c>
      <c r="F3929" t="s">
        <v>8220</v>
      </c>
      <c r="G3929" t="s">
        <v>8223</v>
      </c>
      <c r="H3929" t="s">
        <v>8245</v>
      </c>
      <c r="I3929" s="18">
        <v>1446739905</v>
      </c>
      <c r="J3929" s="18">
        <f t="shared" si="914"/>
        <v>42313.674826388888</v>
      </c>
      <c r="K3929">
        <v>1441552304</v>
      </c>
      <c r="L3929" s="18">
        <f t="shared" si="912"/>
        <v>42253.633148148147</v>
      </c>
      <c r="M3929" t="b">
        <v>0</v>
      </c>
      <c r="N3929">
        <v>0</v>
      </c>
      <c r="O3929" t="b">
        <v>0</v>
      </c>
      <c r="P3929" t="s">
        <v>8269</v>
      </c>
      <c r="Q3929" s="12">
        <f t="shared" si="915"/>
        <v>0</v>
      </c>
      <c r="R3929">
        <f t="shared" ref="R3929" si="917">IFERROR(ROUND(E3929/N3929,2),0)</f>
        <v>0</v>
      </c>
      <c r="S3929" s="14" t="s">
        <v>8307</v>
      </c>
      <c r="T3929" t="s">
        <v>8308</v>
      </c>
    </row>
    <row r="3930" spans="1:20" ht="60" x14ac:dyDescent="0.25">
      <c r="A3930">
        <v>2743</v>
      </c>
      <c r="B3930" s="9" t="s">
        <v>2743</v>
      </c>
      <c r="C3930" s="3" t="s">
        <v>6853</v>
      </c>
      <c r="D3930" s="5">
        <v>5999</v>
      </c>
      <c r="E3930" s="7">
        <v>0</v>
      </c>
      <c r="F3930" t="s">
        <v>8220</v>
      </c>
      <c r="G3930" t="s">
        <v>8223</v>
      </c>
      <c r="H3930" t="s">
        <v>8245</v>
      </c>
      <c r="I3930">
        <v>1476863607</v>
      </c>
      <c r="J3930" s="18">
        <f t="shared" si="914"/>
        <v>42662.328784722224</v>
      </c>
      <c r="K3930">
        <v>1474271606</v>
      </c>
      <c r="L3930" s="18">
        <f t="shared" si="912"/>
        <v>42632.328773148147</v>
      </c>
      <c r="M3930" t="b">
        <v>0</v>
      </c>
      <c r="N3930">
        <v>0</v>
      </c>
      <c r="O3930" t="b">
        <v>0</v>
      </c>
      <c r="P3930" t="s">
        <v>8302</v>
      </c>
      <c r="Q3930" s="12">
        <f t="shared" si="915"/>
        <v>0</v>
      </c>
      <c r="R3930" t="e">
        <f t="shared" si="913"/>
        <v>#DIV/0!</v>
      </c>
      <c r="S3930" s="14" t="s">
        <v>8319</v>
      </c>
      <c r="T3930" t="s">
        <v>8362</v>
      </c>
    </row>
    <row r="3931" spans="1:20" ht="60" x14ac:dyDescent="0.25">
      <c r="A3931">
        <v>143</v>
      </c>
      <c r="B3931" s="9" t="s">
        <v>145</v>
      </c>
      <c r="C3931" s="3" t="s">
        <v>4253</v>
      </c>
      <c r="D3931" s="5">
        <v>5500</v>
      </c>
      <c r="E3931" s="7">
        <v>0</v>
      </c>
      <c r="F3931" t="s">
        <v>8219</v>
      </c>
      <c r="G3931" t="s">
        <v>8225</v>
      </c>
      <c r="H3931" t="s">
        <v>8247</v>
      </c>
      <c r="I3931">
        <v>1472882100</v>
      </c>
      <c r="J3931" s="18">
        <f t="shared" si="914"/>
        <v>42616.246527777781</v>
      </c>
      <c r="K3931">
        <v>1467941541</v>
      </c>
      <c r="L3931" s="18">
        <f t="shared" si="912"/>
        <v>42559.06413194444</v>
      </c>
      <c r="M3931" t="b">
        <v>0</v>
      </c>
      <c r="N3931">
        <v>0</v>
      </c>
      <c r="O3931" t="b">
        <v>0</v>
      </c>
      <c r="P3931" t="s">
        <v>8265</v>
      </c>
      <c r="Q3931" s="12">
        <f t="shared" si="915"/>
        <v>0</v>
      </c>
      <c r="R3931" t="e">
        <f t="shared" si="913"/>
        <v>#DIV/0!</v>
      </c>
      <c r="S3931" s="14" t="s">
        <v>8329</v>
      </c>
      <c r="T3931" t="s">
        <v>8343</v>
      </c>
    </row>
    <row r="3932" spans="1:20" ht="45" x14ac:dyDescent="0.25">
      <c r="A3932">
        <v>920</v>
      </c>
      <c r="B3932" s="9" t="s">
        <v>921</v>
      </c>
      <c r="C3932" s="3" t="s">
        <v>5030</v>
      </c>
      <c r="D3932" s="5">
        <v>5500</v>
      </c>
      <c r="E3932" s="7">
        <v>0</v>
      </c>
      <c r="F3932" t="s">
        <v>8220</v>
      </c>
      <c r="G3932" t="s">
        <v>8223</v>
      </c>
      <c r="H3932" t="s">
        <v>8245</v>
      </c>
      <c r="I3932">
        <v>1384448822</v>
      </c>
      <c r="J3932" s="18">
        <f t="shared" si="914"/>
        <v>41592.713217592594</v>
      </c>
      <c r="K3932">
        <v>1381853221</v>
      </c>
      <c r="L3932" s="18">
        <f t="shared" si="912"/>
        <v>41562.671539351853</v>
      </c>
      <c r="M3932" t="b">
        <v>0</v>
      </c>
      <c r="N3932">
        <v>0</v>
      </c>
      <c r="O3932" t="b">
        <v>0</v>
      </c>
      <c r="P3932" t="s">
        <v>8276</v>
      </c>
      <c r="Q3932" s="12">
        <f t="shared" si="915"/>
        <v>0</v>
      </c>
      <c r="R3932" t="e">
        <f t="shared" si="913"/>
        <v>#DIV/0!</v>
      </c>
      <c r="S3932" s="14" t="s">
        <v>8333</v>
      </c>
      <c r="T3932" t="s">
        <v>8356</v>
      </c>
    </row>
    <row r="3933" spans="1:20" ht="45" x14ac:dyDescent="0.25">
      <c r="A3933">
        <v>1706</v>
      </c>
      <c r="B3933" s="9" t="s">
        <v>1707</v>
      </c>
      <c r="C3933" s="3" t="s">
        <v>5816</v>
      </c>
      <c r="D3933" s="5">
        <v>5500</v>
      </c>
      <c r="E3933" s="7">
        <v>0</v>
      </c>
      <c r="F3933" t="s">
        <v>8220</v>
      </c>
      <c r="G3933" t="s">
        <v>8235</v>
      </c>
      <c r="H3933" t="s">
        <v>8248</v>
      </c>
      <c r="I3933">
        <v>1440314472</v>
      </c>
      <c r="J3933" s="18">
        <f t="shared" si="914"/>
        <v>42239.306388888886</v>
      </c>
      <c r="K3933">
        <v>1435130471</v>
      </c>
      <c r="L3933" s="18">
        <f t="shared" si="912"/>
        <v>42179.306377314817</v>
      </c>
      <c r="M3933" t="b">
        <v>0</v>
      </c>
      <c r="N3933">
        <v>0</v>
      </c>
      <c r="O3933" t="b">
        <v>0</v>
      </c>
      <c r="P3933" t="s">
        <v>8291</v>
      </c>
      <c r="Q3933" s="12">
        <f t="shared" si="915"/>
        <v>0</v>
      </c>
      <c r="R3933" t="e">
        <f t="shared" si="913"/>
        <v>#DIV/0!</v>
      </c>
      <c r="S3933" s="14" t="s">
        <v>8333</v>
      </c>
      <c r="T3933" t="s">
        <v>8336</v>
      </c>
    </row>
    <row r="3934" spans="1:20" ht="60" x14ac:dyDescent="0.25">
      <c r="A3934">
        <v>2342</v>
      </c>
      <c r="B3934" s="9" t="s">
        <v>2343</v>
      </c>
      <c r="C3934" s="3" t="s">
        <v>6452</v>
      </c>
      <c r="D3934" s="5">
        <v>5500</v>
      </c>
      <c r="E3934" s="7">
        <v>0</v>
      </c>
      <c r="F3934" t="s">
        <v>8219</v>
      </c>
      <c r="G3934" t="s">
        <v>8223</v>
      </c>
      <c r="H3934" t="s">
        <v>8245</v>
      </c>
      <c r="I3934">
        <v>1412571600</v>
      </c>
      <c r="J3934" s="18">
        <f t="shared" si="914"/>
        <v>41918.208333333336</v>
      </c>
      <c r="K3934">
        <v>1410799869</v>
      </c>
      <c r="L3934" s="18">
        <f t="shared" si="912"/>
        <v>41897.702187499999</v>
      </c>
      <c r="M3934" t="b">
        <v>0</v>
      </c>
      <c r="N3934">
        <v>0</v>
      </c>
      <c r="O3934" t="b">
        <v>0</v>
      </c>
      <c r="P3934" t="s">
        <v>8270</v>
      </c>
      <c r="Q3934" s="12">
        <f t="shared" si="915"/>
        <v>0</v>
      </c>
      <c r="R3934" t="e">
        <f t="shared" si="913"/>
        <v>#DIV/0!</v>
      </c>
      <c r="S3934" s="14" t="s">
        <v>8316</v>
      </c>
      <c r="T3934" t="s">
        <v>8348</v>
      </c>
    </row>
    <row r="3935" spans="1:20" ht="60" x14ac:dyDescent="0.25">
      <c r="A3935">
        <v>2881</v>
      </c>
      <c r="B3935" s="9" t="s">
        <v>2881</v>
      </c>
      <c r="C3935" s="3" t="s">
        <v>6991</v>
      </c>
      <c r="D3935" s="5">
        <v>5500</v>
      </c>
      <c r="E3935" s="7">
        <v>0</v>
      </c>
      <c r="F3935" t="s">
        <v>8220</v>
      </c>
      <c r="G3935" t="s">
        <v>8223</v>
      </c>
      <c r="H3935" t="s">
        <v>8245</v>
      </c>
      <c r="I3935" s="18">
        <v>1417620036</v>
      </c>
      <c r="J3935" s="18">
        <f t="shared" si="914"/>
        <v>41976.639305555553</v>
      </c>
      <c r="K3935">
        <v>1412432435</v>
      </c>
      <c r="L3935" s="18">
        <f t="shared" si="912"/>
        <v>41916.597627314812</v>
      </c>
      <c r="M3935" t="b">
        <v>0</v>
      </c>
      <c r="N3935">
        <v>0</v>
      </c>
      <c r="O3935" t="b">
        <v>0</v>
      </c>
      <c r="P3935" t="s">
        <v>8269</v>
      </c>
      <c r="Q3935" s="12">
        <f t="shared" si="915"/>
        <v>0</v>
      </c>
      <c r="R3935">
        <f t="shared" ref="R3935" si="918">IFERROR(ROUND(E3935/N3935,2),0)</f>
        <v>0</v>
      </c>
      <c r="S3935" s="14" t="s">
        <v>8307</v>
      </c>
      <c r="T3935" t="s">
        <v>8308</v>
      </c>
    </row>
    <row r="3936" spans="1:20" ht="60" x14ac:dyDescent="0.25">
      <c r="A3936">
        <v>3873</v>
      </c>
      <c r="B3936" s="9" t="s">
        <v>3870</v>
      </c>
      <c r="C3936" s="3" t="s">
        <v>7982</v>
      </c>
      <c r="D3936" s="5">
        <v>5500</v>
      </c>
      <c r="E3936" s="7">
        <v>0</v>
      </c>
      <c r="F3936" t="s">
        <v>8219</v>
      </c>
      <c r="G3936" t="s">
        <v>8223</v>
      </c>
      <c r="H3936" t="s">
        <v>8245</v>
      </c>
      <c r="I3936">
        <v>1444322535</v>
      </c>
      <c r="J3936" s="18">
        <f t="shared" si="914"/>
        <v>42285.696006944447</v>
      </c>
      <c r="K3936">
        <v>1441730534</v>
      </c>
      <c r="L3936" s="18">
        <f t="shared" si="912"/>
        <v>42255.69599537037</v>
      </c>
      <c r="M3936" t="b">
        <v>0</v>
      </c>
      <c r="N3936">
        <v>0</v>
      </c>
      <c r="O3936" t="b">
        <v>0</v>
      </c>
      <c r="P3936" t="s">
        <v>8303</v>
      </c>
      <c r="Q3936" s="12">
        <f t="shared" si="915"/>
        <v>0</v>
      </c>
      <c r="R3936" t="e">
        <f t="shared" si="913"/>
        <v>#DIV/0!</v>
      </c>
      <c r="S3936" s="14" t="s">
        <v>8307</v>
      </c>
      <c r="T3936" t="s">
        <v>8341</v>
      </c>
    </row>
    <row r="3937" spans="1:20" ht="60" x14ac:dyDescent="0.25">
      <c r="A3937">
        <v>3956</v>
      </c>
      <c r="B3937" s="9" t="s">
        <v>3953</v>
      </c>
      <c r="C3937" s="3" t="s">
        <v>8063</v>
      </c>
      <c r="D3937" s="5">
        <v>5500</v>
      </c>
      <c r="E3937" s="7">
        <v>0</v>
      </c>
      <c r="F3937" t="s">
        <v>8220</v>
      </c>
      <c r="G3937" t="s">
        <v>8223</v>
      </c>
      <c r="H3937" t="s">
        <v>8245</v>
      </c>
      <c r="I3937" s="18">
        <v>1461543600</v>
      </c>
      <c r="J3937" s="18">
        <f t="shared" si="914"/>
        <v>42485.013888888891</v>
      </c>
      <c r="K3937">
        <v>1459203726</v>
      </c>
      <c r="L3937" s="18">
        <f t="shared" si="912"/>
        <v>42457.932013888887</v>
      </c>
      <c r="M3937" t="b">
        <v>0</v>
      </c>
      <c r="N3937">
        <v>0</v>
      </c>
      <c r="O3937" t="b">
        <v>0</v>
      </c>
      <c r="P3937" t="s">
        <v>8269</v>
      </c>
      <c r="Q3937" s="12">
        <f t="shared" si="915"/>
        <v>0</v>
      </c>
      <c r="R3937">
        <f t="shared" ref="R3937" si="919">IFERROR(ROUND(E3937/N3937,2),0)</f>
        <v>0</v>
      </c>
      <c r="S3937" s="14" t="s">
        <v>8307</v>
      </c>
      <c r="T3937" t="s">
        <v>8308</v>
      </c>
    </row>
    <row r="3938" spans="1:20" ht="60" x14ac:dyDescent="0.25">
      <c r="A3938">
        <v>1163</v>
      </c>
      <c r="B3938" s="9" t="s">
        <v>1164</v>
      </c>
      <c r="C3938" s="3" t="s">
        <v>5273</v>
      </c>
      <c r="D3938" s="5">
        <v>5200</v>
      </c>
      <c r="E3938" s="7">
        <v>0</v>
      </c>
      <c r="F3938" t="s">
        <v>8220</v>
      </c>
      <c r="G3938" t="s">
        <v>8223</v>
      </c>
      <c r="H3938" t="s">
        <v>8245</v>
      </c>
      <c r="I3938">
        <v>1407604920</v>
      </c>
      <c r="J3938" s="18">
        <f t="shared" si="914"/>
        <v>41860.723611111112</v>
      </c>
      <c r="K3938">
        <v>1405012919</v>
      </c>
      <c r="L3938" s="18">
        <f t="shared" si="912"/>
        <v>41830.723599537036</v>
      </c>
      <c r="M3938" t="b">
        <v>0</v>
      </c>
      <c r="N3938">
        <v>0</v>
      </c>
      <c r="O3938" t="b">
        <v>0</v>
      </c>
      <c r="P3938" t="s">
        <v>8282</v>
      </c>
      <c r="Q3938" s="12">
        <f t="shared" si="915"/>
        <v>0</v>
      </c>
      <c r="R3938" t="e">
        <f t="shared" si="913"/>
        <v>#DIV/0!</v>
      </c>
      <c r="S3938" s="14" t="s">
        <v>8327</v>
      </c>
      <c r="T3938" t="s">
        <v>8351</v>
      </c>
    </row>
    <row r="3939" spans="1:20" ht="30" x14ac:dyDescent="0.25">
      <c r="A3939">
        <v>134</v>
      </c>
      <c r="B3939" s="9" t="s">
        <v>136</v>
      </c>
      <c r="C3939" s="3" t="s">
        <v>4245</v>
      </c>
      <c r="D3939" s="5">
        <v>5000</v>
      </c>
      <c r="E3939" s="7">
        <v>0</v>
      </c>
      <c r="F3939" t="s">
        <v>8219</v>
      </c>
      <c r="G3939" t="s">
        <v>8223</v>
      </c>
      <c r="H3939" t="s">
        <v>8245</v>
      </c>
      <c r="I3939">
        <v>1441386000</v>
      </c>
      <c r="J3939" s="18">
        <f t="shared" si="914"/>
        <v>42251.708333333328</v>
      </c>
      <c r="K3939">
        <v>1438811417</v>
      </c>
      <c r="L3939" s="18">
        <f t="shared" si="912"/>
        <v>42221.909918981481</v>
      </c>
      <c r="M3939" t="b">
        <v>0</v>
      </c>
      <c r="N3939">
        <v>0</v>
      </c>
      <c r="O3939" t="b">
        <v>0</v>
      </c>
      <c r="P3939" t="s">
        <v>8265</v>
      </c>
      <c r="Q3939" s="12">
        <f t="shared" si="915"/>
        <v>0</v>
      </c>
      <c r="R3939" t="e">
        <f t="shared" si="913"/>
        <v>#DIV/0!</v>
      </c>
      <c r="S3939" s="14" t="s">
        <v>8329</v>
      </c>
      <c r="T3939" t="s">
        <v>8343</v>
      </c>
    </row>
    <row r="3940" spans="1:20" ht="60" x14ac:dyDescent="0.25">
      <c r="A3940">
        <v>158</v>
      </c>
      <c r="B3940" s="9" t="s">
        <v>160</v>
      </c>
      <c r="C3940" s="3" t="s">
        <v>4268</v>
      </c>
      <c r="D3940" s="5">
        <v>5000</v>
      </c>
      <c r="E3940" s="7">
        <v>0</v>
      </c>
      <c r="F3940" t="s">
        <v>8219</v>
      </c>
      <c r="G3940" t="s">
        <v>8223</v>
      </c>
      <c r="H3940" t="s">
        <v>8245</v>
      </c>
      <c r="I3940">
        <v>1413942628</v>
      </c>
      <c r="J3940" s="18">
        <f t="shared" si="914"/>
        <v>41934.07671296296</v>
      </c>
      <c r="K3940">
        <v>1411350627</v>
      </c>
      <c r="L3940" s="18">
        <f t="shared" si="912"/>
        <v>41904.076701388891</v>
      </c>
      <c r="M3940" t="b">
        <v>0</v>
      </c>
      <c r="N3940">
        <v>0</v>
      </c>
      <c r="O3940" t="b">
        <v>0</v>
      </c>
      <c r="P3940" t="s">
        <v>8265</v>
      </c>
      <c r="Q3940" s="12">
        <f t="shared" si="915"/>
        <v>0</v>
      </c>
      <c r="R3940" t="e">
        <f t="shared" si="913"/>
        <v>#DIV/0!</v>
      </c>
      <c r="S3940" s="14" t="s">
        <v>8329</v>
      </c>
      <c r="T3940" t="s">
        <v>8343</v>
      </c>
    </row>
    <row r="3941" spans="1:20" ht="60" x14ac:dyDescent="0.25">
      <c r="A3941">
        <v>160</v>
      </c>
      <c r="B3941" s="9" t="s">
        <v>162</v>
      </c>
      <c r="C3941" s="3" t="s">
        <v>4270</v>
      </c>
      <c r="D3941" s="5">
        <v>5000</v>
      </c>
      <c r="E3941" s="7">
        <v>0</v>
      </c>
      <c r="F3941" t="s">
        <v>8220</v>
      </c>
      <c r="G3941" t="s">
        <v>8223</v>
      </c>
      <c r="H3941" t="s">
        <v>8245</v>
      </c>
      <c r="I3941">
        <v>1439675691</v>
      </c>
      <c r="J3941" s="18">
        <f t="shared" si="914"/>
        <v>42231.913090277776</v>
      </c>
      <c r="K3941">
        <v>1434491690</v>
      </c>
      <c r="L3941" s="18">
        <f t="shared" si="912"/>
        <v>42171.913078703699</v>
      </c>
      <c r="M3941" t="b">
        <v>0</v>
      </c>
      <c r="N3941">
        <v>0</v>
      </c>
      <c r="O3941" t="b">
        <v>0</v>
      </c>
      <c r="P3941" t="s">
        <v>8266</v>
      </c>
      <c r="Q3941" s="12">
        <f t="shared" si="915"/>
        <v>0</v>
      </c>
      <c r="R3941" t="e">
        <f t="shared" si="913"/>
        <v>#DIV/0!</v>
      </c>
      <c r="S3941" s="14" t="s">
        <v>8329</v>
      </c>
      <c r="T3941" t="s">
        <v>8332</v>
      </c>
    </row>
    <row r="3942" spans="1:20" ht="60" x14ac:dyDescent="0.25">
      <c r="A3942">
        <v>186</v>
      </c>
      <c r="B3942" s="9" t="s">
        <v>188</v>
      </c>
      <c r="C3942" s="3" t="s">
        <v>4296</v>
      </c>
      <c r="D3942" s="5">
        <v>5000</v>
      </c>
      <c r="E3942" s="7">
        <v>0</v>
      </c>
      <c r="F3942" t="s">
        <v>8220</v>
      </c>
      <c r="G3942" t="s">
        <v>8223</v>
      </c>
      <c r="H3942" t="s">
        <v>8245</v>
      </c>
      <c r="I3942">
        <v>1488571200</v>
      </c>
      <c r="J3942" s="18">
        <f t="shared" si="914"/>
        <v>42797.833333333328</v>
      </c>
      <c r="K3942">
        <v>1485977433</v>
      </c>
      <c r="L3942" s="18">
        <f t="shared" si="912"/>
        <v>42767.812881944439</v>
      </c>
      <c r="M3942" t="b">
        <v>0</v>
      </c>
      <c r="N3942">
        <v>0</v>
      </c>
      <c r="O3942" t="b">
        <v>0</v>
      </c>
      <c r="P3942" t="s">
        <v>8266</v>
      </c>
      <c r="Q3942" s="12">
        <f t="shared" si="915"/>
        <v>0</v>
      </c>
      <c r="R3942" t="e">
        <f t="shared" si="913"/>
        <v>#DIV/0!</v>
      </c>
      <c r="S3942" s="14" t="s">
        <v>8329</v>
      </c>
      <c r="T3942" t="s">
        <v>8332</v>
      </c>
    </row>
    <row r="3943" spans="1:20" ht="60" x14ac:dyDescent="0.25">
      <c r="A3943">
        <v>429</v>
      </c>
      <c r="B3943" s="9" t="s">
        <v>430</v>
      </c>
      <c r="C3943" s="3" t="s">
        <v>4539</v>
      </c>
      <c r="D3943" s="5">
        <v>5000</v>
      </c>
      <c r="E3943" s="7">
        <v>0</v>
      </c>
      <c r="F3943" t="s">
        <v>8220</v>
      </c>
      <c r="G3943" t="s">
        <v>8223</v>
      </c>
      <c r="H3943" t="s">
        <v>8245</v>
      </c>
      <c r="I3943">
        <v>1259297940</v>
      </c>
      <c r="J3943" s="18">
        <f t="shared" si="914"/>
        <v>40144.207638888889</v>
      </c>
      <c r="K3943">
        <v>1252964281</v>
      </c>
      <c r="L3943" s="18">
        <f t="shared" si="912"/>
        <v>40070.901400462964</v>
      </c>
      <c r="M3943" t="b">
        <v>0</v>
      </c>
      <c r="N3943">
        <v>0</v>
      </c>
      <c r="O3943" t="b">
        <v>0</v>
      </c>
      <c r="P3943" t="s">
        <v>8268</v>
      </c>
      <c r="Q3943" s="12">
        <f t="shared" si="915"/>
        <v>0</v>
      </c>
      <c r="R3943" t="e">
        <f t="shared" si="913"/>
        <v>#DIV/0!</v>
      </c>
      <c r="S3943" s="14" t="s">
        <v>8329</v>
      </c>
      <c r="T3943" t="s">
        <v>8345</v>
      </c>
    </row>
    <row r="3944" spans="1:20" ht="30" x14ac:dyDescent="0.25">
      <c r="A3944">
        <v>516</v>
      </c>
      <c r="B3944" s="9" t="s">
        <v>517</v>
      </c>
      <c r="C3944" s="3" t="s">
        <v>4626</v>
      </c>
      <c r="D3944" s="5">
        <v>5000</v>
      </c>
      <c r="E3944" s="7">
        <v>0</v>
      </c>
      <c r="F3944" t="s">
        <v>8220</v>
      </c>
      <c r="G3944" t="s">
        <v>8224</v>
      </c>
      <c r="H3944" t="s">
        <v>8246</v>
      </c>
      <c r="I3944">
        <v>1432752080</v>
      </c>
      <c r="J3944" s="18">
        <f t="shared" si="914"/>
        <v>42151.778703703705</v>
      </c>
      <c r="K3944">
        <v>1427568079</v>
      </c>
      <c r="L3944" s="18">
        <f t="shared" si="912"/>
        <v>42091.778692129628</v>
      </c>
      <c r="M3944" t="b">
        <v>0</v>
      </c>
      <c r="N3944">
        <v>0</v>
      </c>
      <c r="O3944" t="b">
        <v>0</v>
      </c>
      <c r="P3944" t="s">
        <v>8268</v>
      </c>
      <c r="Q3944" s="12">
        <f t="shared" si="915"/>
        <v>0</v>
      </c>
      <c r="R3944" t="e">
        <f t="shared" si="913"/>
        <v>#DIV/0!</v>
      </c>
      <c r="S3944" s="14" t="s">
        <v>8329</v>
      </c>
      <c r="T3944" t="s">
        <v>8345</v>
      </c>
    </row>
    <row r="3945" spans="1:20" ht="60" x14ac:dyDescent="0.25">
      <c r="A3945">
        <v>616</v>
      </c>
      <c r="B3945" s="9" t="s">
        <v>617</v>
      </c>
      <c r="C3945" s="3" t="s">
        <v>4726</v>
      </c>
      <c r="D3945" s="5">
        <v>5000</v>
      </c>
      <c r="E3945" s="7">
        <v>0</v>
      </c>
      <c r="F3945" t="s">
        <v>8219</v>
      </c>
      <c r="G3945" t="s">
        <v>8229</v>
      </c>
      <c r="H3945" t="s">
        <v>8248</v>
      </c>
      <c r="I3945">
        <v>1488013307</v>
      </c>
      <c r="J3945" s="18">
        <f t="shared" si="914"/>
        <v>42791.376238425924</v>
      </c>
      <c r="K3945">
        <v>1485421306</v>
      </c>
      <c r="L3945" s="18">
        <f t="shared" si="912"/>
        <v>42761.376226851848</v>
      </c>
      <c r="M3945" t="b">
        <v>0</v>
      </c>
      <c r="N3945">
        <v>0</v>
      </c>
      <c r="O3945" t="b">
        <v>0</v>
      </c>
      <c r="P3945" t="s">
        <v>8270</v>
      </c>
      <c r="Q3945" s="12">
        <f t="shared" si="915"/>
        <v>0</v>
      </c>
      <c r="R3945" t="e">
        <f t="shared" si="913"/>
        <v>#DIV/0!</v>
      </c>
      <c r="S3945" s="14" t="s">
        <v>8316</v>
      </c>
      <c r="T3945" t="s">
        <v>8348</v>
      </c>
    </row>
    <row r="3946" spans="1:20" ht="45" x14ac:dyDescent="0.25">
      <c r="A3946">
        <v>624</v>
      </c>
      <c r="B3946" s="9" t="s">
        <v>625</v>
      </c>
      <c r="C3946" s="3" t="s">
        <v>4734</v>
      </c>
      <c r="D3946" s="5">
        <v>5000</v>
      </c>
      <c r="E3946" s="7">
        <v>0</v>
      </c>
      <c r="F3946" t="s">
        <v>8219</v>
      </c>
      <c r="G3946" t="s">
        <v>8223</v>
      </c>
      <c r="H3946" t="s">
        <v>8245</v>
      </c>
      <c r="I3946">
        <v>1431647041</v>
      </c>
      <c r="J3946" s="18">
        <f t="shared" si="914"/>
        <v>42138.988900462966</v>
      </c>
      <c r="K3946">
        <v>1429055040</v>
      </c>
      <c r="L3946" s="18">
        <f t="shared" si="912"/>
        <v>42108.988888888889</v>
      </c>
      <c r="M3946" t="b">
        <v>0</v>
      </c>
      <c r="N3946">
        <v>0</v>
      </c>
      <c r="O3946" t="b">
        <v>0</v>
      </c>
      <c r="P3946" t="s">
        <v>8270</v>
      </c>
      <c r="Q3946" s="12">
        <f t="shared" si="915"/>
        <v>0</v>
      </c>
      <c r="R3946" t="e">
        <f t="shared" si="913"/>
        <v>#DIV/0!</v>
      </c>
      <c r="S3946" s="14" t="s">
        <v>8316</v>
      </c>
      <c r="T3946" t="s">
        <v>8348</v>
      </c>
    </row>
    <row r="3947" spans="1:20" ht="45" x14ac:dyDescent="0.25">
      <c r="A3947">
        <v>628</v>
      </c>
      <c r="B3947" s="9" t="s">
        <v>629</v>
      </c>
      <c r="C3947" s="3" t="s">
        <v>4738</v>
      </c>
      <c r="D3947" s="5">
        <v>5000</v>
      </c>
      <c r="E3947" s="7">
        <v>0</v>
      </c>
      <c r="F3947" t="s">
        <v>8219</v>
      </c>
      <c r="G3947" t="s">
        <v>8223</v>
      </c>
      <c r="H3947" t="s">
        <v>8245</v>
      </c>
      <c r="I3947">
        <v>1405269457</v>
      </c>
      <c r="J3947" s="18">
        <f t="shared" si="914"/>
        <v>41833.692789351851</v>
      </c>
      <c r="K3947">
        <v>1402677456</v>
      </c>
      <c r="L3947" s="18">
        <f t="shared" si="912"/>
        <v>41803.692777777775</v>
      </c>
      <c r="M3947" t="b">
        <v>0</v>
      </c>
      <c r="N3947">
        <v>0</v>
      </c>
      <c r="O3947" t="b">
        <v>0</v>
      </c>
      <c r="P3947" t="s">
        <v>8270</v>
      </c>
      <c r="Q3947" s="12">
        <f t="shared" si="915"/>
        <v>0</v>
      </c>
      <c r="R3947" t="e">
        <f t="shared" si="913"/>
        <v>#DIV/0!</v>
      </c>
      <c r="S3947" s="14" t="s">
        <v>8316</v>
      </c>
      <c r="T3947" t="s">
        <v>8348</v>
      </c>
    </row>
    <row r="3948" spans="1:20" ht="45" x14ac:dyDescent="0.25">
      <c r="A3948">
        <v>764</v>
      </c>
      <c r="B3948" s="9" t="s">
        <v>765</v>
      </c>
      <c r="C3948" s="3" t="s">
        <v>4874</v>
      </c>
      <c r="D3948" s="5">
        <v>5000</v>
      </c>
      <c r="E3948" s="7">
        <v>0</v>
      </c>
      <c r="F3948" t="s">
        <v>8220</v>
      </c>
      <c r="G3948" t="s">
        <v>8223</v>
      </c>
      <c r="H3948" t="s">
        <v>8245</v>
      </c>
      <c r="I3948">
        <v>1441858161</v>
      </c>
      <c r="J3948" s="18">
        <f t="shared" si="914"/>
        <v>42257.173159722224</v>
      </c>
      <c r="K3948">
        <v>1439266160</v>
      </c>
      <c r="L3948" s="18">
        <f t="shared" si="912"/>
        <v>42227.173148148147</v>
      </c>
      <c r="M3948" t="b">
        <v>0</v>
      </c>
      <c r="N3948">
        <v>0</v>
      </c>
      <c r="O3948" t="b">
        <v>0</v>
      </c>
      <c r="P3948" t="s">
        <v>8273</v>
      </c>
      <c r="Q3948" s="12">
        <f t="shared" si="915"/>
        <v>0</v>
      </c>
      <c r="R3948" t="e">
        <f t="shared" si="913"/>
        <v>#DIV/0!</v>
      </c>
      <c r="S3948" s="14" t="s">
        <v>8319</v>
      </c>
      <c r="T3948" t="s">
        <v>8358</v>
      </c>
    </row>
    <row r="3949" spans="1:20" ht="60" x14ac:dyDescent="0.25">
      <c r="A3949">
        <v>875</v>
      </c>
      <c r="B3949" s="9" t="s">
        <v>876</v>
      </c>
      <c r="C3949" s="3" t="s">
        <v>4985</v>
      </c>
      <c r="D3949" s="5">
        <v>5000</v>
      </c>
      <c r="E3949" s="7">
        <v>0</v>
      </c>
      <c r="F3949" t="s">
        <v>8220</v>
      </c>
      <c r="G3949" t="s">
        <v>8223</v>
      </c>
      <c r="H3949" t="s">
        <v>8245</v>
      </c>
      <c r="I3949">
        <v>1442856131</v>
      </c>
      <c r="J3949" s="18">
        <f t="shared" si="914"/>
        <v>42268.723738425921</v>
      </c>
      <c r="K3949">
        <v>1441128130</v>
      </c>
      <c r="L3949" s="18">
        <f t="shared" si="912"/>
        <v>42248.723726851851</v>
      </c>
      <c r="M3949" t="b">
        <v>0</v>
      </c>
      <c r="N3949">
        <v>0</v>
      </c>
      <c r="O3949" t="b">
        <v>0</v>
      </c>
      <c r="P3949" t="s">
        <v>8276</v>
      </c>
      <c r="Q3949" s="12">
        <f t="shared" si="915"/>
        <v>0</v>
      </c>
      <c r="R3949" t="e">
        <f t="shared" si="913"/>
        <v>#DIV/0!</v>
      </c>
      <c r="S3949" s="14" t="s">
        <v>8333</v>
      </c>
      <c r="T3949" t="s">
        <v>8356</v>
      </c>
    </row>
    <row r="3950" spans="1:20" ht="60" x14ac:dyDescent="0.25">
      <c r="A3950">
        <v>988</v>
      </c>
      <c r="B3950" s="9" t="s">
        <v>989</v>
      </c>
      <c r="C3950" s="3" t="s">
        <v>5098</v>
      </c>
      <c r="D3950" s="5">
        <v>5000</v>
      </c>
      <c r="E3950" s="7">
        <v>0</v>
      </c>
      <c r="F3950" t="s">
        <v>8220</v>
      </c>
      <c r="G3950" t="s">
        <v>8236</v>
      </c>
      <c r="H3950" t="s">
        <v>8248</v>
      </c>
      <c r="I3950">
        <v>1475310825</v>
      </c>
      <c r="J3950" s="18">
        <f t="shared" si="914"/>
        <v>42644.356770833328</v>
      </c>
      <c r="K3950">
        <v>1472718824</v>
      </c>
      <c r="L3950" s="18">
        <f t="shared" si="912"/>
        <v>42614.356759259259</v>
      </c>
      <c r="M3950" t="b">
        <v>0</v>
      </c>
      <c r="N3950">
        <v>0</v>
      </c>
      <c r="O3950" t="b">
        <v>0</v>
      </c>
      <c r="P3950" t="s">
        <v>8271</v>
      </c>
      <c r="Q3950" s="12">
        <f t="shared" si="915"/>
        <v>0</v>
      </c>
      <c r="R3950" t="e">
        <f t="shared" si="913"/>
        <v>#DIV/0!</v>
      </c>
      <c r="S3950" s="14" t="s">
        <v>8316</v>
      </c>
      <c r="T3950" t="s">
        <v>8318</v>
      </c>
    </row>
    <row r="3951" spans="1:20" ht="45" x14ac:dyDescent="0.25">
      <c r="A3951">
        <v>1140</v>
      </c>
      <c r="B3951" s="9" t="s">
        <v>1141</v>
      </c>
      <c r="C3951" s="3" t="s">
        <v>5250</v>
      </c>
      <c r="D3951" s="5">
        <v>5000</v>
      </c>
      <c r="E3951" s="7">
        <v>0</v>
      </c>
      <c r="F3951" t="s">
        <v>8220</v>
      </c>
      <c r="G3951" t="s">
        <v>8224</v>
      </c>
      <c r="H3951" t="s">
        <v>8246</v>
      </c>
      <c r="I3951">
        <v>1438859121</v>
      </c>
      <c r="J3951" s="18">
        <f t="shared" si="914"/>
        <v>42222.462048611109</v>
      </c>
      <c r="K3951">
        <v>1436267120</v>
      </c>
      <c r="L3951" s="18">
        <f t="shared" si="912"/>
        <v>42192.462037037039</v>
      </c>
      <c r="M3951" t="b">
        <v>0</v>
      </c>
      <c r="N3951">
        <v>0</v>
      </c>
      <c r="O3951" t="b">
        <v>0</v>
      </c>
      <c r="P3951" t="s">
        <v>8281</v>
      </c>
      <c r="Q3951" s="12">
        <f t="shared" si="915"/>
        <v>0</v>
      </c>
      <c r="R3951" t="e">
        <f t="shared" si="913"/>
        <v>#DIV/0!</v>
      </c>
      <c r="S3951" s="14" t="s">
        <v>8324</v>
      </c>
      <c r="T3951" t="s">
        <v>8350</v>
      </c>
    </row>
    <row r="3952" spans="1:20" ht="45" x14ac:dyDescent="0.25">
      <c r="A3952">
        <v>1231</v>
      </c>
      <c r="B3952" s="9" t="s">
        <v>1232</v>
      </c>
      <c r="C3952" s="3" t="s">
        <v>5341</v>
      </c>
      <c r="D3952" s="5">
        <v>5000</v>
      </c>
      <c r="E3952" s="7">
        <v>0</v>
      </c>
      <c r="F3952" t="s">
        <v>8219</v>
      </c>
      <c r="G3952" t="s">
        <v>8223</v>
      </c>
      <c r="H3952" t="s">
        <v>8245</v>
      </c>
      <c r="I3952">
        <v>1440723600</v>
      </c>
      <c r="J3952" s="18">
        <f t="shared" si="914"/>
        <v>42244.041666666672</v>
      </c>
      <c r="K3952">
        <v>1436394967</v>
      </c>
      <c r="L3952" s="18">
        <f t="shared" si="912"/>
        <v>42193.941747685181</v>
      </c>
      <c r="M3952" t="b">
        <v>0</v>
      </c>
      <c r="N3952">
        <v>0</v>
      </c>
      <c r="O3952" t="b">
        <v>0</v>
      </c>
      <c r="P3952" t="s">
        <v>8284</v>
      </c>
      <c r="Q3952" s="12">
        <f t="shared" si="915"/>
        <v>0</v>
      </c>
      <c r="R3952" t="e">
        <f t="shared" si="913"/>
        <v>#DIV/0!</v>
      </c>
      <c r="S3952" s="14" t="s">
        <v>8333</v>
      </c>
      <c r="T3952" t="s">
        <v>8360</v>
      </c>
    </row>
    <row r="3953" spans="1:20" ht="60" x14ac:dyDescent="0.25">
      <c r="A3953">
        <v>1458</v>
      </c>
      <c r="B3953" s="9" t="s">
        <v>1459</v>
      </c>
      <c r="C3953" s="3" t="s">
        <v>5568</v>
      </c>
      <c r="D3953" s="5">
        <v>5000</v>
      </c>
      <c r="E3953" s="7">
        <v>0</v>
      </c>
      <c r="F3953" t="s">
        <v>8219</v>
      </c>
      <c r="G3953" t="s">
        <v>8223</v>
      </c>
      <c r="H3953" t="s">
        <v>8245</v>
      </c>
      <c r="I3953">
        <v>1407729600</v>
      </c>
      <c r="J3953" s="18">
        <f t="shared" si="914"/>
        <v>41862.166666666664</v>
      </c>
      <c r="K3953">
        <v>1405097759</v>
      </c>
      <c r="L3953" s="18">
        <f t="shared" si="912"/>
        <v>41831.705543981479</v>
      </c>
      <c r="M3953" t="b">
        <v>0</v>
      </c>
      <c r="N3953">
        <v>0</v>
      </c>
      <c r="O3953" t="b">
        <v>0</v>
      </c>
      <c r="P3953" t="s">
        <v>8285</v>
      </c>
      <c r="Q3953" s="12">
        <f t="shared" si="915"/>
        <v>0</v>
      </c>
      <c r="R3953" t="e">
        <f t="shared" si="913"/>
        <v>#DIV/0!</v>
      </c>
      <c r="S3953" s="14" t="s">
        <v>8319</v>
      </c>
      <c r="T3953" t="s">
        <v>8354</v>
      </c>
    </row>
    <row r="3954" spans="1:20" ht="45" x14ac:dyDescent="0.25">
      <c r="A3954">
        <v>1489</v>
      </c>
      <c r="B3954" s="9" t="s">
        <v>1490</v>
      </c>
      <c r="C3954" s="3" t="s">
        <v>5599</v>
      </c>
      <c r="D3954" s="5">
        <v>5000</v>
      </c>
      <c r="E3954" s="7">
        <v>0</v>
      </c>
      <c r="F3954" t="s">
        <v>8220</v>
      </c>
      <c r="G3954" t="s">
        <v>8223</v>
      </c>
      <c r="H3954" t="s">
        <v>8245</v>
      </c>
      <c r="I3954">
        <v>1352994052</v>
      </c>
      <c r="J3954" s="18">
        <f t="shared" si="914"/>
        <v>41228.653379629628</v>
      </c>
      <c r="K3954">
        <v>1350398451</v>
      </c>
      <c r="L3954" s="18">
        <f t="shared" si="912"/>
        <v>41198.611701388887</v>
      </c>
      <c r="M3954" t="b">
        <v>0</v>
      </c>
      <c r="N3954">
        <v>0</v>
      </c>
      <c r="O3954" t="b">
        <v>0</v>
      </c>
      <c r="P3954" t="s">
        <v>8273</v>
      </c>
      <c r="Q3954" s="12">
        <f t="shared" si="915"/>
        <v>0</v>
      </c>
      <c r="R3954" t="e">
        <f t="shared" si="913"/>
        <v>#DIV/0!</v>
      </c>
      <c r="S3954" s="14" t="s">
        <v>8319</v>
      </c>
      <c r="T3954" t="s">
        <v>8358</v>
      </c>
    </row>
    <row r="3955" spans="1:20" ht="60" x14ac:dyDescent="0.25">
      <c r="A3955">
        <v>1712</v>
      </c>
      <c r="B3955" s="9" t="s">
        <v>1713</v>
      </c>
      <c r="C3955" s="3" t="s">
        <v>5822</v>
      </c>
      <c r="D3955" s="5">
        <v>5000</v>
      </c>
      <c r="E3955" s="7">
        <v>0</v>
      </c>
      <c r="F3955" t="s">
        <v>8220</v>
      </c>
      <c r="G3955" t="s">
        <v>8223</v>
      </c>
      <c r="H3955" t="s">
        <v>8245</v>
      </c>
      <c r="I3955">
        <v>1435701353</v>
      </c>
      <c r="J3955" s="18">
        <f t="shared" si="914"/>
        <v>42185.913807870369</v>
      </c>
      <c r="K3955">
        <v>1430517352</v>
      </c>
      <c r="L3955" s="18">
        <f t="shared" si="912"/>
        <v>42125.9137962963</v>
      </c>
      <c r="M3955" t="b">
        <v>0</v>
      </c>
      <c r="N3955">
        <v>0</v>
      </c>
      <c r="O3955" t="b">
        <v>0</v>
      </c>
      <c r="P3955" t="s">
        <v>8291</v>
      </c>
      <c r="Q3955" s="12">
        <f t="shared" si="915"/>
        <v>0</v>
      </c>
      <c r="R3955" t="e">
        <f t="shared" si="913"/>
        <v>#DIV/0!</v>
      </c>
      <c r="S3955" s="14" t="s">
        <v>8333</v>
      </c>
      <c r="T3955" t="s">
        <v>8336</v>
      </c>
    </row>
    <row r="3956" spans="1:20" ht="45" x14ac:dyDescent="0.25">
      <c r="A3956">
        <v>1721</v>
      </c>
      <c r="B3956" s="9" t="s">
        <v>1722</v>
      </c>
      <c r="C3956" s="3" t="s">
        <v>5831</v>
      </c>
      <c r="D3956" s="5">
        <v>5000</v>
      </c>
      <c r="E3956" s="7">
        <v>0</v>
      </c>
      <c r="F3956" t="s">
        <v>8220</v>
      </c>
      <c r="G3956" t="s">
        <v>8223</v>
      </c>
      <c r="H3956" t="s">
        <v>8245</v>
      </c>
      <c r="I3956">
        <v>1449831863</v>
      </c>
      <c r="J3956" s="18">
        <f t="shared" si="914"/>
        <v>42349.461377314816</v>
      </c>
      <c r="K3956">
        <v>1447239862</v>
      </c>
      <c r="L3956" s="18">
        <f t="shared" si="912"/>
        <v>42319.461365740739</v>
      </c>
      <c r="M3956" t="b">
        <v>0</v>
      </c>
      <c r="N3956">
        <v>0</v>
      </c>
      <c r="O3956" t="b">
        <v>0</v>
      </c>
      <c r="P3956" t="s">
        <v>8291</v>
      </c>
      <c r="Q3956" s="12">
        <f t="shared" si="915"/>
        <v>0</v>
      </c>
      <c r="R3956" t="e">
        <f t="shared" si="913"/>
        <v>#DIV/0!</v>
      </c>
      <c r="S3956" s="14" t="s">
        <v>8333</v>
      </c>
      <c r="T3956" t="s">
        <v>8336</v>
      </c>
    </row>
    <row r="3957" spans="1:20" ht="45" x14ac:dyDescent="0.25">
      <c r="A3957">
        <v>2341</v>
      </c>
      <c r="B3957" s="9" t="s">
        <v>2342</v>
      </c>
      <c r="C3957" s="3" t="s">
        <v>6451</v>
      </c>
      <c r="D3957" s="5">
        <v>5000</v>
      </c>
      <c r="E3957" s="7">
        <v>0</v>
      </c>
      <c r="F3957" t="s">
        <v>8219</v>
      </c>
      <c r="G3957" t="s">
        <v>8223</v>
      </c>
      <c r="H3957" t="s">
        <v>8245</v>
      </c>
      <c r="I3957">
        <v>1436729504</v>
      </c>
      <c r="J3957" s="18">
        <f t="shared" si="914"/>
        <v>42197.813703703709</v>
      </c>
      <c r="K3957">
        <v>1434137503</v>
      </c>
      <c r="L3957" s="18">
        <f t="shared" si="912"/>
        <v>42167.813692129625</v>
      </c>
      <c r="M3957" t="b">
        <v>0</v>
      </c>
      <c r="N3957">
        <v>0</v>
      </c>
      <c r="O3957" t="b">
        <v>0</v>
      </c>
      <c r="P3957" t="s">
        <v>8270</v>
      </c>
      <c r="Q3957" s="12">
        <f t="shared" si="915"/>
        <v>0</v>
      </c>
      <c r="R3957" t="e">
        <f t="shared" si="913"/>
        <v>#DIV/0!</v>
      </c>
      <c r="S3957" s="14" t="s">
        <v>8316</v>
      </c>
      <c r="T3957" t="s">
        <v>8348</v>
      </c>
    </row>
    <row r="3958" spans="1:20" ht="45" x14ac:dyDescent="0.25">
      <c r="A3958">
        <v>2518</v>
      </c>
      <c r="B3958" s="9" t="s">
        <v>2518</v>
      </c>
      <c r="C3958" s="3" t="s">
        <v>6628</v>
      </c>
      <c r="D3958" s="5">
        <v>5000</v>
      </c>
      <c r="E3958" s="7">
        <v>0</v>
      </c>
      <c r="F3958" t="s">
        <v>8220</v>
      </c>
      <c r="G3958" t="s">
        <v>8223</v>
      </c>
      <c r="H3958" t="s">
        <v>8245</v>
      </c>
      <c r="I3958">
        <v>1415899228</v>
      </c>
      <c r="J3958" s="18">
        <f t="shared" si="914"/>
        <v>41956.722546296296</v>
      </c>
      <c r="K3958">
        <v>1413303627</v>
      </c>
      <c r="L3958" s="18">
        <f t="shared" si="912"/>
        <v>41926.680868055555</v>
      </c>
      <c r="M3958" t="b">
        <v>0</v>
      </c>
      <c r="N3958">
        <v>0</v>
      </c>
      <c r="O3958" t="b">
        <v>0</v>
      </c>
      <c r="P3958" t="s">
        <v>8297</v>
      </c>
      <c r="Q3958" s="12">
        <f t="shared" si="915"/>
        <v>0</v>
      </c>
      <c r="R3958" t="e">
        <f t="shared" si="913"/>
        <v>#DIV/0!</v>
      </c>
      <c r="S3958" s="14" t="s">
        <v>8327</v>
      </c>
      <c r="T3958" t="s">
        <v>8363</v>
      </c>
    </row>
    <row r="3959" spans="1:20" ht="60" x14ac:dyDescent="0.25">
      <c r="A3959">
        <v>2760</v>
      </c>
      <c r="B3959" s="9" t="s">
        <v>2760</v>
      </c>
      <c r="C3959" s="3" t="s">
        <v>6870</v>
      </c>
      <c r="D3959" s="5">
        <v>5000</v>
      </c>
      <c r="E3959" s="7">
        <v>0</v>
      </c>
      <c r="F3959" t="s">
        <v>8220</v>
      </c>
      <c r="G3959" t="s">
        <v>8224</v>
      </c>
      <c r="H3959" t="s">
        <v>8246</v>
      </c>
      <c r="I3959">
        <v>1371726258</v>
      </c>
      <c r="J3959" s="18">
        <f t="shared" si="914"/>
        <v>41445.461319444446</v>
      </c>
      <c r="K3959">
        <v>1369134257</v>
      </c>
      <c r="L3959" s="18">
        <f t="shared" si="912"/>
        <v>41415.46130787037</v>
      </c>
      <c r="M3959" t="b">
        <v>0</v>
      </c>
      <c r="N3959">
        <v>0</v>
      </c>
      <c r="O3959" t="b">
        <v>0</v>
      </c>
      <c r="P3959" t="s">
        <v>8302</v>
      </c>
      <c r="Q3959" s="12">
        <f t="shared" si="915"/>
        <v>0</v>
      </c>
      <c r="R3959" t="e">
        <f t="shared" si="913"/>
        <v>#DIV/0!</v>
      </c>
      <c r="S3959" s="14" t="s">
        <v>8319</v>
      </c>
      <c r="T3959" t="s">
        <v>8362</v>
      </c>
    </row>
    <row r="3960" spans="1:20" ht="60" x14ac:dyDescent="0.25">
      <c r="A3960">
        <v>3206</v>
      </c>
      <c r="B3960" s="9" t="s">
        <v>3206</v>
      </c>
      <c r="C3960" s="3" t="s">
        <v>7316</v>
      </c>
      <c r="D3960" s="5">
        <v>5000</v>
      </c>
      <c r="E3960" s="7">
        <v>0</v>
      </c>
      <c r="F3960" t="s">
        <v>8220</v>
      </c>
      <c r="G3960" t="s">
        <v>8223</v>
      </c>
      <c r="H3960" t="s">
        <v>8245</v>
      </c>
      <c r="I3960">
        <v>1442644651</v>
      </c>
      <c r="J3960" s="18">
        <f t="shared" si="914"/>
        <v>42266.276053240741</v>
      </c>
      <c r="K3960">
        <v>1440052650</v>
      </c>
      <c r="L3960" s="18">
        <f t="shared" si="912"/>
        <v>42236.276041666672</v>
      </c>
      <c r="M3960" t="b">
        <v>0</v>
      </c>
      <c r="N3960">
        <v>0</v>
      </c>
      <c r="O3960" t="b">
        <v>0</v>
      </c>
      <c r="P3960" t="s">
        <v>8303</v>
      </c>
      <c r="Q3960" s="12">
        <f t="shared" si="915"/>
        <v>0</v>
      </c>
      <c r="R3960" t="e">
        <f t="shared" si="913"/>
        <v>#DIV/0!</v>
      </c>
      <c r="S3960" s="14" t="s">
        <v>8307</v>
      </c>
      <c r="T3960" t="s">
        <v>8341</v>
      </c>
    </row>
    <row r="3961" spans="1:20" ht="60" x14ac:dyDescent="0.25">
      <c r="A3961">
        <v>3944</v>
      </c>
      <c r="B3961" s="9" t="s">
        <v>3941</v>
      </c>
      <c r="C3961" s="3" t="s">
        <v>8052</v>
      </c>
      <c r="D3961" s="5">
        <v>5000</v>
      </c>
      <c r="E3961" s="7">
        <v>0</v>
      </c>
      <c r="F3961" t="s">
        <v>8220</v>
      </c>
      <c r="G3961" t="s">
        <v>8223</v>
      </c>
      <c r="H3961" t="s">
        <v>8245</v>
      </c>
      <c r="I3961" s="18">
        <v>1440690875</v>
      </c>
      <c r="J3961" s="18">
        <f t="shared" si="914"/>
        <v>42243.662905092591</v>
      </c>
      <c r="K3961">
        <v>1438098874</v>
      </c>
      <c r="L3961" s="18">
        <f t="shared" si="912"/>
        <v>42213.662893518514</v>
      </c>
      <c r="M3961" t="b">
        <v>0</v>
      </c>
      <c r="N3961">
        <v>0</v>
      </c>
      <c r="O3961" t="b">
        <v>0</v>
      </c>
      <c r="P3961" t="s">
        <v>8269</v>
      </c>
      <c r="Q3961" s="12">
        <f t="shared" si="915"/>
        <v>0</v>
      </c>
      <c r="R3961">
        <f t="shared" ref="R3961:R3962" si="920">IFERROR(ROUND(E3961/N3961,2),0)</f>
        <v>0</v>
      </c>
      <c r="S3961" s="14" t="s">
        <v>8307</v>
      </c>
      <c r="T3961" t="s">
        <v>8308</v>
      </c>
    </row>
    <row r="3962" spans="1:20" ht="60" x14ac:dyDescent="0.25">
      <c r="A3962">
        <v>4031</v>
      </c>
      <c r="B3962" s="9" t="s">
        <v>4027</v>
      </c>
      <c r="C3962" s="3" t="s">
        <v>8136</v>
      </c>
      <c r="D3962" s="5">
        <v>5000</v>
      </c>
      <c r="E3962" s="7">
        <v>0</v>
      </c>
      <c r="F3962" t="s">
        <v>8220</v>
      </c>
      <c r="G3962" t="s">
        <v>8223</v>
      </c>
      <c r="H3962" t="s">
        <v>8245</v>
      </c>
      <c r="I3962" s="18">
        <v>1418914964</v>
      </c>
      <c r="J3962" s="18">
        <f t="shared" si="914"/>
        <v>41991.626898148148</v>
      </c>
      <c r="K3962">
        <v>1414591363</v>
      </c>
      <c r="L3962" s="18">
        <f t="shared" si="912"/>
        <v>41941.585219907407</v>
      </c>
      <c r="M3962" t="b">
        <v>0</v>
      </c>
      <c r="N3962">
        <v>0</v>
      </c>
      <c r="O3962" t="b">
        <v>0</v>
      </c>
      <c r="P3962" t="s">
        <v>8269</v>
      </c>
      <c r="Q3962" s="12">
        <f t="shared" si="915"/>
        <v>0</v>
      </c>
      <c r="R3962">
        <f t="shared" si="920"/>
        <v>0</v>
      </c>
      <c r="S3962" s="14" t="s">
        <v>8307</v>
      </c>
      <c r="T3962" t="s">
        <v>8308</v>
      </c>
    </row>
    <row r="3963" spans="1:20" ht="45" x14ac:dyDescent="0.25">
      <c r="A3963">
        <v>1444</v>
      </c>
      <c r="B3963" s="9" t="s">
        <v>1445</v>
      </c>
      <c r="C3963" s="3" t="s">
        <v>5554</v>
      </c>
      <c r="D3963" s="5">
        <v>4950</v>
      </c>
      <c r="E3963" s="7">
        <v>0</v>
      </c>
      <c r="F3963" t="s">
        <v>8220</v>
      </c>
      <c r="G3963" t="s">
        <v>8235</v>
      </c>
      <c r="H3963" t="s">
        <v>8248</v>
      </c>
      <c r="I3963">
        <v>1442091462</v>
      </c>
      <c r="J3963" s="18">
        <f t="shared" si="914"/>
        <v>42259.873402777783</v>
      </c>
      <c r="K3963">
        <v>1436907461</v>
      </c>
      <c r="L3963" s="18">
        <f t="shared" si="912"/>
        <v>42199.873391203699</v>
      </c>
      <c r="M3963" t="b">
        <v>0</v>
      </c>
      <c r="N3963">
        <v>0</v>
      </c>
      <c r="O3963" t="b">
        <v>0</v>
      </c>
      <c r="P3963" t="s">
        <v>8285</v>
      </c>
      <c r="Q3963" s="12">
        <f t="shared" si="915"/>
        <v>0</v>
      </c>
      <c r="R3963" t="e">
        <f t="shared" si="913"/>
        <v>#DIV/0!</v>
      </c>
      <c r="S3963" s="14" t="s">
        <v>8319</v>
      </c>
      <c r="T3963" t="s">
        <v>8354</v>
      </c>
    </row>
    <row r="3964" spans="1:20" ht="60" x14ac:dyDescent="0.25">
      <c r="A3964">
        <v>2851</v>
      </c>
      <c r="B3964" s="9" t="s">
        <v>2851</v>
      </c>
      <c r="C3964" s="3" t="s">
        <v>6961</v>
      </c>
      <c r="D3964" s="5">
        <v>4500</v>
      </c>
      <c r="E3964" s="7">
        <v>0</v>
      </c>
      <c r="F3964" t="s">
        <v>8220</v>
      </c>
      <c r="G3964" t="s">
        <v>8240</v>
      </c>
      <c r="H3964" t="s">
        <v>8248</v>
      </c>
      <c r="I3964" s="18">
        <v>1454109420</v>
      </c>
      <c r="J3964" s="18">
        <f t="shared" si="914"/>
        <v>42398.970138888893</v>
      </c>
      <c r="K3964">
        <v>1453334628</v>
      </c>
      <c r="L3964" s="18">
        <f t="shared" si="912"/>
        <v>42390.002638888887</v>
      </c>
      <c r="M3964" t="b">
        <v>0</v>
      </c>
      <c r="N3964">
        <v>0</v>
      </c>
      <c r="O3964" t="b">
        <v>0</v>
      </c>
      <c r="P3964" t="s">
        <v>8269</v>
      </c>
      <c r="Q3964" s="12">
        <f t="shared" si="915"/>
        <v>0</v>
      </c>
      <c r="R3964">
        <f t="shared" ref="R3964" si="921">IFERROR(ROUND(E3964/N3964,2),0)</f>
        <v>0</v>
      </c>
      <c r="S3964" s="14" t="s">
        <v>8307</v>
      </c>
      <c r="T3964" t="s">
        <v>8308</v>
      </c>
    </row>
    <row r="3965" spans="1:20" ht="75" x14ac:dyDescent="0.25">
      <c r="A3965">
        <v>1052</v>
      </c>
      <c r="B3965" s="9" t="s">
        <v>1053</v>
      </c>
      <c r="C3965" s="3" t="s">
        <v>5162</v>
      </c>
      <c r="D3965" s="5">
        <v>4336</v>
      </c>
      <c r="E3965" s="7">
        <v>0</v>
      </c>
      <c r="F3965" t="s">
        <v>8219</v>
      </c>
      <c r="G3965" t="s">
        <v>8223</v>
      </c>
      <c r="H3965" t="s">
        <v>8245</v>
      </c>
      <c r="I3965">
        <v>1465243740</v>
      </c>
      <c r="J3965" s="18">
        <f t="shared" si="914"/>
        <v>42527.839583333334</v>
      </c>
      <c r="K3965">
        <v>1461438494</v>
      </c>
      <c r="L3965" s="18">
        <f t="shared" si="912"/>
        <v>42483.797384259262</v>
      </c>
      <c r="M3965" t="b">
        <v>0</v>
      </c>
      <c r="N3965">
        <v>0</v>
      </c>
      <c r="O3965" t="b">
        <v>0</v>
      </c>
      <c r="P3965" t="s">
        <v>8279</v>
      </c>
      <c r="Q3965" s="12">
        <f t="shared" si="915"/>
        <v>0</v>
      </c>
      <c r="R3965" t="e">
        <f t="shared" si="913"/>
        <v>#DIV/0!</v>
      </c>
      <c r="S3965" s="14" t="s">
        <v>8352</v>
      </c>
      <c r="T3965" t="s">
        <v>8353</v>
      </c>
    </row>
    <row r="3966" spans="1:20" ht="60" x14ac:dyDescent="0.25">
      <c r="A3966">
        <v>2392</v>
      </c>
      <c r="B3966" s="9" t="s">
        <v>2393</v>
      </c>
      <c r="C3966" s="3" t="s">
        <v>6502</v>
      </c>
      <c r="D3966" s="5">
        <v>4200</v>
      </c>
      <c r="E3966" s="7">
        <v>0</v>
      </c>
      <c r="F3966" t="s">
        <v>8219</v>
      </c>
      <c r="G3966" t="s">
        <v>8223</v>
      </c>
      <c r="H3966" t="s">
        <v>8245</v>
      </c>
      <c r="I3966">
        <v>1446087223</v>
      </c>
      <c r="J3966" s="18">
        <f t="shared" si="914"/>
        <v>42306.120636574073</v>
      </c>
      <c r="K3966">
        <v>1443495222</v>
      </c>
      <c r="L3966" s="18">
        <f t="shared" si="912"/>
        <v>42276.120624999996</v>
      </c>
      <c r="M3966" t="b">
        <v>0</v>
      </c>
      <c r="N3966">
        <v>0</v>
      </c>
      <c r="O3966" t="b">
        <v>0</v>
      </c>
      <c r="P3966" t="s">
        <v>8270</v>
      </c>
      <c r="Q3966" s="12">
        <f t="shared" si="915"/>
        <v>0</v>
      </c>
      <c r="R3966" t="e">
        <f t="shared" si="913"/>
        <v>#DIV/0!</v>
      </c>
      <c r="S3966" s="14" t="s">
        <v>8316</v>
      </c>
      <c r="T3966" t="s">
        <v>8348</v>
      </c>
    </row>
    <row r="3967" spans="1:20" ht="45" x14ac:dyDescent="0.25">
      <c r="A3967">
        <v>124</v>
      </c>
      <c r="B3967" s="9" t="s">
        <v>126</v>
      </c>
      <c r="C3967" s="3" t="s">
        <v>4235</v>
      </c>
      <c r="D3967" s="5">
        <v>4000</v>
      </c>
      <c r="E3967" s="7">
        <v>0</v>
      </c>
      <c r="F3967" t="s">
        <v>8219</v>
      </c>
      <c r="G3967" t="s">
        <v>8223</v>
      </c>
      <c r="H3967" t="s">
        <v>8245</v>
      </c>
      <c r="I3967">
        <v>1431728242</v>
      </c>
      <c r="J3967" s="18">
        <f t="shared" si="914"/>
        <v>42139.928726851853</v>
      </c>
      <c r="K3967">
        <v>1429568241</v>
      </c>
      <c r="L3967" s="18">
        <f t="shared" si="912"/>
        <v>42114.928715277776</v>
      </c>
      <c r="M3967" t="b">
        <v>0</v>
      </c>
      <c r="N3967">
        <v>0</v>
      </c>
      <c r="O3967" t="b">
        <v>0</v>
      </c>
      <c r="P3967" t="s">
        <v>8265</v>
      </c>
      <c r="Q3967" s="12">
        <f t="shared" si="915"/>
        <v>0</v>
      </c>
      <c r="R3967" t="e">
        <f t="shared" si="913"/>
        <v>#DIV/0!</v>
      </c>
      <c r="S3967" s="14" t="s">
        <v>8329</v>
      </c>
      <c r="T3967" t="s">
        <v>8343</v>
      </c>
    </row>
    <row r="3968" spans="1:20" ht="60" x14ac:dyDescent="0.25">
      <c r="A3968">
        <v>766</v>
      </c>
      <c r="B3968" s="9" t="s">
        <v>767</v>
      </c>
      <c r="C3968" s="3" t="s">
        <v>4876</v>
      </c>
      <c r="D3968" s="5">
        <v>4000</v>
      </c>
      <c r="E3968" s="7">
        <v>0</v>
      </c>
      <c r="F3968" t="s">
        <v>8220</v>
      </c>
      <c r="G3968" t="s">
        <v>8228</v>
      </c>
      <c r="H3968" t="s">
        <v>8250</v>
      </c>
      <c r="I3968">
        <v>1424112483</v>
      </c>
      <c r="J3968" s="18">
        <f t="shared" si="914"/>
        <v>42051.783368055556</v>
      </c>
      <c r="K3968">
        <v>1421520482</v>
      </c>
      <c r="L3968" s="18">
        <f t="shared" si="912"/>
        <v>42021.783356481479</v>
      </c>
      <c r="M3968" t="b">
        <v>0</v>
      </c>
      <c r="N3968">
        <v>0</v>
      </c>
      <c r="O3968" t="b">
        <v>0</v>
      </c>
      <c r="P3968" t="s">
        <v>8273</v>
      </c>
      <c r="Q3968" s="12">
        <f t="shared" si="915"/>
        <v>0</v>
      </c>
      <c r="R3968" t="e">
        <f t="shared" si="913"/>
        <v>#DIV/0!</v>
      </c>
      <c r="S3968" s="14" t="s">
        <v>8319</v>
      </c>
      <c r="T3968" t="s">
        <v>8358</v>
      </c>
    </row>
    <row r="3969" spans="1:20" ht="45" x14ac:dyDescent="0.25">
      <c r="A3969">
        <v>1061</v>
      </c>
      <c r="B3969" s="9" t="s">
        <v>1062</v>
      </c>
      <c r="C3969" s="3" t="s">
        <v>5171</v>
      </c>
      <c r="D3969" s="5">
        <v>4000</v>
      </c>
      <c r="E3969" s="7">
        <v>0</v>
      </c>
      <c r="F3969" t="s">
        <v>8219</v>
      </c>
      <c r="G3969" t="s">
        <v>8223</v>
      </c>
      <c r="H3969" t="s">
        <v>8245</v>
      </c>
      <c r="I3969">
        <v>1462150800</v>
      </c>
      <c r="J3969" s="18">
        <f t="shared" si="914"/>
        <v>42492.041666666672</v>
      </c>
      <c r="K3969">
        <v>1456987107</v>
      </c>
      <c r="L3969" s="18">
        <f t="shared" si="912"/>
        <v>42432.276701388888</v>
      </c>
      <c r="M3969" t="b">
        <v>0</v>
      </c>
      <c r="N3969">
        <v>0</v>
      </c>
      <c r="O3969" t="b">
        <v>0</v>
      </c>
      <c r="P3969" t="s">
        <v>8279</v>
      </c>
      <c r="Q3969" s="12">
        <f t="shared" si="915"/>
        <v>0</v>
      </c>
      <c r="R3969" t="e">
        <f t="shared" si="913"/>
        <v>#DIV/0!</v>
      </c>
      <c r="S3969" s="14" t="s">
        <v>8352</v>
      </c>
      <c r="T3969" t="s">
        <v>8353</v>
      </c>
    </row>
    <row r="3970" spans="1:20" ht="45" x14ac:dyDescent="0.25">
      <c r="A3970">
        <v>1142</v>
      </c>
      <c r="B3970" s="9" t="s">
        <v>1143</v>
      </c>
      <c r="C3970" s="3" t="s">
        <v>5252</v>
      </c>
      <c r="D3970" s="5">
        <v>4000</v>
      </c>
      <c r="E3970" s="7">
        <v>0</v>
      </c>
      <c r="F3970" t="s">
        <v>8220</v>
      </c>
      <c r="G3970" t="s">
        <v>8223</v>
      </c>
      <c r="H3970" t="s">
        <v>8245</v>
      </c>
      <c r="I3970">
        <v>1424131727</v>
      </c>
      <c r="J3970" s="18">
        <f t="shared" si="914"/>
        <v>42052.006099537037</v>
      </c>
      <c r="K3970">
        <v>1421539726</v>
      </c>
      <c r="L3970" s="18">
        <f t="shared" si="912"/>
        <v>42022.00608796296</v>
      </c>
      <c r="M3970" t="b">
        <v>0</v>
      </c>
      <c r="N3970">
        <v>0</v>
      </c>
      <c r="O3970" t="b">
        <v>0</v>
      </c>
      <c r="P3970" t="s">
        <v>8281</v>
      </c>
      <c r="Q3970" s="12">
        <f t="shared" si="915"/>
        <v>0</v>
      </c>
      <c r="R3970" t="e">
        <f t="shared" si="913"/>
        <v>#DIV/0!</v>
      </c>
      <c r="S3970" s="14" t="s">
        <v>8324</v>
      </c>
      <c r="T3970" t="s">
        <v>8350</v>
      </c>
    </row>
    <row r="3971" spans="1:20" ht="45" x14ac:dyDescent="0.25">
      <c r="A3971">
        <v>1409</v>
      </c>
      <c r="B3971" s="9" t="s">
        <v>1410</v>
      </c>
      <c r="C3971" s="3" t="s">
        <v>5519</v>
      </c>
      <c r="D3971" s="5">
        <v>4000</v>
      </c>
      <c r="E3971" s="7">
        <v>0</v>
      </c>
      <c r="F3971" t="s">
        <v>8220</v>
      </c>
      <c r="G3971" t="s">
        <v>8223</v>
      </c>
      <c r="H3971" t="s">
        <v>8245</v>
      </c>
      <c r="I3971">
        <v>1420085535</v>
      </c>
      <c r="J3971" s="18">
        <f t="shared" si="914"/>
        <v>42005.175173611111</v>
      </c>
      <c r="K3971">
        <v>1414897934</v>
      </c>
      <c r="L3971" s="18">
        <f t="shared" ref="L3971:L4034" si="922">(K3971/86400)+25569</f>
        <v>41945.13349537037</v>
      </c>
      <c r="M3971" t="b">
        <v>0</v>
      </c>
      <c r="N3971">
        <v>0</v>
      </c>
      <c r="O3971" t="b">
        <v>0</v>
      </c>
      <c r="P3971" t="s">
        <v>8285</v>
      </c>
      <c r="Q3971" s="12">
        <f t="shared" si="915"/>
        <v>0</v>
      </c>
      <c r="R3971" t="e">
        <f t="shared" ref="R3971:R4034" si="923">ROUND(E3971/N3971,2)</f>
        <v>#DIV/0!</v>
      </c>
      <c r="S3971" s="14" t="s">
        <v>8319</v>
      </c>
      <c r="T3971" t="s">
        <v>8354</v>
      </c>
    </row>
    <row r="3972" spans="1:20" ht="60" x14ac:dyDescent="0.25">
      <c r="A3972">
        <v>1562</v>
      </c>
      <c r="B3972" s="9" t="s">
        <v>1563</v>
      </c>
      <c r="C3972" s="3" t="s">
        <v>5672</v>
      </c>
      <c r="D3972" s="5">
        <v>4000</v>
      </c>
      <c r="E3972" s="7">
        <v>0</v>
      </c>
      <c r="F3972" t="s">
        <v>8219</v>
      </c>
      <c r="G3972" t="s">
        <v>8223</v>
      </c>
      <c r="H3972" t="s">
        <v>8245</v>
      </c>
      <c r="I3972">
        <v>1259715000</v>
      </c>
      <c r="J3972" s="18">
        <f t="shared" ref="J3972:J4035" si="924">(I3972/86400)+25569</f>
        <v>40149.034722222219</v>
      </c>
      <c r="K3972">
        <v>1253712915</v>
      </c>
      <c r="L3972" s="18">
        <f t="shared" si="922"/>
        <v>40079.566145833334</v>
      </c>
      <c r="M3972" t="b">
        <v>0</v>
      </c>
      <c r="N3972">
        <v>0</v>
      </c>
      <c r="O3972" t="b">
        <v>0</v>
      </c>
      <c r="P3972" t="s">
        <v>8288</v>
      </c>
      <c r="Q3972" s="12">
        <f t="shared" ref="Q3972:Q4035" si="925">ROUND(E3972/D3972*100,0)</f>
        <v>0</v>
      </c>
      <c r="R3972" t="e">
        <f t="shared" si="923"/>
        <v>#DIV/0!</v>
      </c>
      <c r="S3972" s="14" t="s">
        <v>8319</v>
      </c>
      <c r="T3972" t="s">
        <v>8355</v>
      </c>
    </row>
    <row r="3973" spans="1:20" ht="60" x14ac:dyDescent="0.25">
      <c r="A3973">
        <v>1732</v>
      </c>
      <c r="B3973" s="9" t="s">
        <v>1733</v>
      </c>
      <c r="C3973" s="3" t="s">
        <v>5842</v>
      </c>
      <c r="D3973" s="5">
        <v>4000</v>
      </c>
      <c r="E3973" s="7">
        <v>0</v>
      </c>
      <c r="F3973" t="s">
        <v>8220</v>
      </c>
      <c r="G3973" t="s">
        <v>8223</v>
      </c>
      <c r="H3973" t="s">
        <v>8245</v>
      </c>
      <c r="I3973">
        <v>1452920400</v>
      </c>
      <c r="J3973" s="18">
        <f t="shared" si="924"/>
        <v>42385.208333333328</v>
      </c>
      <c r="K3973">
        <v>1447777480</v>
      </c>
      <c r="L3973" s="18">
        <f t="shared" si="922"/>
        <v>42325.683796296296</v>
      </c>
      <c r="M3973" t="b">
        <v>0</v>
      </c>
      <c r="N3973">
        <v>0</v>
      </c>
      <c r="O3973" t="b">
        <v>0</v>
      </c>
      <c r="P3973" t="s">
        <v>8291</v>
      </c>
      <c r="Q3973" s="12">
        <f t="shared" si="925"/>
        <v>0</v>
      </c>
      <c r="R3973" t="e">
        <f t="shared" si="923"/>
        <v>#DIV/0!</v>
      </c>
      <c r="S3973" s="14" t="s">
        <v>8333</v>
      </c>
      <c r="T3973" t="s">
        <v>8336</v>
      </c>
    </row>
    <row r="3974" spans="1:20" ht="60" x14ac:dyDescent="0.25">
      <c r="A3974">
        <v>2398</v>
      </c>
      <c r="B3974" s="9" t="s">
        <v>2399</v>
      </c>
      <c r="C3974" s="3" t="s">
        <v>6508</v>
      </c>
      <c r="D3974" s="5">
        <v>4000</v>
      </c>
      <c r="E3974" s="7">
        <v>0</v>
      </c>
      <c r="F3974" t="s">
        <v>8219</v>
      </c>
      <c r="G3974" t="s">
        <v>8223</v>
      </c>
      <c r="H3974" t="s">
        <v>8245</v>
      </c>
      <c r="I3974">
        <v>1435874384</v>
      </c>
      <c r="J3974" s="18">
        <f t="shared" si="924"/>
        <v>42187.916481481487</v>
      </c>
      <c r="K3974">
        <v>1433282383</v>
      </c>
      <c r="L3974" s="18">
        <f t="shared" si="922"/>
        <v>42157.916469907403</v>
      </c>
      <c r="M3974" t="b">
        <v>0</v>
      </c>
      <c r="N3974">
        <v>0</v>
      </c>
      <c r="O3974" t="b">
        <v>0</v>
      </c>
      <c r="P3974" t="s">
        <v>8270</v>
      </c>
      <c r="Q3974" s="12">
        <f t="shared" si="925"/>
        <v>0</v>
      </c>
      <c r="R3974" t="e">
        <f t="shared" si="923"/>
        <v>#DIV/0!</v>
      </c>
      <c r="S3974" s="14" t="s">
        <v>8316</v>
      </c>
      <c r="T3974" t="s">
        <v>8348</v>
      </c>
    </row>
    <row r="3975" spans="1:20" ht="45" x14ac:dyDescent="0.25">
      <c r="A3975">
        <v>2765</v>
      </c>
      <c r="B3975" s="9" t="s">
        <v>2765</v>
      </c>
      <c r="C3975" s="3" t="s">
        <v>6875</v>
      </c>
      <c r="D3975" s="5">
        <v>4000</v>
      </c>
      <c r="E3975" s="7">
        <v>0</v>
      </c>
      <c r="F3975" t="s">
        <v>8220</v>
      </c>
      <c r="G3975" t="s">
        <v>8223</v>
      </c>
      <c r="H3975" t="s">
        <v>8245</v>
      </c>
      <c r="I3975">
        <v>1351432428</v>
      </c>
      <c r="J3975" s="18">
        <f t="shared" si="924"/>
        <v>41210.579027777778</v>
      </c>
      <c r="K3975">
        <v>1350050027</v>
      </c>
      <c r="L3975" s="18">
        <f t="shared" si="922"/>
        <v>41194.579016203701</v>
      </c>
      <c r="M3975" t="b">
        <v>0</v>
      </c>
      <c r="N3975">
        <v>0</v>
      </c>
      <c r="O3975" t="b">
        <v>0</v>
      </c>
      <c r="P3975" t="s">
        <v>8302</v>
      </c>
      <c r="Q3975" s="12">
        <f t="shared" si="925"/>
        <v>0</v>
      </c>
      <c r="R3975" t="e">
        <f t="shared" si="923"/>
        <v>#DIV/0!</v>
      </c>
      <c r="S3975" s="14" t="s">
        <v>8319</v>
      </c>
      <c r="T3975" t="s">
        <v>8362</v>
      </c>
    </row>
    <row r="3976" spans="1:20" ht="45" x14ac:dyDescent="0.25">
      <c r="A3976">
        <v>3190</v>
      </c>
      <c r="B3976" s="9" t="s">
        <v>3190</v>
      </c>
      <c r="C3976" s="3" t="s">
        <v>7300</v>
      </c>
      <c r="D3976" s="5">
        <v>4000</v>
      </c>
      <c r="E3976" s="7">
        <v>0</v>
      </c>
      <c r="F3976" t="s">
        <v>8220</v>
      </c>
      <c r="G3976" t="s">
        <v>8228</v>
      </c>
      <c r="H3976" t="s">
        <v>8250</v>
      </c>
      <c r="I3976">
        <v>1481258275</v>
      </c>
      <c r="J3976" s="18">
        <f t="shared" si="924"/>
        <v>42713.192997685182</v>
      </c>
      <c r="K3976">
        <v>1478662674</v>
      </c>
      <c r="L3976" s="18">
        <f t="shared" si="922"/>
        <v>42683.151319444441</v>
      </c>
      <c r="M3976" t="b">
        <v>0</v>
      </c>
      <c r="N3976">
        <v>0</v>
      </c>
      <c r="O3976" t="b">
        <v>0</v>
      </c>
      <c r="P3976" t="s">
        <v>8303</v>
      </c>
      <c r="Q3976" s="12">
        <f t="shared" si="925"/>
        <v>0</v>
      </c>
      <c r="R3976" t="e">
        <f t="shared" si="923"/>
        <v>#DIV/0!</v>
      </c>
      <c r="S3976" s="14" t="s">
        <v>8307</v>
      </c>
      <c r="T3976" t="s">
        <v>8341</v>
      </c>
    </row>
    <row r="3977" spans="1:20" ht="45" x14ac:dyDescent="0.25">
      <c r="A3977">
        <v>4026</v>
      </c>
      <c r="B3977" s="9" t="s">
        <v>4022</v>
      </c>
      <c r="C3977" s="3" t="s">
        <v>8131</v>
      </c>
      <c r="D3977" s="5">
        <v>4000</v>
      </c>
      <c r="E3977" s="7">
        <v>0</v>
      </c>
      <c r="F3977" t="s">
        <v>8220</v>
      </c>
      <c r="G3977" t="s">
        <v>8223</v>
      </c>
      <c r="H3977" t="s">
        <v>8245</v>
      </c>
      <c r="I3977" s="18">
        <v>1449247439</v>
      </c>
      <c r="J3977" s="18">
        <f t="shared" si="924"/>
        <v>42342.697210648148</v>
      </c>
      <c r="K3977">
        <v>1444059838</v>
      </c>
      <c r="L3977" s="18">
        <f t="shared" si="922"/>
        <v>42282.655532407407</v>
      </c>
      <c r="M3977" t="b">
        <v>0</v>
      </c>
      <c r="N3977">
        <v>0</v>
      </c>
      <c r="O3977" t="b">
        <v>0</v>
      </c>
      <c r="P3977" t="s">
        <v>8269</v>
      </c>
      <c r="Q3977" s="12">
        <f t="shared" si="925"/>
        <v>0</v>
      </c>
      <c r="R3977">
        <f t="shared" ref="R3977" si="926">IFERROR(ROUND(E3977/N3977,2),0)</f>
        <v>0</v>
      </c>
      <c r="S3977" s="14" t="s">
        <v>8307</v>
      </c>
      <c r="T3977" t="s">
        <v>8308</v>
      </c>
    </row>
    <row r="3978" spans="1:20" ht="45" x14ac:dyDescent="0.25">
      <c r="A3978">
        <v>762</v>
      </c>
      <c r="B3978" s="9" t="s">
        <v>763</v>
      </c>
      <c r="C3978" s="3" t="s">
        <v>4872</v>
      </c>
      <c r="D3978" s="5">
        <v>3500</v>
      </c>
      <c r="E3978" s="7">
        <v>0</v>
      </c>
      <c r="F3978" t="s">
        <v>8220</v>
      </c>
      <c r="G3978" t="s">
        <v>8237</v>
      </c>
      <c r="H3978" t="s">
        <v>8255</v>
      </c>
      <c r="I3978">
        <v>1480831200</v>
      </c>
      <c r="J3978" s="18">
        <f t="shared" si="924"/>
        <v>42708.25</v>
      </c>
      <c r="K3978">
        <v>1479328569</v>
      </c>
      <c r="L3978" s="18">
        <f t="shared" si="922"/>
        <v>42690.858437499999</v>
      </c>
      <c r="M3978" t="b">
        <v>0</v>
      </c>
      <c r="N3978">
        <v>0</v>
      </c>
      <c r="O3978" t="b">
        <v>0</v>
      </c>
      <c r="P3978" t="s">
        <v>8273</v>
      </c>
      <c r="Q3978" s="12">
        <f t="shared" si="925"/>
        <v>0</v>
      </c>
      <c r="R3978" t="e">
        <f t="shared" si="923"/>
        <v>#DIV/0!</v>
      </c>
      <c r="S3978" s="14" t="s">
        <v>8319</v>
      </c>
      <c r="T3978" t="s">
        <v>8358</v>
      </c>
    </row>
    <row r="3979" spans="1:20" ht="60" x14ac:dyDescent="0.25">
      <c r="A3979">
        <v>1055</v>
      </c>
      <c r="B3979" s="9" t="s">
        <v>1056</v>
      </c>
      <c r="C3979" s="3" t="s">
        <v>5165</v>
      </c>
      <c r="D3979" s="5">
        <v>3500</v>
      </c>
      <c r="E3979" s="7">
        <v>0</v>
      </c>
      <c r="F3979" t="s">
        <v>8219</v>
      </c>
      <c r="G3979" t="s">
        <v>8223</v>
      </c>
      <c r="H3979" t="s">
        <v>8245</v>
      </c>
      <c r="I3979">
        <v>1457394545</v>
      </c>
      <c r="J3979" s="18">
        <f t="shared" si="924"/>
        <v>42436.992418981477</v>
      </c>
      <c r="K3979">
        <v>1454802544</v>
      </c>
      <c r="L3979" s="18">
        <f t="shared" si="922"/>
        <v>42406.992407407408</v>
      </c>
      <c r="M3979" t="b">
        <v>0</v>
      </c>
      <c r="N3979">
        <v>0</v>
      </c>
      <c r="O3979" t="b">
        <v>0</v>
      </c>
      <c r="P3979" t="s">
        <v>8279</v>
      </c>
      <c r="Q3979" s="12">
        <f t="shared" si="925"/>
        <v>0</v>
      </c>
      <c r="R3979" t="e">
        <f t="shared" si="923"/>
        <v>#DIV/0!</v>
      </c>
      <c r="S3979" s="14" t="s">
        <v>8352</v>
      </c>
      <c r="T3979" t="s">
        <v>8353</v>
      </c>
    </row>
    <row r="3980" spans="1:20" ht="60" x14ac:dyDescent="0.25">
      <c r="A3980">
        <v>1551</v>
      </c>
      <c r="B3980" s="9" t="s">
        <v>1552</v>
      </c>
      <c r="C3980" s="3" t="s">
        <v>5661</v>
      </c>
      <c r="D3980" s="5">
        <v>3500</v>
      </c>
      <c r="E3980" s="7">
        <v>0</v>
      </c>
      <c r="F3980" t="s">
        <v>8220</v>
      </c>
      <c r="G3980" t="s">
        <v>8223</v>
      </c>
      <c r="H3980" t="s">
        <v>8245</v>
      </c>
      <c r="I3980">
        <v>1432756039</v>
      </c>
      <c r="J3980" s="18">
        <f t="shared" si="924"/>
        <v>42151.824525462958</v>
      </c>
      <c r="K3980">
        <v>1430164038</v>
      </c>
      <c r="L3980" s="18">
        <f t="shared" si="922"/>
        <v>42121.824513888889</v>
      </c>
      <c r="M3980" t="b">
        <v>0</v>
      </c>
      <c r="N3980">
        <v>0</v>
      </c>
      <c r="O3980" t="b">
        <v>0</v>
      </c>
      <c r="P3980" t="s">
        <v>8287</v>
      </c>
      <c r="Q3980" s="12">
        <f t="shared" si="925"/>
        <v>0</v>
      </c>
      <c r="R3980" t="e">
        <f t="shared" si="923"/>
        <v>#DIV/0!</v>
      </c>
      <c r="S3980" s="14" t="s">
        <v>8321</v>
      </c>
      <c r="T3980" t="s">
        <v>8361</v>
      </c>
    </row>
    <row r="3981" spans="1:20" ht="45" x14ac:dyDescent="0.25">
      <c r="A3981">
        <v>916</v>
      </c>
      <c r="B3981" s="9" t="s">
        <v>917</v>
      </c>
      <c r="C3981" s="3" t="s">
        <v>5026</v>
      </c>
      <c r="D3981" s="5">
        <v>3300</v>
      </c>
      <c r="E3981" s="7">
        <v>0</v>
      </c>
      <c r="F3981" t="s">
        <v>8220</v>
      </c>
      <c r="G3981" t="s">
        <v>8223</v>
      </c>
      <c r="H3981" t="s">
        <v>8245</v>
      </c>
      <c r="I3981">
        <v>1287723600</v>
      </c>
      <c r="J3981" s="18">
        <f t="shared" si="924"/>
        <v>40473.208333333336</v>
      </c>
      <c r="K3981">
        <v>1284409733</v>
      </c>
      <c r="L3981" s="18">
        <f t="shared" si="922"/>
        <v>40434.853391203702</v>
      </c>
      <c r="M3981" t="b">
        <v>0</v>
      </c>
      <c r="N3981">
        <v>0</v>
      </c>
      <c r="O3981" t="b">
        <v>0</v>
      </c>
      <c r="P3981" t="s">
        <v>8276</v>
      </c>
      <c r="Q3981" s="12">
        <f t="shared" si="925"/>
        <v>0</v>
      </c>
      <c r="R3981" t="e">
        <f t="shared" si="923"/>
        <v>#DIV/0!</v>
      </c>
      <c r="S3981" s="14" t="s">
        <v>8333</v>
      </c>
      <c r="T3981" t="s">
        <v>8356</v>
      </c>
    </row>
    <row r="3982" spans="1:20" ht="60" x14ac:dyDescent="0.25">
      <c r="A3982">
        <v>2751</v>
      </c>
      <c r="B3982" s="9" t="s">
        <v>2751</v>
      </c>
      <c r="C3982" s="3" t="s">
        <v>6861</v>
      </c>
      <c r="D3982" s="5">
        <v>3274</v>
      </c>
      <c r="E3982" s="7">
        <v>0</v>
      </c>
      <c r="F3982" t="s">
        <v>8220</v>
      </c>
      <c r="G3982" t="s">
        <v>8223</v>
      </c>
      <c r="H3982" t="s">
        <v>8245</v>
      </c>
      <c r="I3982">
        <v>1403039842</v>
      </c>
      <c r="J3982" s="18">
        <f t="shared" si="924"/>
        <v>41807.887060185181</v>
      </c>
      <c r="K3982">
        <v>1397855841</v>
      </c>
      <c r="L3982" s="18">
        <f t="shared" si="922"/>
        <v>41747.887048611112</v>
      </c>
      <c r="M3982" t="b">
        <v>0</v>
      </c>
      <c r="N3982">
        <v>0</v>
      </c>
      <c r="O3982" t="b">
        <v>0</v>
      </c>
      <c r="P3982" t="s">
        <v>8302</v>
      </c>
      <c r="Q3982" s="12">
        <f t="shared" si="925"/>
        <v>0</v>
      </c>
      <c r="R3982" t="e">
        <f t="shared" si="923"/>
        <v>#DIV/0!</v>
      </c>
      <c r="S3982" s="14" t="s">
        <v>8319</v>
      </c>
      <c r="T3982" t="s">
        <v>8362</v>
      </c>
    </row>
    <row r="3983" spans="1:20" ht="60" x14ac:dyDescent="0.25">
      <c r="A3983">
        <v>1122</v>
      </c>
      <c r="B3983" s="9" t="s">
        <v>1123</v>
      </c>
      <c r="C3983" s="3" t="s">
        <v>5232</v>
      </c>
      <c r="D3983" s="5">
        <v>3200</v>
      </c>
      <c r="E3983" s="7">
        <v>0</v>
      </c>
      <c r="F3983" t="s">
        <v>8220</v>
      </c>
      <c r="G3983" t="s">
        <v>8224</v>
      </c>
      <c r="H3983" t="s">
        <v>8246</v>
      </c>
      <c r="I3983">
        <v>1369932825</v>
      </c>
      <c r="J3983" s="18">
        <f t="shared" si="924"/>
        <v>41424.703993055555</v>
      </c>
      <c r="K3983">
        <v>1368723224</v>
      </c>
      <c r="L3983" s="18">
        <f t="shared" si="922"/>
        <v>41410.703981481478</v>
      </c>
      <c r="M3983" t="b">
        <v>0</v>
      </c>
      <c r="N3983">
        <v>0</v>
      </c>
      <c r="O3983" t="b">
        <v>0</v>
      </c>
      <c r="P3983" t="s">
        <v>8280</v>
      </c>
      <c r="Q3983" s="12">
        <f t="shared" si="925"/>
        <v>0</v>
      </c>
      <c r="R3983" t="e">
        <f t="shared" si="923"/>
        <v>#DIV/0!</v>
      </c>
      <c r="S3983" s="14" t="s">
        <v>8324</v>
      </c>
      <c r="T3983" t="s">
        <v>8340</v>
      </c>
    </row>
    <row r="3984" spans="1:20" ht="60" x14ac:dyDescent="0.25">
      <c r="A3984">
        <v>1994</v>
      </c>
      <c r="B3984" s="9" t="s">
        <v>1995</v>
      </c>
      <c r="C3984" s="3" t="s">
        <v>6104</v>
      </c>
      <c r="D3984" s="5">
        <v>3200</v>
      </c>
      <c r="E3984" s="7">
        <v>0</v>
      </c>
      <c r="F3984" t="s">
        <v>8220</v>
      </c>
      <c r="G3984" t="s">
        <v>8223</v>
      </c>
      <c r="H3984" t="s">
        <v>8245</v>
      </c>
      <c r="I3984">
        <v>1481072942</v>
      </c>
      <c r="J3984" s="18">
        <f t="shared" si="924"/>
        <v>42711.047939814816</v>
      </c>
      <c r="K3984">
        <v>1475885341</v>
      </c>
      <c r="L3984" s="18">
        <f t="shared" si="922"/>
        <v>42651.006261574075</v>
      </c>
      <c r="M3984" t="b">
        <v>0</v>
      </c>
      <c r="N3984">
        <v>0</v>
      </c>
      <c r="O3984" t="b">
        <v>0</v>
      </c>
      <c r="P3984" t="s">
        <v>8294</v>
      </c>
      <c r="Q3984" s="12">
        <f t="shared" si="925"/>
        <v>0</v>
      </c>
      <c r="R3984" t="e">
        <f t="shared" si="923"/>
        <v>#DIV/0!</v>
      </c>
      <c r="S3984" s="14" t="s">
        <v>8321</v>
      </c>
      <c r="T3984" t="s">
        <v>8359</v>
      </c>
    </row>
    <row r="3985" spans="1:20" ht="60" x14ac:dyDescent="0.25">
      <c r="A3985">
        <v>136</v>
      </c>
      <c r="B3985" s="9" t="s">
        <v>138</v>
      </c>
      <c r="C3985" s="3" t="s">
        <v>4232</v>
      </c>
      <c r="D3985" s="5">
        <v>3000</v>
      </c>
      <c r="E3985" s="7">
        <v>0</v>
      </c>
      <c r="F3985" t="s">
        <v>8219</v>
      </c>
      <c r="G3985" t="s">
        <v>8223</v>
      </c>
      <c r="H3985" t="s">
        <v>8245</v>
      </c>
      <c r="I3985">
        <v>1431771360</v>
      </c>
      <c r="J3985" s="18">
        <f t="shared" si="924"/>
        <v>42140.427777777775</v>
      </c>
      <c r="K3985">
        <v>1427968233</v>
      </c>
      <c r="L3985" s="18">
        <f t="shared" si="922"/>
        <v>42096.410104166665</v>
      </c>
      <c r="M3985" t="b">
        <v>0</v>
      </c>
      <c r="N3985">
        <v>0</v>
      </c>
      <c r="O3985" t="b">
        <v>0</v>
      </c>
      <c r="P3985" t="s">
        <v>8265</v>
      </c>
      <c r="Q3985" s="12">
        <f t="shared" si="925"/>
        <v>0</v>
      </c>
      <c r="R3985" t="e">
        <f t="shared" si="923"/>
        <v>#DIV/0!</v>
      </c>
      <c r="S3985" s="14" t="s">
        <v>8329</v>
      </c>
      <c r="T3985" t="s">
        <v>8343</v>
      </c>
    </row>
    <row r="3986" spans="1:20" ht="60" x14ac:dyDescent="0.25">
      <c r="A3986">
        <v>229</v>
      </c>
      <c r="B3986" s="9" t="s">
        <v>231</v>
      </c>
      <c r="C3986" s="3" t="s">
        <v>4339</v>
      </c>
      <c r="D3986" s="5">
        <v>3000</v>
      </c>
      <c r="E3986" s="7">
        <v>0</v>
      </c>
      <c r="F3986" t="s">
        <v>8220</v>
      </c>
      <c r="G3986" t="s">
        <v>8235</v>
      </c>
      <c r="H3986" t="s">
        <v>8248</v>
      </c>
      <c r="I3986">
        <v>1455402297</v>
      </c>
      <c r="J3986" s="18">
        <f t="shared" si="924"/>
        <v>42413.933993055558</v>
      </c>
      <c r="K3986">
        <v>1452810296</v>
      </c>
      <c r="L3986" s="18">
        <f t="shared" si="922"/>
        <v>42383.933981481481</v>
      </c>
      <c r="M3986" t="b">
        <v>0</v>
      </c>
      <c r="N3986">
        <v>0</v>
      </c>
      <c r="O3986" t="b">
        <v>0</v>
      </c>
      <c r="P3986" t="s">
        <v>8266</v>
      </c>
      <c r="Q3986" s="12">
        <f t="shared" si="925"/>
        <v>0</v>
      </c>
      <c r="R3986" t="e">
        <f t="shared" si="923"/>
        <v>#DIV/0!</v>
      </c>
      <c r="S3986" s="14" t="s">
        <v>8329</v>
      </c>
      <c r="T3986" t="s">
        <v>8332</v>
      </c>
    </row>
    <row r="3987" spans="1:20" ht="60" x14ac:dyDescent="0.25">
      <c r="A3987">
        <v>433</v>
      </c>
      <c r="B3987" s="9" t="s">
        <v>434</v>
      </c>
      <c r="C3987" s="3" t="s">
        <v>4543</v>
      </c>
      <c r="D3987" s="5">
        <v>3000</v>
      </c>
      <c r="E3987" s="7">
        <v>0</v>
      </c>
      <c r="F3987" t="s">
        <v>8220</v>
      </c>
      <c r="G3987" t="s">
        <v>8223</v>
      </c>
      <c r="H3987" t="s">
        <v>8245</v>
      </c>
      <c r="I3987">
        <v>1444576022</v>
      </c>
      <c r="J3987" s="18">
        <f t="shared" si="924"/>
        <v>42288.629884259259</v>
      </c>
      <c r="K3987">
        <v>1439392021</v>
      </c>
      <c r="L3987" s="18">
        <f t="shared" si="922"/>
        <v>42228.629872685182</v>
      </c>
      <c r="M3987" t="b">
        <v>0</v>
      </c>
      <c r="N3987">
        <v>0</v>
      </c>
      <c r="O3987" t="b">
        <v>0</v>
      </c>
      <c r="P3987" t="s">
        <v>8268</v>
      </c>
      <c r="Q3987" s="12">
        <f t="shared" si="925"/>
        <v>0</v>
      </c>
      <c r="R3987" t="e">
        <f t="shared" si="923"/>
        <v>#DIV/0!</v>
      </c>
      <c r="S3987" s="14" t="s">
        <v>8329</v>
      </c>
      <c r="T3987" t="s">
        <v>8345</v>
      </c>
    </row>
    <row r="3988" spans="1:20" ht="60" x14ac:dyDescent="0.25">
      <c r="A3988">
        <v>897</v>
      </c>
      <c r="B3988" s="9" t="s">
        <v>898</v>
      </c>
      <c r="C3988" s="3" t="s">
        <v>5007</v>
      </c>
      <c r="D3988" s="5">
        <v>3000</v>
      </c>
      <c r="E3988" s="7">
        <v>0</v>
      </c>
      <c r="F3988" t="s">
        <v>8220</v>
      </c>
      <c r="G3988" t="s">
        <v>8223</v>
      </c>
      <c r="H3988" t="s">
        <v>8245</v>
      </c>
      <c r="I3988">
        <v>1354123908</v>
      </c>
      <c r="J3988" s="18">
        <f t="shared" si="924"/>
        <v>41241.730416666665</v>
      </c>
      <c r="K3988">
        <v>1351528307</v>
      </c>
      <c r="L3988" s="18">
        <f t="shared" si="922"/>
        <v>41211.688738425924</v>
      </c>
      <c r="M3988" t="b">
        <v>0</v>
      </c>
      <c r="N3988">
        <v>0</v>
      </c>
      <c r="O3988" t="b">
        <v>0</v>
      </c>
      <c r="P3988" t="s">
        <v>8277</v>
      </c>
      <c r="Q3988" s="12">
        <f t="shared" si="925"/>
        <v>0</v>
      </c>
      <c r="R3988" t="e">
        <f t="shared" si="923"/>
        <v>#DIV/0!</v>
      </c>
      <c r="S3988" s="14" t="s">
        <v>8333</v>
      </c>
      <c r="T3988" t="s">
        <v>8334</v>
      </c>
    </row>
    <row r="3989" spans="1:20" ht="60" x14ac:dyDescent="0.25">
      <c r="A3989">
        <v>1046</v>
      </c>
      <c r="B3989" s="9" t="s">
        <v>1047</v>
      </c>
      <c r="C3989" s="3" t="s">
        <v>5156</v>
      </c>
      <c r="D3989" s="5">
        <v>3000</v>
      </c>
      <c r="E3989" s="7">
        <v>0</v>
      </c>
      <c r="F3989" t="s">
        <v>8219</v>
      </c>
      <c r="G3989" t="s">
        <v>8235</v>
      </c>
      <c r="H3989" t="s">
        <v>8248</v>
      </c>
      <c r="I3989">
        <v>1451161560</v>
      </c>
      <c r="J3989" s="18">
        <f t="shared" si="924"/>
        <v>42364.851388888885</v>
      </c>
      <c r="K3989">
        <v>1447273559</v>
      </c>
      <c r="L3989" s="18">
        <f t="shared" si="922"/>
        <v>42319.851377314815</v>
      </c>
      <c r="M3989" t="b">
        <v>0</v>
      </c>
      <c r="N3989">
        <v>0</v>
      </c>
      <c r="O3989" t="b">
        <v>0</v>
      </c>
      <c r="P3989" t="s">
        <v>8279</v>
      </c>
      <c r="Q3989" s="12">
        <f t="shared" si="925"/>
        <v>0</v>
      </c>
      <c r="R3989" t="e">
        <f t="shared" si="923"/>
        <v>#DIV/0!</v>
      </c>
      <c r="S3989" s="14" t="s">
        <v>8352</v>
      </c>
      <c r="T3989" t="s">
        <v>8353</v>
      </c>
    </row>
    <row r="3990" spans="1:20" ht="60" x14ac:dyDescent="0.25">
      <c r="A3990">
        <v>1125</v>
      </c>
      <c r="B3990" s="9" t="s">
        <v>1126</v>
      </c>
      <c r="C3990" s="3" t="s">
        <v>5235</v>
      </c>
      <c r="D3990" s="5">
        <v>3000</v>
      </c>
      <c r="E3990" s="7">
        <v>0</v>
      </c>
      <c r="F3990" t="s">
        <v>8220</v>
      </c>
      <c r="G3990" t="s">
        <v>8224</v>
      </c>
      <c r="H3990" t="s">
        <v>8246</v>
      </c>
      <c r="I3990">
        <v>1443193130</v>
      </c>
      <c r="J3990" s="18">
        <f t="shared" si="924"/>
        <v>42272.624189814815</v>
      </c>
      <c r="K3990">
        <v>1438009129</v>
      </c>
      <c r="L3990" s="18">
        <f t="shared" si="922"/>
        <v>42212.624178240745</v>
      </c>
      <c r="M3990" t="b">
        <v>0</v>
      </c>
      <c r="N3990">
        <v>0</v>
      </c>
      <c r="O3990" t="b">
        <v>0</v>
      </c>
      <c r="P3990" t="s">
        <v>8281</v>
      </c>
      <c r="Q3990" s="12">
        <f t="shared" si="925"/>
        <v>0</v>
      </c>
      <c r="R3990" t="e">
        <f t="shared" si="923"/>
        <v>#DIV/0!</v>
      </c>
      <c r="S3990" s="14" t="s">
        <v>8324</v>
      </c>
      <c r="T3990" t="s">
        <v>8350</v>
      </c>
    </row>
    <row r="3991" spans="1:20" ht="45" x14ac:dyDescent="0.25">
      <c r="A3991">
        <v>1730</v>
      </c>
      <c r="B3991" s="9" t="s">
        <v>1731</v>
      </c>
      <c r="C3991" s="3" t="s">
        <v>5840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1445738783</v>
      </c>
      <c r="J3991" s="18">
        <f t="shared" si="924"/>
        <v>42302.087766203702</v>
      </c>
      <c r="K3991">
        <v>1443146782</v>
      </c>
      <c r="L3991" s="18">
        <f t="shared" si="922"/>
        <v>42272.087754629625</v>
      </c>
      <c r="M3991" t="b">
        <v>0</v>
      </c>
      <c r="N3991">
        <v>0</v>
      </c>
      <c r="O3991" t="b">
        <v>0</v>
      </c>
      <c r="P3991" t="s">
        <v>8291</v>
      </c>
      <c r="Q3991" s="12">
        <f t="shared" si="925"/>
        <v>0</v>
      </c>
      <c r="R3991" t="e">
        <f t="shared" si="923"/>
        <v>#DIV/0!</v>
      </c>
      <c r="S3991" s="14" t="s">
        <v>8333</v>
      </c>
      <c r="T3991" t="s">
        <v>8336</v>
      </c>
    </row>
    <row r="3992" spans="1:20" ht="45" x14ac:dyDescent="0.25">
      <c r="A3992">
        <v>1740</v>
      </c>
      <c r="B3992" s="9" t="s">
        <v>1741</v>
      </c>
      <c r="C3992" s="3" t="s">
        <v>5850</v>
      </c>
      <c r="D3992" s="5">
        <v>3000</v>
      </c>
      <c r="E3992" s="7">
        <v>0</v>
      </c>
      <c r="F3992" t="s">
        <v>8220</v>
      </c>
      <c r="G3992" t="s">
        <v>8223</v>
      </c>
      <c r="H3992" t="s">
        <v>8245</v>
      </c>
      <c r="I3992">
        <v>1437075422</v>
      </c>
      <c r="J3992" s="18">
        <f t="shared" si="924"/>
        <v>42201.817384259259</v>
      </c>
      <c r="K3992">
        <v>1434483421</v>
      </c>
      <c r="L3992" s="18">
        <f t="shared" si="922"/>
        <v>42171.817372685182</v>
      </c>
      <c r="M3992" t="b">
        <v>0</v>
      </c>
      <c r="N3992">
        <v>0</v>
      </c>
      <c r="O3992" t="b">
        <v>0</v>
      </c>
      <c r="P3992" t="s">
        <v>8291</v>
      </c>
      <c r="Q3992" s="12">
        <f t="shared" si="925"/>
        <v>0</v>
      </c>
      <c r="R3992" t="e">
        <f t="shared" si="923"/>
        <v>#DIV/0!</v>
      </c>
      <c r="S3992" s="14" t="s">
        <v>8333</v>
      </c>
      <c r="T3992" t="s">
        <v>8336</v>
      </c>
    </row>
    <row r="3993" spans="1:20" ht="60" x14ac:dyDescent="0.25">
      <c r="A3993">
        <v>1815</v>
      </c>
      <c r="B3993" s="9" t="s">
        <v>1816</v>
      </c>
      <c r="C3993" s="3" t="s">
        <v>5925</v>
      </c>
      <c r="D3993" s="5">
        <v>3000</v>
      </c>
      <c r="E3993" s="7">
        <v>0</v>
      </c>
      <c r="F3993" t="s">
        <v>8220</v>
      </c>
      <c r="G3993" t="s">
        <v>8223</v>
      </c>
      <c r="H3993" t="s">
        <v>8245</v>
      </c>
      <c r="I3993">
        <v>1435787137</v>
      </c>
      <c r="J3993" s="18">
        <f t="shared" si="924"/>
        <v>42186.906678240739</v>
      </c>
      <c r="K3993">
        <v>1434577536</v>
      </c>
      <c r="L3993" s="18">
        <f t="shared" si="922"/>
        <v>42172.906666666662</v>
      </c>
      <c r="M3993" t="b">
        <v>0</v>
      </c>
      <c r="N3993">
        <v>0</v>
      </c>
      <c r="O3993" t="b">
        <v>0</v>
      </c>
      <c r="P3993" t="s">
        <v>8283</v>
      </c>
      <c r="Q3993" s="12">
        <f t="shared" si="925"/>
        <v>0</v>
      </c>
      <c r="R3993" t="e">
        <f t="shared" si="923"/>
        <v>#DIV/0!</v>
      </c>
      <c r="S3993" s="14" t="s">
        <v>8321</v>
      </c>
      <c r="T3993" t="s">
        <v>8322</v>
      </c>
    </row>
    <row r="3994" spans="1:20" ht="60" x14ac:dyDescent="0.25">
      <c r="A3994">
        <v>2345</v>
      </c>
      <c r="B3994" s="9" t="s">
        <v>2346</v>
      </c>
      <c r="C3994" s="3" t="s">
        <v>6455</v>
      </c>
      <c r="D3994" s="5">
        <v>3000</v>
      </c>
      <c r="E3994" s="7">
        <v>0</v>
      </c>
      <c r="F3994" t="s">
        <v>8219</v>
      </c>
      <c r="G3994" t="s">
        <v>8223</v>
      </c>
      <c r="H3994" t="s">
        <v>8245</v>
      </c>
      <c r="I3994">
        <v>1427845140</v>
      </c>
      <c r="J3994" s="18">
        <f t="shared" si="924"/>
        <v>42094.985416666663</v>
      </c>
      <c r="K3994">
        <v>1424822555</v>
      </c>
      <c r="L3994" s="18">
        <f t="shared" si="922"/>
        <v>42060.001793981486</v>
      </c>
      <c r="M3994" t="b">
        <v>0</v>
      </c>
      <c r="N3994">
        <v>0</v>
      </c>
      <c r="O3994" t="b">
        <v>0</v>
      </c>
      <c r="P3994" t="s">
        <v>8270</v>
      </c>
      <c r="Q3994" s="12">
        <f t="shared" si="925"/>
        <v>0</v>
      </c>
      <c r="R3994" t="e">
        <f t="shared" si="923"/>
        <v>#DIV/0!</v>
      </c>
      <c r="S3994" s="14" t="s">
        <v>8316</v>
      </c>
      <c r="T3994" t="s">
        <v>8348</v>
      </c>
    </row>
    <row r="3995" spans="1:20" ht="60" x14ac:dyDescent="0.25">
      <c r="A3995">
        <v>2419</v>
      </c>
      <c r="B3995" s="9" t="s">
        <v>2420</v>
      </c>
      <c r="C3995" s="3" t="s">
        <v>6529</v>
      </c>
      <c r="D3995" s="5">
        <v>3000</v>
      </c>
      <c r="E3995" s="7">
        <v>0</v>
      </c>
      <c r="F3995" t="s">
        <v>8220</v>
      </c>
      <c r="G3995" t="s">
        <v>8223</v>
      </c>
      <c r="H3995" t="s">
        <v>8245</v>
      </c>
      <c r="I3995">
        <v>1424281389</v>
      </c>
      <c r="J3995" s="18">
        <f t="shared" si="924"/>
        <v>42053.738298611112</v>
      </c>
      <c r="K3995">
        <v>1419097388</v>
      </c>
      <c r="L3995" s="18">
        <f t="shared" si="922"/>
        <v>41993.738287037035</v>
      </c>
      <c r="M3995" t="b">
        <v>0</v>
      </c>
      <c r="N3995">
        <v>0</v>
      </c>
      <c r="O3995" t="b">
        <v>0</v>
      </c>
      <c r="P3995" t="s">
        <v>8282</v>
      </c>
      <c r="Q3995" s="12">
        <f t="shared" si="925"/>
        <v>0</v>
      </c>
      <c r="R3995" t="e">
        <f t="shared" si="923"/>
        <v>#DIV/0!</v>
      </c>
      <c r="S3995" s="14" t="s">
        <v>8327</v>
      </c>
      <c r="T3995" t="s">
        <v>8351</v>
      </c>
    </row>
    <row r="3996" spans="1:20" ht="60" x14ac:dyDescent="0.25">
      <c r="A3996">
        <v>2590</v>
      </c>
      <c r="B3996" s="9" t="s">
        <v>2590</v>
      </c>
      <c r="C3996" s="3" t="s">
        <v>6700</v>
      </c>
      <c r="D3996" s="5">
        <v>3000</v>
      </c>
      <c r="E3996" s="7">
        <v>0</v>
      </c>
      <c r="F3996" t="s">
        <v>8220</v>
      </c>
      <c r="G3996" t="s">
        <v>8225</v>
      </c>
      <c r="H3996" t="s">
        <v>8247</v>
      </c>
      <c r="I3996">
        <v>1453817297</v>
      </c>
      <c r="J3996" s="18">
        <f t="shared" si="924"/>
        <v>42395.589085648149</v>
      </c>
      <c r="K3996">
        <v>1453212496</v>
      </c>
      <c r="L3996" s="18">
        <f t="shared" si="922"/>
        <v>42388.589074074072</v>
      </c>
      <c r="M3996" t="b">
        <v>0</v>
      </c>
      <c r="N3996">
        <v>0</v>
      </c>
      <c r="O3996" t="b">
        <v>0</v>
      </c>
      <c r="P3996" t="s">
        <v>8282</v>
      </c>
      <c r="Q3996" s="12">
        <f t="shared" si="925"/>
        <v>0</v>
      </c>
      <c r="R3996" t="e">
        <f t="shared" si="923"/>
        <v>#DIV/0!</v>
      </c>
      <c r="S3996" s="14" t="s">
        <v>8327</v>
      </c>
      <c r="T3996" t="s">
        <v>8351</v>
      </c>
    </row>
    <row r="3997" spans="1:20" ht="45" x14ac:dyDescent="0.25">
      <c r="A3997">
        <v>2872</v>
      </c>
      <c r="B3997" s="9" t="s">
        <v>2872</v>
      </c>
      <c r="C3997" s="3" t="s">
        <v>6982</v>
      </c>
      <c r="D3997" s="5">
        <v>3000</v>
      </c>
      <c r="E3997" s="7">
        <v>0</v>
      </c>
      <c r="F3997" t="s">
        <v>8220</v>
      </c>
      <c r="G3997" t="s">
        <v>8223</v>
      </c>
      <c r="H3997" t="s">
        <v>8245</v>
      </c>
      <c r="I3997" s="18">
        <v>1434768438</v>
      </c>
      <c r="J3997" s="18">
        <f t="shared" si="924"/>
        <v>42175.11618055556</v>
      </c>
      <c r="K3997">
        <v>1429584437</v>
      </c>
      <c r="L3997" s="18">
        <f t="shared" si="922"/>
        <v>42115.116168981476</v>
      </c>
      <c r="M3997" t="b">
        <v>0</v>
      </c>
      <c r="N3997">
        <v>0</v>
      </c>
      <c r="O3997" t="b">
        <v>0</v>
      </c>
      <c r="P3997" t="s">
        <v>8269</v>
      </c>
      <c r="Q3997" s="12">
        <f t="shared" si="925"/>
        <v>0</v>
      </c>
      <c r="R3997">
        <f t="shared" ref="R3997" si="927">IFERROR(ROUND(E3997/N3997,2),0)</f>
        <v>0</v>
      </c>
      <c r="S3997" s="14" t="s">
        <v>8307</v>
      </c>
      <c r="T3997" t="s">
        <v>8308</v>
      </c>
    </row>
    <row r="3998" spans="1:20" ht="60" x14ac:dyDescent="0.25">
      <c r="A3998">
        <v>2943</v>
      </c>
      <c r="B3998" s="9" t="s">
        <v>2943</v>
      </c>
      <c r="C3998" s="3" t="s">
        <v>7053</v>
      </c>
      <c r="D3998" s="5">
        <v>3000</v>
      </c>
      <c r="E3998" s="7">
        <v>0</v>
      </c>
      <c r="F3998" t="s">
        <v>8220</v>
      </c>
      <c r="G3998" t="s">
        <v>8223</v>
      </c>
      <c r="H3998" t="s">
        <v>8245</v>
      </c>
      <c r="I3998">
        <v>1428894380</v>
      </c>
      <c r="J3998" s="18">
        <f t="shared" si="924"/>
        <v>42107.129398148143</v>
      </c>
      <c r="K3998">
        <v>1426302379</v>
      </c>
      <c r="L3998" s="18">
        <f t="shared" si="922"/>
        <v>42077.129386574074</v>
      </c>
      <c r="M3998" t="b">
        <v>0</v>
      </c>
      <c r="N3998">
        <v>0</v>
      </c>
      <c r="O3998" t="b">
        <v>0</v>
      </c>
      <c r="P3998" t="s">
        <v>8301</v>
      </c>
      <c r="Q3998" s="12">
        <f t="shared" si="925"/>
        <v>0</v>
      </c>
      <c r="R3998" t="e">
        <f t="shared" si="923"/>
        <v>#DIV/0!</v>
      </c>
      <c r="S3998" s="14" t="s">
        <v>8307</v>
      </c>
      <c r="T3998" t="s">
        <v>8331</v>
      </c>
    </row>
    <row r="3999" spans="1:20" ht="60" x14ac:dyDescent="0.25">
      <c r="A3999">
        <v>3641</v>
      </c>
      <c r="B3999" s="9" t="s">
        <v>3639</v>
      </c>
      <c r="C3999" s="3" t="s">
        <v>7751</v>
      </c>
      <c r="D3999" s="5">
        <v>3000</v>
      </c>
      <c r="E3999" s="7">
        <v>0</v>
      </c>
      <c r="F3999" t="s">
        <v>8220</v>
      </c>
      <c r="G3999" t="s">
        <v>8223</v>
      </c>
      <c r="H3999" t="s">
        <v>8245</v>
      </c>
      <c r="I3999">
        <v>1412485200</v>
      </c>
      <c r="J3999" s="18">
        <f t="shared" si="924"/>
        <v>41917.208333333336</v>
      </c>
      <c r="K3999">
        <v>1410966178</v>
      </c>
      <c r="L3999" s="18">
        <f t="shared" si="922"/>
        <v>41899.627060185187</v>
      </c>
      <c r="M3999" t="b">
        <v>0</v>
      </c>
      <c r="N3999">
        <v>0</v>
      </c>
      <c r="O3999" t="b">
        <v>0</v>
      </c>
      <c r="P3999" t="s">
        <v>8303</v>
      </c>
      <c r="Q3999" s="12">
        <f t="shared" si="925"/>
        <v>0</v>
      </c>
      <c r="R3999" t="e">
        <f t="shared" si="923"/>
        <v>#DIV/0!</v>
      </c>
      <c r="S3999" s="14" t="s">
        <v>8307</v>
      </c>
      <c r="T3999" t="s">
        <v>8341</v>
      </c>
    </row>
    <row r="4000" spans="1:20" ht="45" x14ac:dyDescent="0.25">
      <c r="A4000">
        <v>3802</v>
      </c>
      <c r="B4000" s="9" t="s">
        <v>3799</v>
      </c>
      <c r="C4000" s="3" t="s">
        <v>7912</v>
      </c>
      <c r="D4000" s="5">
        <v>3000</v>
      </c>
      <c r="E4000" s="7">
        <v>0</v>
      </c>
      <c r="F4000" t="s">
        <v>8220</v>
      </c>
      <c r="G4000" t="s">
        <v>8223</v>
      </c>
      <c r="H4000" t="s">
        <v>8245</v>
      </c>
      <c r="I4000">
        <v>1445482906</v>
      </c>
      <c r="J4000" s="18">
        <f t="shared" si="924"/>
        <v>42299.126226851848</v>
      </c>
      <c r="K4000">
        <v>1442890905</v>
      </c>
      <c r="L4000" s="18">
        <f t="shared" si="922"/>
        <v>42269.126215277778</v>
      </c>
      <c r="M4000" t="b">
        <v>0</v>
      </c>
      <c r="N4000">
        <v>0</v>
      </c>
      <c r="O4000" t="b">
        <v>0</v>
      </c>
      <c r="P4000" t="s">
        <v>8303</v>
      </c>
      <c r="Q4000" s="12">
        <f t="shared" si="925"/>
        <v>0</v>
      </c>
      <c r="R4000" t="e">
        <f t="shared" si="923"/>
        <v>#DIV/0!</v>
      </c>
      <c r="S4000" s="14" t="s">
        <v>8307</v>
      </c>
      <c r="T4000" t="s">
        <v>8341</v>
      </c>
    </row>
    <row r="4001" spans="1:20" ht="60" x14ac:dyDescent="0.25">
      <c r="A4001">
        <v>3921</v>
      </c>
      <c r="B4001" s="9" t="s">
        <v>3918</v>
      </c>
      <c r="C4001" s="3" t="s">
        <v>8029</v>
      </c>
      <c r="D4001" s="5">
        <v>3000</v>
      </c>
      <c r="E4001" s="7">
        <v>0</v>
      </c>
      <c r="F4001" t="s">
        <v>8220</v>
      </c>
      <c r="G4001" t="s">
        <v>8224</v>
      </c>
      <c r="H4001" t="s">
        <v>8246</v>
      </c>
      <c r="I4001" s="18">
        <v>1414346400</v>
      </c>
      <c r="J4001" s="18">
        <f t="shared" si="924"/>
        <v>41938.75</v>
      </c>
      <c r="K4001">
        <v>1413291654</v>
      </c>
      <c r="L4001" s="18">
        <f t="shared" si="922"/>
        <v>41926.542291666665</v>
      </c>
      <c r="M4001" t="b">
        <v>0</v>
      </c>
      <c r="N4001">
        <v>0</v>
      </c>
      <c r="O4001" t="b">
        <v>0</v>
      </c>
      <c r="P4001" t="s">
        <v>8269</v>
      </c>
      <c r="Q4001" s="12">
        <f t="shared" si="925"/>
        <v>0</v>
      </c>
      <c r="R4001">
        <f t="shared" ref="R4001:R4004" si="928">IFERROR(ROUND(E4001/N4001,2),0)</f>
        <v>0</v>
      </c>
      <c r="S4001" s="14" t="s">
        <v>8307</v>
      </c>
      <c r="T4001" t="s">
        <v>8308</v>
      </c>
    </row>
    <row r="4002" spans="1:20" ht="60" x14ac:dyDescent="0.25">
      <c r="A4002">
        <v>3989</v>
      </c>
      <c r="B4002" s="9" t="s">
        <v>3985</v>
      </c>
      <c r="C4002" s="3" t="s">
        <v>8095</v>
      </c>
      <c r="D4002" s="5">
        <v>3000</v>
      </c>
      <c r="E4002" s="7">
        <v>0</v>
      </c>
      <c r="F4002" t="s">
        <v>8220</v>
      </c>
      <c r="G4002" t="s">
        <v>8223</v>
      </c>
      <c r="H4002" t="s">
        <v>8245</v>
      </c>
      <c r="I4002" s="18">
        <v>1447009181</v>
      </c>
      <c r="J4002" s="18">
        <f t="shared" si="924"/>
        <v>42316.791446759264</v>
      </c>
      <c r="K4002">
        <v>1444413580</v>
      </c>
      <c r="L4002" s="18">
        <f t="shared" si="922"/>
        <v>42286.749768518523</v>
      </c>
      <c r="M4002" t="b">
        <v>0</v>
      </c>
      <c r="N4002">
        <v>0</v>
      </c>
      <c r="O4002" t="b">
        <v>0</v>
      </c>
      <c r="P4002" t="s">
        <v>8269</v>
      </c>
      <c r="Q4002" s="12">
        <f t="shared" si="925"/>
        <v>0</v>
      </c>
      <c r="R4002">
        <f t="shared" si="928"/>
        <v>0</v>
      </c>
      <c r="S4002" s="14" t="s">
        <v>8307</v>
      </c>
      <c r="T4002" t="s">
        <v>8308</v>
      </c>
    </row>
    <row r="4003" spans="1:20" ht="60" x14ac:dyDescent="0.25">
      <c r="A4003">
        <v>3997</v>
      </c>
      <c r="B4003" s="9" t="s">
        <v>3993</v>
      </c>
      <c r="C4003" s="3" t="s">
        <v>8103</v>
      </c>
      <c r="D4003" s="5">
        <v>3000</v>
      </c>
      <c r="E4003" s="7">
        <v>0</v>
      </c>
      <c r="F4003" t="s">
        <v>8220</v>
      </c>
      <c r="G4003" t="s">
        <v>8224</v>
      </c>
      <c r="H4003" t="s">
        <v>8246</v>
      </c>
      <c r="I4003" s="18">
        <v>1428222221</v>
      </c>
      <c r="J4003" s="18">
        <f t="shared" si="924"/>
        <v>42099.349780092598</v>
      </c>
      <c r="K4003">
        <v>1425633820</v>
      </c>
      <c r="L4003" s="18">
        <f t="shared" si="922"/>
        <v>42069.391435185185</v>
      </c>
      <c r="M4003" t="b">
        <v>0</v>
      </c>
      <c r="N4003">
        <v>0</v>
      </c>
      <c r="O4003" t="b">
        <v>0</v>
      </c>
      <c r="P4003" t="s">
        <v>8269</v>
      </c>
      <c r="Q4003" s="12">
        <f t="shared" si="925"/>
        <v>0</v>
      </c>
      <c r="R4003">
        <f t="shared" si="928"/>
        <v>0</v>
      </c>
      <c r="S4003" s="14" t="s">
        <v>8307</v>
      </c>
      <c r="T4003" t="s">
        <v>8308</v>
      </c>
    </row>
    <row r="4004" spans="1:20" ht="60" x14ac:dyDescent="0.25">
      <c r="A4004">
        <v>4080</v>
      </c>
      <c r="B4004" s="9" t="s">
        <v>4076</v>
      </c>
      <c r="C4004" s="3" t="s">
        <v>8183</v>
      </c>
      <c r="D4004" s="5">
        <v>3000</v>
      </c>
      <c r="E4004" s="7">
        <v>0</v>
      </c>
      <c r="F4004" t="s">
        <v>8220</v>
      </c>
      <c r="G4004" t="s">
        <v>8223</v>
      </c>
      <c r="H4004" t="s">
        <v>8245</v>
      </c>
      <c r="I4004" s="18">
        <v>1465930440</v>
      </c>
      <c r="J4004" s="18">
        <f t="shared" si="924"/>
        <v>42535.787499999999</v>
      </c>
      <c r="K4004">
        <v>1463849115</v>
      </c>
      <c r="L4004" s="18">
        <f t="shared" si="922"/>
        <v>42511.69809027778</v>
      </c>
      <c r="M4004" t="b">
        <v>0</v>
      </c>
      <c r="N4004">
        <v>0</v>
      </c>
      <c r="O4004" t="b">
        <v>0</v>
      </c>
      <c r="P4004" t="s">
        <v>8269</v>
      </c>
      <c r="Q4004" s="12">
        <f t="shared" si="925"/>
        <v>0</v>
      </c>
      <c r="R4004">
        <f t="shared" si="928"/>
        <v>0</v>
      </c>
      <c r="S4004" s="14" t="s">
        <v>8307</v>
      </c>
      <c r="T4004" t="s">
        <v>8308</v>
      </c>
    </row>
    <row r="4005" spans="1:20" ht="45" x14ac:dyDescent="0.25">
      <c r="A4005">
        <v>907</v>
      </c>
      <c r="B4005" s="9" t="s">
        <v>908</v>
      </c>
      <c r="C4005" s="3" t="s">
        <v>5017</v>
      </c>
      <c r="D4005" s="5">
        <v>2900</v>
      </c>
      <c r="E4005" s="7">
        <v>0</v>
      </c>
      <c r="F4005" t="s">
        <v>8220</v>
      </c>
      <c r="G4005" t="s">
        <v>8223</v>
      </c>
      <c r="H4005" t="s">
        <v>8245</v>
      </c>
      <c r="I4005">
        <v>1315715823</v>
      </c>
      <c r="J4005" s="18">
        <f t="shared" si="924"/>
        <v>40797.192395833335</v>
      </c>
      <c r="K4005">
        <v>1313123822</v>
      </c>
      <c r="L4005" s="18">
        <f t="shared" si="922"/>
        <v>40767.192384259259</v>
      </c>
      <c r="M4005" t="b">
        <v>0</v>
      </c>
      <c r="N4005">
        <v>0</v>
      </c>
      <c r="O4005" t="b">
        <v>0</v>
      </c>
      <c r="P4005" t="s">
        <v>8276</v>
      </c>
      <c r="Q4005" s="12">
        <f t="shared" si="925"/>
        <v>0</v>
      </c>
      <c r="R4005" t="e">
        <f t="shared" si="923"/>
        <v>#DIV/0!</v>
      </c>
      <c r="S4005" s="14" t="s">
        <v>8333</v>
      </c>
      <c r="T4005" t="s">
        <v>8356</v>
      </c>
    </row>
    <row r="4006" spans="1:20" ht="60" x14ac:dyDescent="0.25">
      <c r="A4006">
        <v>2865</v>
      </c>
      <c r="B4006" s="9" t="s">
        <v>2865</v>
      </c>
      <c r="C4006" s="3" t="s">
        <v>6975</v>
      </c>
      <c r="D4006" s="5">
        <v>2888</v>
      </c>
      <c r="E4006" s="7">
        <v>0</v>
      </c>
      <c r="F4006" t="s">
        <v>8220</v>
      </c>
      <c r="G4006" t="s">
        <v>8223</v>
      </c>
      <c r="H4006" t="s">
        <v>8245</v>
      </c>
      <c r="I4006" s="18">
        <v>1420512259</v>
      </c>
      <c r="J4006" s="18">
        <f t="shared" si="924"/>
        <v>42010.114108796297</v>
      </c>
      <c r="K4006">
        <v>1415328258</v>
      </c>
      <c r="L4006" s="18">
        <f t="shared" si="922"/>
        <v>41950.11409722222</v>
      </c>
      <c r="M4006" t="b">
        <v>0</v>
      </c>
      <c r="N4006">
        <v>0</v>
      </c>
      <c r="O4006" t="b">
        <v>0</v>
      </c>
      <c r="P4006" t="s">
        <v>8269</v>
      </c>
      <c r="Q4006" s="12">
        <f t="shared" si="925"/>
        <v>0</v>
      </c>
      <c r="R4006">
        <f t="shared" ref="R4006" si="929">IFERROR(ROUND(E4006/N4006,2),0)</f>
        <v>0</v>
      </c>
      <c r="S4006" s="14" t="s">
        <v>8307</v>
      </c>
      <c r="T4006" t="s">
        <v>8308</v>
      </c>
    </row>
    <row r="4007" spans="1:20" ht="60" x14ac:dyDescent="0.25">
      <c r="A4007">
        <v>572</v>
      </c>
      <c r="B4007" s="9" t="s">
        <v>573</v>
      </c>
      <c r="C4007" s="3" t="s">
        <v>4682</v>
      </c>
      <c r="D4007" s="5">
        <v>2500</v>
      </c>
      <c r="E4007" s="7">
        <v>0</v>
      </c>
      <c r="F4007" t="s">
        <v>8220</v>
      </c>
      <c r="G4007" t="s">
        <v>8223</v>
      </c>
      <c r="H4007" t="s">
        <v>8245</v>
      </c>
      <c r="I4007">
        <v>1446660688</v>
      </c>
      <c r="J4007" s="18">
        <f t="shared" si="924"/>
        <v>42312.757962962962</v>
      </c>
      <c r="K4007">
        <v>1444065087</v>
      </c>
      <c r="L4007" s="18">
        <f t="shared" si="922"/>
        <v>42282.716284722221</v>
      </c>
      <c r="M4007" t="b">
        <v>0</v>
      </c>
      <c r="N4007">
        <v>0</v>
      </c>
      <c r="O4007" t="b">
        <v>0</v>
      </c>
      <c r="P4007" t="s">
        <v>8270</v>
      </c>
      <c r="Q4007" s="12">
        <f t="shared" si="925"/>
        <v>0</v>
      </c>
      <c r="R4007" t="e">
        <f t="shared" si="923"/>
        <v>#DIV/0!</v>
      </c>
      <c r="S4007" s="14" t="s">
        <v>8316</v>
      </c>
      <c r="T4007" t="s">
        <v>8348</v>
      </c>
    </row>
    <row r="4008" spans="1:20" ht="60" x14ac:dyDescent="0.25">
      <c r="A4008">
        <v>768</v>
      </c>
      <c r="B4008" s="9" t="s">
        <v>769</v>
      </c>
      <c r="C4008" s="3" t="s">
        <v>4878</v>
      </c>
      <c r="D4008" s="5">
        <v>2500</v>
      </c>
      <c r="E4008" s="7">
        <v>0</v>
      </c>
      <c r="F4008" t="s">
        <v>8220</v>
      </c>
      <c r="G4008" t="s">
        <v>8223</v>
      </c>
      <c r="H4008" t="s">
        <v>8245</v>
      </c>
      <c r="I4008">
        <v>1387169890</v>
      </c>
      <c r="J4008" s="18">
        <f t="shared" si="924"/>
        <v>41624.207060185188</v>
      </c>
      <c r="K4008">
        <v>1384577889</v>
      </c>
      <c r="L4008" s="18">
        <f t="shared" si="922"/>
        <v>41594.207048611112</v>
      </c>
      <c r="M4008" t="b">
        <v>0</v>
      </c>
      <c r="N4008">
        <v>0</v>
      </c>
      <c r="O4008" t="b">
        <v>0</v>
      </c>
      <c r="P4008" t="s">
        <v>8273</v>
      </c>
      <c r="Q4008" s="12">
        <f t="shared" si="925"/>
        <v>0</v>
      </c>
      <c r="R4008" t="e">
        <f t="shared" si="923"/>
        <v>#DIV/0!</v>
      </c>
      <c r="S4008" s="14" t="s">
        <v>8319</v>
      </c>
      <c r="T4008" t="s">
        <v>8358</v>
      </c>
    </row>
    <row r="4009" spans="1:20" ht="45" x14ac:dyDescent="0.25">
      <c r="A4009">
        <v>908</v>
      </c>
      <c r="B4009" s="9" t="s">
        <v>909</v>
      </c>
      <c r="C4009" s="3" t="s">
        <v>5018</v>
      </c>
      <c r="D4009" s="5">
        <v>2500</v>
      </c>
      <c r="E4009" s="7">
        <v>0</v>
      </c>
      <c r="F4009" t="s">
        <v>8220</v>
      </c>
      <c r="G4009" t="s">
        <v>8223</v>
      </c>
      <c r="H4009" t="s">
        <v>8245</v>
      </c>
      <c r="I4009">
        <v>1280206740</v>
      </c>
      <c r="J4009" s="18">
        <f t="shared" si="924"/>
        <v>40386.207638888889</v>
      </c>
      <c r="K4009">
        <v>1276283654</v>
      </c>
      <c r="L4009" s="18">
        <f t="shared" si="922"/>
        <v>40340.801550925928</v>
      </c>
      <c r="M4009" t="b">
        <v>0</v>
      </c>
      <c r="N4009">
        <v>0</v>
      </c>
      <c r="O4009" t="b">
        <v>0</v>
      </c>
      <c r="P4009" t="s">
        <v>8276</v>
      </c>
      <c r="Q4009" s="12">
        <f t="shared" si="925"/>
        <v>0</v>
      </c>
      <c r="R4009" t="e">
        <f t="shared" si="923"/>
        <v>#DIV/0!</v>
      </c>
      <c r="S4009" s="14" t="s">
        <v>8333</v>
      </c>
      <c r="T4009" t="s">
        <v>8356</v>
      </c>
    </row>
    <row r="4010" spans="1:20" ht="30" x14ac:dyDescent="0.25">
      <c r="A4010">
        <v>1050</v>
      </c>
      <c r="B4010" s="9" t="s">
        <v>1051</v>
      </c>
      <c r="C4010" s="3" t="s">
        <v>5160</v>
      </c>
      <c r="D4010" s="5">
        <v>2500</v>
      </c>
      <c r="E4010" s="7">
        <v>0</v>
      </c>
      <c r="F4010" t="s">
        <v>8219</v>
      </c>
      <c r="G4010" t="s">
        <v>8223</v>
      </c>
      <c r="H4010" t="s">
        <v>8245</v>
      </c>
      <c r="I4010">
        <v>1442257677</v>
      </c>
      <c r="J4010" s="18">
        <f t="shared" si="924"/>
        <v>42261.7971875</v>
      </c>
      <c r="K4010">
        <v>1439665676</v>
      </c>
      <c r="L4010" s="18">
        <f t="shared" si="922"/>
        <v>42231.797175925924</v>
      </c>
      <c r="M4010" t="b">
        <v>0</v>
      </c>
      <c r="N4010">
        <v>0</v>
      </c>
      <c r="O4010" t="b">
        <v>0</v>
      </c>
      <c r="P4010" t="s">
        <v>8279</v>
      </c>
      <c r="Q4010" s="12">
        <f t="shared" si="925"/>
        <v>0</v>
      </c>
      <c r="R4010" t="e">
        <f t="shared" si="923"/>
        <v>#DIV/0!</v>
      </c>
      <c r="S4010" s="14" t="s">
        <v>8352</v>
      </c>
      <c r="T4010" t="s">
        <v>8353</v>
      </c>
    </row>
    <row r="4011" spans="1:20" ht="60" x14ac:dyDescent="0.25">
      <c r="A4011">
        <v>1054</v>
      </c>
      <c r="B4011" s="9" t="s">
        <v>1055</v>
      </c>
      <c r="C4011" s="3" t="s">
        <v>5164</v>
      </c>
      <c r="D4011" s="5">
        <v>2500</v>
      </c>
      <c r="E4011" s="7">
        <v>0</v>
      </c>
      <c r="F4011" t="s">
        <v>8219</v>
      </c>
      <c r="G4011" t="s">
        <v>8223</v>
      </c>
      <c r="H4011" t="s">
        <v>8245</v>
      </c>
      <c r="I4011">
        <v>1407708000</v>
      </c>
      <c r="J4011" s="18">
        <f t="shared" si="924"/>
        <v>41861.916666666664</v>
      </c>
      <c r="K4011">
        <v>1405110398</v>
      </c>
      <c r="L4011" s="18">
        <f t="shared" si="922"/>
        <v>41831.8518287037</v>
      </c>
      <c r="M4011" t="b">
        <v>0</v>
      </c>
      <c r="N4011">
        <v>0</v>
      </c>
      <c r="O4011" t="b">
        <v>0</v>
      </c>
      <c r="P4011" t="s">
        <v>8279</v>
      </c>
      <c r="Q4011" s="12">
        <f t="shared" si="925"/>
        <v>0</v>
      </c>
      <c r="R4011" t="e">
        <f t="shared" si="923"/>
        <v>#DIV/0!</v>
      </c>
      <c r="S4011" s="14" t="s">
        <v>8352</v>
      </c>
      <c r="T4011" t="s">
        <v>8353</v>
      </c>
    </row>
    <row r="4012" spans="1:20" ht="30" x14ac:dyDescent="0.25">
      <c r="A4012">
        <v>1236</v>
      </c>
      <c r="B4012" s="9" t="s">
        <v>1237</v>
      </c>
      <c r="C4012" s="3" t="s">
        <v>5346</v>
      </c>
      <c r="D4012" s="5">
        <v>2500</v>
      </c>
      <c r="E4012" s="7">
        <v>0</v>
      </c>
      <c r="F4012" t="s">
        <v>8219</v>
      </c>
      <c r="G4012" t="s">
        <v>8223</v>
      </c>
      <c r="H4012" t="s">
        <v>8245</v>
      </c>
      <c r="I4012">
        <v>1343491200</v>
      </c>
      <c r="J4012" s="18">
        <f t="shared" si="924"/>
        <v>41118.666666666664</v>
      </c>
      <c r="K4012">
        <v>1342801163</v>
      </c>
      <c r="L4012" s="18">
        <f t="shared" si="922"/>
        <v>41110.680127314816</v>
      </c>
      <c r="M4012" t="b">
        <v>0</v>
      </c>
      <c r="N4012">
        <v>0</v>
      </c>
      <c r="O4012" t="b">
        <v>0</v>
      </c>
      <c r="P4012" t="s">
        <v>8284</v>
      </c>
      <c r="Q4012" s="12">
        <f t="shared" si="925"/>
        <v>0</v>
      </c>
      <c r="R4012" t="e">
        <f t="shared" si="923"/>
        <v>#DIV/0!</v>
      </c>
      <c r="S4012" s="14" t="s">
        <v>8333</v>
      </c>
      <c r="T4012" t="s">
        <v>8360</v>
      </c>
    </row>
    <row r="4013" spans="1:20" ht="30" x14ac:dyDescent="0.25">
      <c r="A4013">
        <v>1239</v>
      </c>
      <c r="B4013" s="9" t="s">
        <v>1240</v>
      </c>
      <c r="C4013" s="3" t="s">
        <v>5349</v>
      </c>
      <c r="D4013" s="5">
        <v>2500</v>
      </c>
      <c r="E4013" s="7">
        <v>0</v>
      </c>
      <c r="F4013" t="s">
        <v>8219</v>
      </c>
      <c r="G4013" t="s">
        <v>8223</v>
      </c>
      <c r="H4013" t="s">
        <v>8245</v>
      </c>
      <c r="I4013">
        <v>1325804767</v>
      </c>
      <c r="J4013" s="18">
        <f t="shared" si="924"/>
        <v>40913.962581018517</v>
      </c>
      <c r="K4013">
        <v>1323212766</v>
      </c>
      <c r="L4013" s="18">
        <f t="shared" si="922"/>
        <v>40883.96256944444</v>
      </c>
      <c r="M4013" t="b">
        <v>0</v>
      </c>
      <c r="N4013">
        <v>0</v>
      </c>
      <c r="O4013" t="b">
        <v>0</v>
      </c>
      <c r="P4013" t="s">
        <v>8284</v>
      </c>
      <c r="Q4013" s="12">
        <f t="shared" si="925"/>
        <v>0</v>
      </c>
      <c r="R4013" t="e">
        <f t="shared" si="923"/>
        <v>#DIV/0!</v>
      </c>
      <c r="S4013" s="14" t="s">
        <v>8333</v>
      </c>
      <c r="T4013" t="s">
        <v>8360</v>
      </c>
    </row>
    <row r="4014" spans="1:20" ht="60" x14ac:dyDescent="0.25">
      <c r="A4014">
        <v>1333</v>
      </c>
      <c r="B4014" s="9" t="s">
        <v>1334</v>
      </c>
      <c r="C4014" s="3" t="s">
        <v>5443</v>
      </c>
      <c r="D4014" s="5">
        <v>2500</v>
      </c>
      <c r="E4014" s="7">
        <v>0</v>
      </c>
      <c r="F4014" t="s">
        <v>8219</v>
      </c>
      <c r="G4014" t="s">
        <v>8225</v>
      </c>
      <c r="H4014" t="s">
        <v>8247</v>
      </c>
      <c r="I4014">
        <v>1405478025</v>
      </c>
      <c r="J4014" s="18">
        <f t="shared" si="924"/>
        <v>41836.106770833336</v>
      </c>
      <c r="K4014">
        <v>1402886024</v>
      </c>
      <c r="L4014" s="18">
        <f t="shared" si="922"/>
        <v>41806.106759259259</v>
      </c>
      <c r="M4014" t="b">
        <v>0</v>
      </c>
      <c r="N4014">
        <v>0</v>
      </c>
      <c r="O4014" t="b">
        <v>0</v>
      </c>
      <c r="P4014" t="s">
        <v>8271</v>
      </c>
      <c r="Q4014" s="12">
        <f t="shared" si="925"/>
        <v>0</v>
      </c>
      <c r="R4014" t="e">
        <f t="shared" si="923"/>
        <v>#DIV/0!</v>
      </c>
      <c r="S4014" s="14" t="s">
        <v>8316</v>
      </c>
      <c r="T4014" t="s">
        <v>8318</v>
      </c>
    </row>
    <row r="4015" spans="1:20" ht="45" x14ac:dyDescent="0.25">
      <c r="A4015">
        <v>2377</v>
      </c>
      <c r="B4015" s="9" t="s">
        <v>2378</v>
      </c>
      <c r="C4015" s="3" t="s">
        <v>6487</v>
      </c>
      <c r="D4015" s="5">
        <v>2500</v>
      </c>
      <c r="E4015" s="7">
        <v>0</v>
      </c>
      <c r="F4015" t="s">
        <v>8219</v>
      </c>
      <c r="G4015" t="s">
        <v>8228</v>
      </c>
      <c r="H4015" t="s">
        <v>8250</v>
      </c>
      <c r="I4015">
        <v>1480110783</v>
      </c>
      <c r="J4015" s="18">
        <f t="shared" si="924"/>
        <v>42699.911840277782</v>
      </c>
      <c r="K4015">
        <v>1477515182</v>
      </c>
      <c r="L4015" s="18">
        <f t="shared" si="922"/>
        <v>42669.870162037041</v>
      </c>
      <c r="M4015" t="b">
        <v>0</v>
      </c>
      <c r="N4015">
        <v>0</v>
      </c>
      <c r="O4015" t="b">
        <v>0</v>
      </c>
      <c r="P4015" t="s">
        <v>8270</v>
      </c>
      <c r="Q4015" s="12">
        <f t="shared" si="925"/>
        <v>0</v>
      </c>
      <c r="R4015" t="e">
        <f t="shared" si="923"/>
        <v>#DIV/0!</v>
      </c>
      <c r="S4015" s="14" t="s">
        <v>8316</v>
      </c>
      <c r="T4015" t="s">
        <v>8348</v>
      </c>
    </row>
    <row r="4016" spans="1:20" ht="45" x14ac:dyDescent="0.25">
      <c r="A4016">
        <v>1493</v>
      </c>
      <c r="B4016" s="9" t="s">
        <v>1494</v>
      </c>
      <c r="C4016" s="3" t="s">
        <v>5603</v>
      </c>
      <c r="D4016" s="5">
        <v>2400</v>
      </c>
      <c r="E4016" s="7">
        <v>0</v>
      </c>
      <c r="F4016" t="s">
        <v>8220</v>
      </c>
      <c r="G4016" t="s">
        <v>8223</v>
      </c>
      <c r="H4016" t="s">
        <v>8245</v>
      </c>
      <c r="I4016">
        <v>1371415675</v>
      </c>
      <c r="J4016" s="18">
        <f t="shared" si="924"/>
        <v>41441.866608796292</v>
      </c>
      <c r="K4016">
        <v>1368823674</v>
      </c>
      <c r="L4016" s="18">
        <f t="shared" si="922"/>
        <v>41411.866597222222</v>
      </c>
      <c r="M4016" t="b">
        <v>0</v>
      </c>
      <c r="N4016">
        <v>0</v>
      </c>
      <c r="O4016" t="b">
        <v>0</v>
      </c>
      <c r="P4016" t="s">
        <v>8273</v>
      </c>
      <c r="Q4016" s="12">
        <f t="shared" si="925"/>
        <v>0</v>
      </c>
      <c r="R4016" t="e">
        <f t="shared" si="923"/>
        <v>#DIV/0!</v>
      </c>
      <c r="S4016" s="14" t="s">
        <v>8319</v>
      </c>
      <c r="T4016" t="s">
        <v>8358</v>
      </c>
    </row>
    <row r="4017" spans="1:20" ht="60" x14ac:dyDescent="0.25">
      <c r="A4017">
        <v>760</v>
      </c>
      <c r="B4017" s="9" t="s">
        <v>761</v>
      </c>
      <c r="C4017" s="3" t="s">
        <v>4870</v>
      </c>
      <c r="D4017" s="5">
        <v>2200</v>
      </c>
      <c r="E4017" s="7">
        <v>0</v>
      </c>
      <c r="F4017" t="s">
        <v>8220</v>
      </c>
      <c r="G4017" t="s">
        <v>8223</v>
      </c>
      <c r="H4017" t="s">
        <v>8245</v>
      </c>
      <c r="I4017">
        <v>1480188013</v>
      </c>
      <c r="J4017" s="18">
        <f t="shared" si="924"/>
        <v>42700.805706018524</v>
      </c>
      <c r="K4017">
        <v>1477592412</v>
      </c>
      <c r="L4017" s="18">
        <f t="shared" si="922"/>
        <v>42670.764027777783</v>
      </c>
      <c r="M4017" t="b">
        <v>0</v>
      </c>
      <c r="N4017">
        <v>0</v>
      </c>
      <c r="O4017" t="b">
        <v>0</v>
      </c>
      <c r="P4017" t="s">
        <v>8273</v>
      </c>
      <c r="Q4017" s="12">
        <f t="shared" si="925"/>
        <v>0</v>
      </c>
      <c r="R4017" t="e">
        <f t="shared" si="923"/>
        <v>#DIV/0!</v>
      </c>
      <c r="S4017" s="14" t="s">
        <v>8319</v>
      </c>
      <c r="T4017" t="s">
        <v>8358</v>
      </c>
    </row>
    <row r="4018" spans="1:20" ht="45" x14ac:dyDescent="0.25">
      <c r="A4018">
        <v>3743</v>
      </c>
      <c r="B4018" s="9" t="s">
        <v>3740</v>
      </c>
      <c r="C4018" s="3" t="s">
        <v>7853</v>
      </c>
      <c r="D4018" s="5">
        <v>2200</v>
      </c>
      <c r="E4018" s="7">
        <v>0</v>
      </c>
      <c r="F4018" t="s">
        <v>8220</v>
      </c>
      <c r="G4018" t="s">
        <v>8223</v>
      </c>
      <c r="H4018" t="s">
        <v>8245</v>
      </c>
      <c r="I4018" s="18">
        <v>1404406964</v>
      </c>
      <c r="J4018" s="18">
        <f t="shared" si="924"/>
        <v>41823.710231481484</v>
      </c>
      <c r="K4018">
        <v>1401814963</v>
      </c>
      <c r="L4018" s="18">
        <f t="shared" si="922"/>
        <v>41793.710219907407</v>
      </c>
      <c r="M4018" t="b">
        <v>0</v>
      </c>
      <c r="N4018">
        <v>0</v>
      </c>
      <c r="O4018" t="b">
        <v>0</v>
      </c>
      <c r="P4018" t="s">
        <v>8269</v>
      </c>
      <c r="Q4018" s="12">
        <f t="shared" si="925"/>
        <v>0</v>
      </c>
      <c r="R4018">
        <f t="shared" ref="R4018" si="930">IFERROR(ROUND(E4018/N4018,2),0)</f>
        <v>0</v>
      </c>
      <c r="S4018" s="14" t="s">
        <v>8307</v>
      </c>
      <c r="T4018" t="s">
        <v>8308</v>
      </c>
    </row>
    <row r="4019" spans="1:20" ht="60" x14ac:dyDescent="0.25">
      <c r="A4019">
        <v>475</v>
      </c>
      <c r="B4019" s="9" t="s">
        <v>476</v>
      </c>
      <c r="C4019" s="3" t="s">
        <v>4585</v>
      </c>
      <c r="D4019" s="5">
        <v>2000</v>
      </c>
      <c r="E4019" s="7">
        <v>0</v>
      </c>
      <c r="F4019" t="s">
        <v>8220</v>
      </c>
      <c r="G4019" t="s">
        <v>8223</v>
      </c>
      <c r="H4019" t="s">
        <v>8245</v>
      </c>
      <c r="I4019">
        <v>1430877843</v>
      </c>
      <c r="J4019" s="18">
        <f t="shared" si="924"/>
        <v>42130.086145833338</v>
      </c>
      <c r="K4019">
        <v>1428285842</v>
      </c>
      <c r="L4019" s="18">
        <f t="shared" si="922"/>
        <v>42100.086134259254</v>
      </c>
      <c r="M4019" t="b">
        <v>0</v>
      </c>
      <c r="N4019">
        <v>0</v>
      </c>
      <c r="O4019" t="b">
        <v>0</v>
      </c>
      <c r="P4019" t="s">
        <v>8268</v>
      </c>
      <c r="Q4019" s="12">
        <f t="shared" si="925"/>
        <v>0</v>
      </c>
      <c r="R4019" t="e">
        <f t="shared" si="923"/>
        <v>#DIV/0!</v>
      </c>
      <c r="S4019" s="14" t="s">
        <v>8329</v>
      </c>
      <c r="T4019" t="s">
        <v>8345</v>
      </c>
    </row>
    <row r="4020" spans="1:20" ht="60" x14ac:dyDescent="0.25">
      <c r="A4020">
        <v>1227</v>
      </c>
      <c r="B4020" s="9" t="s">
        <v>1228</v>
      </c>
      <c r="C4020" s="3" t="s">
        <v>5337</v>
      </c>
      <c r="D4020" s="5">
        <v>2000</v>
      </c>
      <c r="E4020" s="7">
        <v>0</v>
      </c>
      <c r="F4020" t="s">
        <v>8219</v>
      </c>
      <c r="G4020" t="s">
        <v>8223</v>
      </c>
      <c r="H4020" t="s">
        <v>8245</v>
      </c>
      <c r="I4020">
        <v>1407394800</v>
      </c>
      <c r="J4020" s="18">
        <f t="shared" si="924"/>
        <v>41858.291666666664</v>
      </c>
      <c r="K4020">
        <v>1404770615</v>
      </c>
      <c r="L4020" s="18">
        <f t="shared" si="922"/>
        <v>41827.91915509259</v>
      </c>
      <c r="M4020" t="b">
        <v>0</v>
      </c>
      <c r="N4020">
        <v>0</v>
      </c>
      <c r="O4020" t="b">
        <v>0</v>
      </c>
      <c r="P4020" t="s">
        <v>8284</v>
      </c>
      <c r="Q4020" s="12">
        <f t="shared" si="925"/>
        <v>0</v>
      </c>
      <c r="R4020" t="e">
        <f t="shared" si="923"/>
        <v>#DIV/0!</v>
      </c>
      <c r="S4020" s="14" t="s">
        <v>8333</v>
      </c>
      <c r="T4020" t="s">
        <v>8360</v>
      </c>
    </row>
    <row r="4021" spans="1:20" x14ac:dyDescent="0.25">
      <c r="A4021">
        <v>1484</v>
      </c>
      <c r="B4021" s="9" t="s">
        <v>1485</v>
      </c>
      <c r="C4021" s="3" t="s">
        <v>5594</v>
      </c>
      <c r="D4021" s="5">
        <v>2000</v>
      </c>
      <c r="E4021" s="7">
        <v>0</v>
      </c>
      <c r="F4021" t="s">
        <v>8220</v>
      </c>
      <c r="G4021" t="s">
        <v>8223</v>
      </c>
      <c r="H4021" t="s">
        <v>8245</v>
      </c>
      <c r="I4021">
        <v>1342882260</v>
      </c>
      <c r="J4021" s="18">
        <f t="shared" si="924"/>
        <v>41111.618750000001</v>
      </c>
      <c r="K4021">
        <v>1337834962</v>
      </c>
      <c r="L4021" s="18">
        <f t="shared" si="922"/>
        <v>41053.200949074075</v>
      </c>
      <c r="M4021" t="b">
        <v>0</v>
      </c>
      <c r="N4021">
        <v>0</v>
      </c>
      <c r="O4021" t="b">
        <v>0</v>
      </c>
      <c r="P4021" t="s">
        <v>8273</v>
      </c>
      <c r="Q4021" s="12">
        <f t="shared" si="925"/>
        <v>0</v>
      </c>
      <c r="R4021" t="e">
        <f t="shared" si="923"/>
        <v>#DIV/0!</v>
      </c>
      <c r="S4021" s="14" t="s">
        <v>8319</v>
      </c>
      <c r="T4021" t="s">
        <v>8358</v>
      </c>
    </row>
    <row r="4022" spans="1:20" ht="30" x14ac:dyDescent="0.25">
      <c r="A4022">
        <v>1495</v>
      </c>
      <c r="B4022" s="9" t="s">
        <v>1496</v>
      </c>
      <c r="C4022" s="3" t="s">
        <v>5605</v>
      </c>
      <c r="D4022" s="5">
        <v>2000</v>
      </c>
      <c r="E4022" s="7">
        <v>0</v>
      </c>
      <c r="F4022" t="s">
        <v>8220</v>
      </c>
      <c r="G4022" t="s">
        <v>8223</v>
      </c>
      <c r="H4022" t="s">
        <v>8245</v>
      </c>
      <c r="I4022">
        <v>1314471431</v>
      </c>
      <c r="J4022" s="18">
        <f t="shared" si="924"/>
        <v>40782.789710648147</v>
      </c>
      <c r="K4022">
        <v>1311879430</v>
      </c>
      <c r="L4022" s="18">
        <f t="shared" si="922"/>
        <v>40752.78969907407</v>
      </c>
      <c r="M4022" t="b">
        <v>0</v>
      </c>
      <c r="N4022">
        <v>0</v>
      </c>
      <c r="O4022" t="b">
        <v>0</v>
      </c>
      <c r="P4022" t="s">
        <v>8273</v>
      </c>
      <c r="Q4022" s="12">
        <f t="shared" si="925"/>
        <v>0</v>
      </c>
      <c r="R4022" t="e">
        <f t="shared" si="923"/>
        <v>#DIV/0!</v>
      </c>
      <c r="S4022" s="14" t="s">
        <v>8319</v>
      </c>
      <c r="T4022" t="s">
        <v>8358</v>
      </c>
    </row>
    <row r="4023" spans="1:20" ht="45" x14ac:dyDescent="0.25">
      <c r="A4023">
        <v>1705</v>
      </c>
      <c r="B4023" s="9" t="s">
        <v>1706</v>
      </c>
      <c r="C4023" s="3" t="s">
        <v>5815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1441814400</v>
      </c>
      <c r="J4023" s="18">
        <f t="shared" si="924"/>
        <v>42256.666666666672</v>
      </c>
      <c r="K4023">
        <v>1440807845</v>
      </c>
      <c r="L4023" s="18">
        <f t="shared" si="922"/>
        <v>42245.016724537039</v>
      </c>
      <c r="M4023" t="b">
        <v>0</v>
      </c>
      <c r="N4023">
        <v>0</v>
      </c>
      <c r="O4023" t="b">
        <v>0</v>
      </c>
      <c r="P4023" t="s">
        <v>8291</v>
      </c>
      <c r="Q4023" s="12">
        <f t="shared" si="925"/>
        <v>0</v>
      </c>
      <c r="R4023" t="e">
        <f t="shared" si="923"/>
        <v>#DIV/0!</v>
      </c>
      <c r="S4023" s="14" t="s">
        <v>8333</v>
      </c>
      <c r="T4023" t="s">
        <v>8336</v>
      </c>
    </row>
    <row r="4024" spans="1:20" ht="60" x14ac:dyDescent="0.25">
      <c r="A4024">
        <v>1993</v>
      </c>
      <c r="B4024" s="9" t="s">
        <v>1994</v>
      </c>
      <c r="C4024" s="3" t="s">
        <v>6103</v>
      </c>
      <c r="D4024" s="5">
        <v>2000</v>
      </c>
      <c r="E4024" s="7">
        <v>0</v>
      </c>
      <c r="F4024" t="s">
        <v>8220</v>
      </c>
      <c r="G4024" t="s">
        <v>8224</v>
      </c>
      <c r="H4024" t="s">
        <v>8246</v>
      </c>
      <c r="I4024">
        <v>1450706837</v>
      </c>
      <c r="J4024" s="18">
        <f t="shared" si="924"/>
        <v>42359.588391203702</v>
      </c>
      <c r="K4024">
        <v>1448114836</v>
      </c>
      <c r="L4024" s="18">
        <f t="shared" si="922"/>
        <v>42329.588379629626</v>
      </c>
      <c r="M4024" t="b">
        <v>0</v>
      </c>
      <c r="N4024">
        <v>0</v>
      </c>
      <c r="O4024" t="b">
        <v>0</v>
      </c>
      <c r="P4024" t="s">
        <v>8294</v>
      </c>
      <c r="Q4024" s="12">
        <f t="shared" si="925"/>
        <v>0</v>
      </c>
      <c r="R4024" t="e">
        <f t="shared" si="923"/>
        <v>#DIV/0!</v>
      </c>
      <c r="S4024" s="14" t="s">
        <v>8321</v>
      </c>
      <c r="T4024" t="s">
        <v>8359</v>
      </c>
    </row>
    <row r="4025" spans="1:20" ht="60" x14ac:dyDescent="0.25">
      <c r="A4025">
        <v>2149</v>
      </c>
      <c r="B4025" s="9" t="s">
        <v>2150</v>
      </c>
      <c r="C4025" s="3" t="s">
        <v>6259</v>
      </c>
      <c r="D4025" s="5">
        <v>2000</v>
      </c>
      <c r="E4025" s="7">
        <v>0</v>
      </c>
      <c r="F4025" t="s">
        <v>8220</v>
      </c>
      <c r="G4025" t="s">
        <v>8223</v>
      </c>
      <c r="H4025" t="s">
        <v>8245</v>
      </c>
      <c r="I4025">
        <v>1280534400</v>
      </c>
      <c r="J4025" s="18">
        <f t="shared" si="924"/>
        <v>40390</v>
      </c>
      <c r="K4025">
        <v>1277512555</v>
      </c>
      <c r="L4025" s="18">
        <f t="shared" si="922"/>
        <v>40355.024942129632</v>
      </c>
      <c r="M4025" t="b">
        <v>0</v>
      </c>
      <c r="N4025">
        <v>0</v>
      </c>
      <c r="O4025" t="b">
        <v>0</v>
      </c>
      <c r="P4025" t="s">
        <v>8280</v>
      </c>
      <c r="Q4025" s="12">
        <f t="shared" si="925"/>
        <v>0</v>
      </c>
      <c r="R4025" t="e">
        <f t="shared" si="923"/>
        <v>#DIV/0!</v>
      </c>
      <c r="S4025" s="14" t="s">
        <v>8324</v>
      </c>
      <c r="T4025" t="s">
        <v>8340</v>
      </c>
    </row>
    <row r="4026" spans="1:20" ht="45" x14ac:dyDescent="0.25">
      <c r="A4026">
        <v>2352</v>
      </c>
      <c r="B4026" s="9" t="s">
        <v>2353</v>
      </c>
      <c r="C4026" s="3" t="s">
        <v>6462</v>
      </c>
      <c r="D4026" s="5">
        <v>2000</v>
      </c>
      <c r="E4026" s="7">
        <v>0</v>
      </c>
      <c r="F4026" t="s">
        <v>8219</v>
      </c>
      <c r="G4026" t="s">
        <v>8223</v>
      </c>
      <c r="H4026" t="s">
        <v>8245</v>
      </c>
      <c r="I4026">
        <v>1433603552</v>
      </c>
      <c r="J4026" s="18">
        <f t="shared" si="924"/>
        <v>42161.633703703701</v>
      </c>
      <c r="K4026">
        <v>1428419551</v>
      </c>
      <c r="L4026" s="18">
        <f t="shared" si="922"/>
        <v>42101.633692129632</v>
      </c>
      <c r="M4026" t="b">
        <v>0</v>
      </c>
      <c r="N4026">
        <v>0</v>
      </c>
      <c r="O4026" t="b">
        <v>0</v>
      </c>
      <c r="P4026" t="s">
        <v>8270</v>
      </c>
      <c r="Q4026" s="12">
        <f t="shared" si="925"/>
        <v>0</v>
      </c>
      <c r="R4026" t="e">
        <f t="shared" si="923"/>
        <v>#DIV/0!</v>
      </c>
      <c r="S4026" s="14" t="s">
        <v>8316</v>
      </c>
      <c r="T4026" t="s">
        <v>8348</v>
      </c>
    </row>
    <row r="4027" spans="1:20" ht="60" x14ac:dyDescent="0.25">
      <c r="A4027">
        <v>2371</v>
      </c>
      <c r="B4027" s="9" t="s">
        <v>2372</v>
      </c>
      <c r="C4027" s="3" t="s">
        <v>6481</v>
      </c>
      <c r="D4027" s="5">
        <v>2000</v>
      </c>
      <c r="E4027" s="7">
        <v>0</v>
      </c>
      <c r="F4027" t="s">
        <v>8219</v>
      </c>
      <c r="G4027" t="s">
        <v>8223</v>
      </c>
      <c r="H4027" t="s">
        <v>8245</v>
      </c>
      <c r="I4027">
        <v>1435257596</v>
      </c>
      <c r="J4027" s="18">
        <f t="shared" si="924"/>
        <v>42180.777731481481</v>
      </c>
      <c r="K4027">
        <v>1432665595</v>
      </c>
      <c r="L4027" s="18">
        <f t="shared" si="922"/>
        <v>42150.777719907404</v>
      </c>
      <c r="M4027" t="b">
        <v>0</v>
      </c>
      <c r="N4027">
        <v>0</v>
      </c>
      <c r="O4027" t="b">
        <v>0</v>
      </c>
      <c r="P4027" t="s">
        <v>8270</v>
      </c>
      <c r="Q4027" s="12">
        <f t="shared" si="925"/>
        <v>0</v>
      </c>
      <c r="R4027" t="e">
        <f t="shared" si="923"/>
        <v>#DIV/0!</v>
      </c>
      <c r="S4027" s="14" t="s">
        <v>8316</v>
      </c>
      <c r="T4027" t="s">
        <v>8348</v>
      </c>
    </row>
    <row r="4028" spans="1:20" ht="60" x14ac:dyDescent="0.25">
      <c r="A4028">
        <v>2847</v>
      </c>
      <c r="B4028" s="9" t="s">
        <v>2847</v>
      </c>
      <c r="C4028" s="3" t="s">
        <v>6957</v>
      </c>
      <c r="D4028" s="5">
        <v>2000</v>
      </c>
      <c r="E4028" s="7">
        <v>0</v>
      </c>
      <c r="F4028" t="s">
        <v>8220</v>
      </c>
      <c r="G4028" t="s">
        <v>8223</v>
      </c>
      <c r="H4028" t="s">
        <v>8245</v>
      </c>
      <c r="I4028" s="18">
        <v>1464031265</v>
      </c>
      <c r="J4028" s="18">
        <f t="shared" si="924"/>
        <v>42513.806307870371</v>
      </c>
      <c r="K4028">
        <v>1458847264</v>
      </c>
      <c r="L4028" s="18">
        <f t="shared" si="922"/>
        <v>42453.806296296301</v>
      </c>
      <c r="M4028" t="b">
        <v>0</v>
      </c>
      <c r="N4028">
        <v>0</v>
      </c>
      <c r="O4028" t="b">
        <v>0</v>
      </c>
      <c r="P4028" t="s">
        <v>8269</v>
      </c>
      <c r="Q4028" s="12">
        <f t="shared" si="925"/>
        <v>0</v>
      </c>
      <c r="R4028">
        <f t="shared" ref="R4028:R4029" si="931">IFERROR(ROUND(E4028/N4028,2),0)</f>
        <v>0</v>
      </c>
      <c r="S4028" s="14" t="s">
        <v>8307</v>
      </c>
      <c r="T4028" t="s">
        <v>8308</v>
      </c>
    </row>
    <row r="4029" spans="1:20" ht="60" x14ac:dyDescent="0.25">
      <c r="A4029">
        <v>3916</v>
      </c>
      <c r="B4029" s="9" t="s">
        <v>3913</v>
      </c>
      <c r="C4029" s="3" t="s">
        <v>8024</v>
      </c>
      <c r="D4029" s="5">
        <v>2000</v>
      </c>
      <c r="E4029" s="7">
        <v>0</v>
      </c>
      <c r="F4029" t="s">
        <v>8220</v>
      </c>
      <c r="G4029" t="s">
        <v>8231</v>
      </c>
      <c r="H4029" t="s">
        <v>8252</v>
      </c>
      <c r="I4029" s="18">
        <v>1464952752</v>
      </c>
      <c r="J4029" s="18">
        <f t="shared" si="924"/>
        <v>42524.471666666665</v>
      </c>
      <c r="K4029">
        <v>1462360751</v>
      </c>
      <c r="L4029" s="18">
        <f t="shared" si="922"/>
        <v>42494.471655092595</v>
      </c>
      <c r="M4029" t="b">
        <v>0</v>
      </c>
      <c r="N4029">
        <v>0</v>
      </c>
      <c r="O4029" t="b">
        <v>0</v>
      </c>
      <c r="P4029" t="s">
        <v>8269</v>
      </c>
      <c r="Q4029" s="12">
        <f t="shared" si="925"/>
        <v>0</v>
      </c>
      <c r="R4029">
        <f t="shared" si="931"/>
        <v>0</v>
      </c>
      <c r="S4029" s="14" t="s">
        <v>8307</v>
      </c>
      <c r="T4029" t="s">
        <v>8308</v>
      </c>
    </row>
    <row r="4030" spans="1:20" ht="45" x14ac:dyDescent="0.25">
      <c r="A4030">
        <v>2750</v>
      </c>
      <c r="B4030" s="9" t="s">
        <v>2750</v>
      </c>
      <c r="C4030" s="3" t="s">
        <v>6860</v>
      </c>
      <c r="D4030" s="5">
        <v>1999</v>
      </c>
      <c r="E4030" s="7">
        <v>0</v>
      </c>
      <c r="F4030" t="s">
        <v>8220</v>
      </c>
      <c r="G4030" t="s">
        <v>8223</v>
      </c>
      <c r="H4030" t="s">
        <v>8245</v>
      </c>
      <c r="I4030">
        <v>1341086400</v>
      </c>
      <c r="J4030" s="18">
        <f t="shared" si="924"/>
        <v>41090.833333333336</v>
      </c>
      <c r="K4030">
        <v>1340055344</v>
      </c>
      <c r="L4030" s="18">
        <f t="shared" si="922"/>
        <v>41078.899814814817</v>
      </c>
      <c r="M4030" t="b">
        <v>0</v>
      </c>
      <c r="N4030">
        <v>0</v>
      </c>
      <c r="O4030" t="b">
        <v>0</v>
      </c>
      <c r="P4030" t="s">
        <v>8302</v>
      </c>
      <c r="Q4030" s="12">
        <f t="shared" si="925"/>
        <v>0</v>
      </c>
      <c r="R4030" t="e">
        <f t="shared" si="923"/>
        <v>#DIV/0!</v>
      </c>
      <c r="S4030" s="14" t="s">
        <v>8319</v>
      </c>
      <c r="T4030" t="s">
        <v>8362</v>
      </c>
    </row>
    <row r="4031" spans="1:20" ht="45" x14ac:dyDescent="0.25">
      <c r="A4031">
        <v>1580</v>
      </c>
      <c r="B4031" s="9" t="s">
        <v>1581</v>
      </c>
      <c r="C4031" s="3" t="s">
        <v>5690</v>
      </c>
      <c r="D4031" s="5">
        <v>1750</v>
      </c>
      <c r="E4031" s="7">
        <v>0</v>
      </c>
      <c r="F4031" t="s">
        <v>8219</v>
      </c>
      <c r="G4031" t="s">
        <v>8223</v>
      </c>
      <c r="H4031" t="s">
        <v>8245</v>
      </c>
      <c r="I4031">
        <v>1337562726</v>
      </c>
      <c r="J4031" s="18">
        <f t="shared" si="924"/>
        <v>41050.050069444442</v>
      </c>
      <c r="K4031">
        <v>1332378725</v>
      </c>
      <c r="L4031" s="18">
        <f t="shared" si="922"/>
        <v>40990.050057870372</v>
      </c>
      <c r="M4031" t="b">
        <v>0</v>
      </c>
      <c r="N4031">
        <v>0</v>
      </c>
      <c r="O4031" t="b">
        <v>0</v>
      </c>
      <c r="P4031" t="s">
        <v>8288</v>
      </c>
      <c r="Q4031" s="12">
        <f t="shared" si="925"/>
        <v>0</v>
      </c>
      <c r="R4031" t="e">
        <f t="shared" si="923"/>
        <v>#DIV/0!</v>
      </c>
      <c r="S4031" s="14" t="s">
        <v>8319</v>
      </c>
      <c r="T4031" t="s">
        <v>8355</v>
      </c>
    </row>
    <row r="4032" spans="1:20" ht="45" x14ac:dyDescent="0.25">
      <c r="A4032">
        <v>1340</v>
      </c>
      <c r="B4032" s="9" t="s">
        <v>1341</v>
      </c>
      <c r="C4032" s="3" t="s">
        <v>5450</v>
      </c>
      <c r="D4032" s="5">
        <v>1680</v>
      </c>
      <c r="E4032" s="7">
        <v>0</v>
      </c>
      <c r="F4032" t="s">
        <v>8219</v>
      </c>
      <c r="G4032" t="s">
        <v>8223</v>
      </c>
      <c r="H4032" t="s">
        <v>8245</v>
      </c>
      <c r="I4032">
        <v>1408112253</v>
      </c>
      <c r="J4032" s="18">
        <f t="shared" si="924"/>
        <v>41866.595520833333</v>
      </c>
      <c r="K4032">
        <v>1405520252</v>
      </c>
      <c r="L4032" s="18">
        <f t="shared" si="922"/>
        <v>41836.595509259263</v>
      </c>
      <c r="M4032" t="b">
        <v>0</v>
      </c>
      <c r="N4032">
        <v>0</v>
      </c>
      <c r="O4032" t="b">
        <v>0</v>
      </c>
      <c r="P4032" t="s">
        <v>8271</v>
      </c>
      <c r="Q4032" s="12">
        <f t="shared" si="925"/>
        <v>0</v>
      </c>
      <c r="R4032" t="e">
        <f t="shared" si="923"/>
        <v>#DIV/0!</v>
      </c>
      <c r="S4032" s="14" t="s">
        <v>8316</v>
      </c>
      <c r="T4032" t="s">
        <v>8318</v>
      </c>
    </row>
    <row r="4033" spans="1:20" ht="60" x14ac:dyDescent="0.25">
      <c r="A4033">
        <v>176</v>
      </c>
      <c r="B4033" s="9" t="s">
        <v>178</v>
      </c>
      <c r="C4033" s="3" t="s">
        <v>4286</v>
      </c>
      <c r="D4033" s="5">
        <v>1500</v>
      </c>
      <c r="E4033" s="7">
        <v>0</v>
      </c>
      <c r="F4033" t="s">
        <v>8220</v>
      </c>
      <c r="G4033" t="s">
        <v>8223</v>
      </c>
      <c r="H4033" t="s">
        <v>8245</v>
      </c>
      <c r="I4033">
        <v>1438803999</v>
      </c>
      <c r="J4033" s="18">
        <f t="shared" si="924"/>
        <v>42221.824062500003</v>
      </c>
      <c r="K4033">
        <v>1436211998</v>
      </c>
      <c r="L4033" s="18">
        <f t="shared" si="922"/>
        <v>42191.824050925927</v>
      </c>
      <c r="M4033" t="b">
        <v>0</v>
      </c>
      <c r="N4033">
        <v>0</v>
      </c>
      <c r="O4033" t="b">
        <v>0</v>
      </c>
      <c r="P4033" t="s">
        <v>8266</v>
      </c>
      <c r="Q4033" s="12">
        <f t="shared" si="925"/>
        <v>0</v>
      </c>
      <c r="R4033" t="e">
        <f t="shared" si="923"/>
        <v>#DIV/0!</v>
      </c>
      <c r="S4033" s="14" t="s">
        <v>8329</v>
      </c>
      <c r="T4033" t="s">
        <v>8332</v>
      </c>
    </row>
    <row r="4034" spans="1:20" ht="60" x14ac:dyDescent="0.25">
      <c r="A4034">
        <v>188</v>
      </c>
      <c r="B4034" s="9" t="s">
        <v>190</v>
      </c>
      <c r="C4034" s="3" t="s">
        <v>4298</v>
      </c>
      <c r="D4034" s="5">
        <v>1500</v>
      </c>
      <c r="E4034" s="7">
        <v>0</v>
      </c>
      <c r="F4034" t="s">
        <v>8220</v>
      </c>
      <c r="G4034" t="s">
        <v>8223</v>
      </c>
      <c r="H4034" t="s">
        <v>8245</v>
      </c>
      <c r="I4034">
        <v>1409891015</v>
      </c>
      <c r="J4034" s="18">
        <f t="shared" si="924"/>
        <v>41887.18304398148</v>
      </c>
      <c r="K4034">
        <v>1407299014</v>
      </c>
      <c r="L4034" s="18">
        <f t="shared" si="922"/>
        <v>41857.183032407411</v>
      </c>
      <c r="M4034" t="b">
        <v>0</v>
      </c>
      <c r="N4034">
        <v>0</v>
      </c>
      <c r="O4034" t="b">
        <v>0</v>
      </c>
      <c r="P4034" t="s">
        <v>8266</v>
      </c>
      <c r="Q4034" s="12">
        <f t="shared" si="925"/>
        <v>0</v>
      </c>
      <c r="R4034" t="e">
        <f t="shared" si="923"/>
        <v>#DIV/0!</v>
      </c>
      <c r="S4034" s="14" t="s">
        <v>8329</v>
      </c>
      <c r="T4034" t="s">
        <v>8332</v>
      </c>
    </row>
    <row r="4035" spans="1:20" ht="60" x14ac:dyDescent="0.25">
      <c r="A4035">
        <v>477</v>
      </c>
      <c r="B4035" s="9" t="s">
        <v>478</v>
      </c>
      <c r="C4035" s="3" t="s">
        <v>4587</v>
      </c>
      <c r="D4035" s="5">
        <v>1500</v>
      </c>
      <c r="E4035" s="7">
        <v>0</v>
      </c>
      <c r="F4035" t="s">
        <v>8220</v>
      </c>
      <c r="G4035" t="s">
        <v>8223</v>
      </c>
      <c r="H4035" t="s">
        <v>8245</v>
      </c>
      <c r="I4035">
        <v>1337371334</v>
      </c>
      <c r="J4035" s="18">
        <f t="shared" si="924"/>
        <v>41047.83488425926</v>
      </c>
      <c r="K4035">
        <v>1332187333</v>
      </c>
      <c r="L4035" s="18">
        <f t="shared" ref="L4035:L4098" si="932">(K4035/86400)+25569</f>
        <v>40987.834872685184</v>
      </c>
      <c r="M4035" t="b">
        <v>0</v>
      </c>
      <c r="N4035">
        <v>0</v>
      </c>
      <c r="O4035" t="b">
        <v>0</v>
      </c>
      <c r="P4035" t="s">
        <v>8268</v>
      </c>
      <c r="Q4035" s="12">
        <f t="shared" si="925"/>
        <v>0</v>
      </c>
      <c r="R4035" t="e">
        <f t="shared" ref="R4035:R4098" si="933">ROUND(E4035/N4035,2)</f>
        <v>#DIV/0!</v>
      </c>
      <c r="S4035" s="14" t="s">
        <v>8329</v>
      </c>
      <c r="T4035" t="s">
        <v>8345</v>
      </c>
    </row>
    <row r="4036" spans="1:20" ht="60" x14ac:dyDescent="0.25">
      <c r="A4036">
        <v>604</v>
      </c>
      <c r="B4036" s="9" t="s">
        <v>605</v>
      </c>
      <c r="C4036" s="3" t="s">
        <v>4714</v>
      </c>
      <c r="D4036" s="5">
        <v>1500</v>
      </c>
      <c r="E4036" s="7">
        <v>0</v>
      </c>
      <c r="F4036" t="s">
        <v>8219</v>
      </c>
      <c r="G4036" t="s">
        <v>8223</v>
      </c>
      <c r="H4036" t="s">
        <v>8245</v>
      </c>
      <c r="I4036">
        <v>1409187056</v>
      </c>
      <c r="J4036" s="18">
        <f t="shared" ref="J4036:J4099" si="934">(I4036/86400)+25569</f>
        <v>41879.035370370373</v>
      </c>
      <c r="K4036">
        <v>1406595055</v>
      </c>
      <c r="L4036" s="18">
        <f t="shared" si="932"/>
        <v>41849.035358796296</v>
      </c>
      <c r="M4036" t="b">
        <v>0</v>
      </c>
      <c r="N4036">
        <v>0</v>
      </c>
      <c r="O4036" t="b">
        <v>0</v>
      </c>
      <c r="P4036" t="s">
        <v>8270</v>
      </c>
      <c r="Q4036" s="12">
        <f t="shared" ref="Q4036:Q4099" si="935">ROUND(E4036/D4036*100,0)</f>
        <v>0</v>
      </c>
      <c r="R4036" t="e">
        <f t="shared" si="933"/>
        <v>#DIV/0!</v>
      </c>
      <c r="S4036" s="14" t="s">
        <v>8316</v>
      </c>
      <c r="T4036" t="s">
        <v>8348</v>
      </c>
    </row>
    <row r="4037" spans="1:20" ht="45" x14ac:dyDescent="0.25">
      <c r="A4037">
        <v>914</v>
      </c>
      <c r="B4037" s="9" t="s">
        <v>915</v>
      </c>
      <c r="C4037" s="3" t="s">
        <v>5024</v>
      </c>
      <c r="D4037" s="5">
        <v>1500</v>
      </c>
      <c r="E4037" s="7">
        <v>0</v>
      </c>
      <c r="F4037" t="s">
        <v>8220</v>
      </c>
      <c r="G4037" t="s">
        <v>8223</v>
      </c>
      <c r="H4037" t="s">
        <v>8245</v>
      </c>
      <c r="I4037">
        <v>1345918747</v>
      </c>
      <c r="J4037" s="18">
        <f t="shared" si="934"/>
        <v>41146.763275462959</v>
      </c>
      <c r="K4037">
        <v>1343326746</v>
      </c>
      <c r="L4037" s="18">
        <f t="shared" si="932"/>
        <v>41116.76326388889</v>
      </c>
      <c r="M4037" t="b">
        <v>0</v>
      </c>
      <c r="N4037">
        <v>0</v>
      </c>
      <c r="O4037" t="b">
        <v>0</v>
      </c>
      <c r="P4037" t="s">
        <v>8276</v>
      </c>
      <c r="Q4037" s="12">
        <f t="shared" si="935"/>
        <v>0</v>
      </c>
      <c r="R4037" t="e">
        <f t="shared" si="933"/>
        <v>#DIV/0!</v>
      </c>
      <c r="S4037" s="14" t="s">
        <v>8333</v>
      </c>
      <c r="T4037" t="s">
        <v>8356</v>
      </c>
    </row>
    <row r="4038" spans="1:20" ht="60" x14ac:dyDescent="0.25">
      <c r="A4038">
        <v>1442</v>
      </c>
      <c r="B4038" s="9" t="s">
        <v>1443</v>
      </c>
      <c r="C4038" s="3" t="s">
        <v>5552</v>
      </c>
      <c r="D4038" s="5">
        <v>1500</v>
      </c>
      <c r="E4038" s="7">
        <v>0</v>
      </c>
      <c r="F4038" t="s">
        <v>8220</v>
      </c>
      <c r="G4038" t="s">
        <v>8223</v>
      </c>
      <c r="H4038" t="s">
        <v>8245</v>
      </c>
      <c r="I4038">
        <v>1464190158</v>
      </c>
      <c r="J4038" s="18">
        <f t="shared" si="934"/>
        <v>42515.64534722222</v>
      </c>
      <c r="K4038">
        <v>1461598157</v>
      </c>
      <c r="L4038" s="18">
        <f t="shared" si="932"/>
        <v>42485.645335648151</v>
      </c>
      <c r="M4038" t="b">
        <v>0</v>
      </c>
      <c r="N4038">
        <v>0</v>
      </c>
      <c r="O4038" t="b">
        <v>0</v>
      </c>
      <c r="P4038" t="s">
        <v>8285</v>
      </c>
      <c r="Q4038" s="12">
        <f t="shared" si="935"/>
        <v>0</v>
      </c>
      <c r="R4038" t="e">
        <f t="shared" si="933"/>
        <v>#DIV/0!</v>
      </c>
      <c r="S4038" s="14" t="s">
        <v>8319</v>
      </c>
      <c r="T4038" t="s">
        <v>8354</v>
      </c>
    </row>
    <row r="4039" spans="1:20" ht="45" x14ac:dyDescent="0.25">
      <c r="A4039">
        <v>1496</v>
      </c>
      <c r="B4039" s="9" t="s">
        <v>1497</v>
      </c>
      <c r="C4039" s="3" t="s">
        <v>5606</v>
      </c>
      <c r="D4039" s="5">
        <v>1500</v>
      </c>
      <c r="E4039" s="7">
        <v>0</v>
      </c>
      <c r="F4039" t="s">
        <v>8220</v>
      </c>
      <c r="G4039" t="s">
        <v>8223</v>
      </c>
      <c r="H4039" t="s">
        <v>8245</v>
      </c>
      <c r="I4039">
        <v>1410866659</v>
      </c>
      <c r="J4039" s="18">
        <f t="shared" si="934"/>
        <v>41898.475219907406</v>
      </c>
      <c r="K4039">
        <v>1405682658</v>
      </c>
      <c r="L4039" s="18">
        <f t="shared" si="932"/>
        <v>41838.47520833333</v>
      </c>
      <c r="M4039" t="b">
        <v>0</v>
      </c>
      <c r="N4039">
        <v>0</v>
      </c>
      <c r="O4039" t="b">
        <v>0</v>
      </c>
      <c r="P4039" t="s">
        <v>8273</v>
      </c>
      <c r="Q4039" s="12">
        <f t="shared" si="935"/>
        <v>0</v>
      </c>
      <c r="R4039" t="e">
        <f t="shared" si="933"/>
        <v>#DIV/0!</v>
      </c>
      <c r="S4039" s="14" t="s">
        <v>8319</v>
      </c>
      <c r="T4039" t="s">
        <v>8358</v>
      </c>
    </row>
    <row r="4040" spans="1:20" ht="30" x14ac:dyDescent="0.25">
      <c r="A4040">
        <v>1586</v>
      </c>
      <c r="B4040" s="9" t="s">
        <v>1587</v>
      </c>
      <c r="C4040" s="3" t="s">
        <v>5696</v>
      </c>
      <c r="D4040" s="5">
        <v>1500</v>
      </c>
      <c r="E4040" s="7">
        <v>0</v>
      </c>
      <c r="F4040" t="s">
        <v>8220</v>
      </c>
      <c r="G4040" t="s">
        <v>8223</v>
      </c>
      <c r="H4040" t="s">
        <v>8245</v>
      </c>
      <c r="I4040">
        <v>1428197422</v>
      </c>
      <c r="J4040" s="18">
        <f t="shared" si="934"/>
        <v>42099.062754629631</v>
      </c>
      <c r="K4040">
        <v>1425609021</v>
      </c>
      <c r="L4040" s="18">
        <f t="shared" si="932"/>
        <v>42069.104409722218</v>
      </c>
      <c r="M4040" t="b">
        <v>0</v>
      </c>
      <c r="N4040">
        <v>0</v>
      </c>
      <c r="O4040" t="b">
        <v>0</v>
      </c>
      <c r="P4040" t="s">
        <v>8289</v>
      </c>
      <c r="Q4040" s="12">
        <f t="shared" si="935"/>
        <v>0</v>
      </c>
      <c r="R4040" t="e">
        <f t="shared" si="933"/>
        <v>#DIV/0!</v>
      </c>
      <c r="S4040" s="14" t="s">
        <v>8321</v>
      </c>
      <c r="T4040" t="s">
        <v>8357</v>
      </c>
    </row>
    <row r="4041" spans="1:20" ht="30" x14ac:dyDescent="0.25">
      <c r="A4041">
        <v>1766</v>
      </c>
      <c r="B4041" s="9" t="s">
        <v>1767</v>
      </c>
      <c r="C4041" s="3" t="s">
        <v>5876</v>
      </c>
      <c r="D4041" s="5">
        <v>1500</v>
      </c>
      <c r="E4041" s="7">
        <v>0</v>
      </c>
      <c r="F4041" t="s">
        <v>8220</v>
      </c>
      <c r="G4041" t="s">
        <v>8225</v>
      </c>
      <c r="H4041" t="s">
        <v>8247</v>
      </c>
      <c r="I4041">
        <v>1408999088</v>
      </c>
      <c r="J4041" s="18">
        <f t="shared" si="934"/>
        <v>41876.859814814816</v>
      </c>
      <c r="K4041">
        <v>1407184687</v>
      </c>
      <c r="L4041" s="18">
        <f t="shared" si="932"/>
        <v>41855.859803240739</v>
      </c>
      <c r="M4041" t="b">
        <v>1</v>
      </c>
      <c r="N4041">
        <v>0</v>
      </c>
      <c r="O4041" t="b">
        <v>0</v>
      </c>
      <c r="P4041" t="s">
        <v>8283</v>
      </c>
      <c r="Q4041" s="12">
        <f t="shared" si="935"/>
        <v>0</v>
      </c>
      <c r="R4041" t="e">
        <f t="shared" si="933"/>
        <v>#DIV/0!</v>
      </c>
      <c r="S4041" s="14" t="s">
        <v>8321</v>
      </c>
      <c r="T4041" t="s">
        <v>8322</v>
      </c>
    </row>
    <row r="4042" spans="1:20" ht="45" x14ac:dyDescent="0.25">
      <c r="A4042">
        <v>2358</v>
      </c>
      <c r="B4042" s="9" t="s">
        <v>2359</v>
      </c>
      <c r="C4042" s="3" t="s">
        <v>6468</v>
      </c>
      <c r="D4042" s="5">
        <v>1500</v>
      </c>
      <c r="E4042" s="7">
        <v>0</v>
      </c>
      <c r="F4042" t="s">
        <v>8219</v>
      </c>
      <c r="G4042" t="s">
        <v>8224</v>
      </c>
      <c r="H4042" t="s">
        <v>8246</v>
      </c>
      <c r="I4042">
        <v>1422664740</v>
      </c>
      <c r="J4042" s="18">
        <f t="shared" si="934"/>
        <v>42035.027083333334</v>
      </c>
      <c r="K4042">
        <v>1417818035</v>
      </c>
      <c r="L4042" s="18">
        <f t="shared" si="932"/>
        <v>41978.930960648147</v>
      </c>
      <c r="M4042" t="b">
        <v>0</v>
      </c>
      <c r="N4042">
        <v>0</v>
      </c>
      <c r="O4042" t="b">
        <v>0</v>
      </c>
      <c r="P4042" t="s">
        <v>8270</v>
      </c>
      <c r="Q4042" s="12">
        <f t="shared" si="935"/>
        <v>0</v>
      </c>
      <c r="R4042" t="e">
        <f t="shared" si="933"/>
        <v>#DIV/0!</v>
      </c>
      <c r="S4042" s="14" t="s">
        <v>8316</v>
      </c>
      <c r="T4042" t="s">
        <v>8348</v>
      </c>
    </row>
    <row r="4043" spans="1:20" ht="60" x14ac:dyDescent="0.25">
      <c r="A4043">
        <v>2842</v>
      </c>
      <c r="B4043" s="9" t="s">
        <v>2842</v>
      </c>
      <c r="C4043" s="3" t="s">
        <v>6952</v>
      </c>
      <c r="D4043" s="5">
        <v>1500</v>
      </c>
      <c r="E4043" s="7">
        <v>0</v>
      </c>
      <c r="F4043" t="s">
        <v>8220</v>
      </c>
      <c r="G4043" t="s">
        <v>8224</v>
      </c>
      <c r="H4043" t="s">
        <v>8246</v>
      </c>
      <c r="I4043" s="18">
        <v>1403348400</v>
      </c>
      <c r="J4043" s="18">
        <f t="shared" si="934"/>
        <v>41811.458333333336</v>
      </c>
      <c r="K4043">
        <v>1401058294</v>
      </c>
      <c r="L4043" s="18">
        <f t="shared" si="932"/>
        <v>41784.952476851853</v>
      </c>
      <c r="M4043" t="b">
        <v>0</v>
      </c>
      <c r="N4043">
        <v>0</v>
      </c>
      <c r="O4043" t="b">
        <v>0</v>
      </c>
      <c r="P4043" t="s">
        <v>8269</v>
      </c>
      <c r="Q4043" s="12">
        <f t="shared" si="935"/>
        <v>0</v>
      </c>
      <c r="R4043">
        <f t="shared" ref="R4043:R4044" si="936">IFERROR(ROUND(E4043/N4043,2),0)</f>
        <v>0</v>
      </c>
      <c r="S4043" s="14" t="s">
        <v>8307</v>
      </c>
      <c r="T4043" t="s">
        <v>8308</v>
      </c>
    </row>
    <row r="4044" spans="1:20" ht="45" x14ac:dyDescent="0.25">
      <c r="A4044">
        <v>3733</v>
      </c>
      <c r="B4044" s="9" t="s">
        <v>3730</v>
      </c>
      <c r="C4044" s="3" t="s">
        <v>7843</v>
      </c>
      <c r="D4044" s="5">
        <v>1500</v>
      </c>
      <c r="E4044" s="7">
        <v>0</v>
      </c>
      <c r="F4044" t="s">
        <v>8220</v>
      </c>
      <c r="G4044" t="s">
        <v>8223</v>
      </c>
      <c r="H4044" t="s">
        <v>8245</v>
      </c>
      <c r="I4044" s="18">
        <v>1429396200</v>
      </c>
      <c r="J4044" s="18">
        <f t="shared" si="934"/>
        <v>42112.9375</v>
      </c>
      <c r="K4044">
        <v>1428539707</v>
      </c>
      <c r="L4044" s="18">
        <f t="shared" si="932"/>
        <v>42103.024386574078</v>
      </c>
      <c r="M4044" t="b">
        <v>0</v>
      </c>
      <c r="N4044">
        <v>0</v>
      </c>
      <c r="O4044" t="b">
        <v>0</v>
      </c>
      <c r="P4044" t="s">
        <v>8269</v>
      </c>
      <c r="Q4044" s="12">
        <f t="shared" si="935"/>
        <v>0</v>
      </c>
      <c r="R4044">
        <f t="shared" si="936"/>
        <v>0</v>
      </c>
      <c r="S4044" s="14" t="s">
        <v>8307</v>
      </c>
      <c r="T4044" t="s">
        <v>8308</v>
      </c>
    </row>
    <row r="4045" spans="1:20" ht="30" x14ac:dyDescent="0.25">
      <c r="A4045">
        <v>3791</v>
      </c>
      <c r="B4045" s="9" t="s">
        <v>3788</v>
      </c>
      <c r="C4045" s="3" t="s">
        <v>7901</v>
      </c>
      <c r="D4045" s="5">
        <v>1500</v>
      </c>
      <c r="E4045" s="7">
        <v>0</v>
      </c>
      <c r="F4045" t="s">
        <v>8220</v>
      </c>
      <c r="G4045" t="s">
        <v>8223</v>
      </c>
      <c r="H4045" t="s">
        <v>8245</v>
      </c>
      <c r="I4045">
        <v>1404664592</v>
      </c>
      <c r="J4045" s="18">
        <f t="shared" si="934"/>
        <v>41826.692037037035</v>
      </c>
      <c r="K4045">
        <v>1399480591</v>
      </c>
      <c r="L4045" s="18">
        <f t="shared" si="932"/>
        <v>41766.692025462966</v>
      </c>
      <c r="M4045" t="b">
        <v>0</v>
      </c>
      <c r="N4045">
        <v>0</v>
      </c>
      <c r="O4045" t="b">
        <v>0</v>
      </c>
      <c r="P4045" t="s">
        <v>8303</v>
      </c>
      <c r="Q4045" s="12">
        <f t="shared" si="935"/>
        <v>0</v>
      </c>
      <c r="R4045" t="e">
        <f t="shared" si="933"/>
        <v>#DIV/0!</v>
      </c>
      <c r="S4045" s="14" t="s">
        <v>8307</v>
      </c>
      <c r="T4045" t="s">
        <v>8341</v>
      </c>
    </row>
    <row r="4046" spans="1:20" ht="60" x14ac:dyDescent="0.25">
      <c r="A4046">
        <v>3903</v>
      </c>
      <c r="B4046" s="9" t="s">
        <v>3900</v>
      </c>
      <c r="C4046" s="3" t="s">
        <v>8011</v>
      </c>
      <c r="D4046" s="5">
        <v>1500</v>
      </c>
      <c r="E4046" s="7">
        <v>0</v>
      </c>
      <c r="F4046" t="s">
        <v>8220</v>
      </c>
      <c r="G4046" t="s">
        <v>8223</v>
      </c>
      <c r="H4046" t="s">
        <v>8245</v>
      </c>
      <c r="I4046" s="18">
        <v>1439581080</v>
      </c>
      <c r="J4046" s="18">
        <f t="shared" si="934"/>
        <v>42230.818055555559</v>
      </c>
      <c r="K4046">
        <v>1435709764</v>
      </c>
      <c r="L4046" s="18">
        <f t="shared" si="932"/>
        <v>42186.011157407411</v>
      </c>
      <c r="M4046" t="b">
        <v>0</v>
      </c>
      <c r="N4046">
        <v>0</v>
      </c>
      <c r="O4046" t="b">
        <v>0</v>
      </c>
      <c r="P4046" t="s">
        <v>8269</v>
      </c>
      <c r="Q4046" s="12">
        <f t="shared" si="935"/>
        <v>0</v>
      </c>
      <c r="R4046">
        <f t="shared" ref="R4046" si="937">IFERROR(ROUND(E4046/N4046,2),0)</f>
        <v>0</v>
      </c>
      <c r="S4046" s="14" t="s">
        <v>8307</v>
      </c>
      <c r="T4046" t="s">
        <v>8308</v>
      </c>
    </row>
    <row r="4047" spans="1:20" ht="45" x14ac:dyDescent="0.25">
      <c r="A4047">
        <v>936</v>
      </c>
      <c r="B4047" s="9" t="s">
        <v>937</v>
      </c>
      <c r="C4047" s="3" t="s">
        <v>5046</v>
      </c>
      <c r="D4047" s="5">
        <v>1400</v>
      </c>
      <c r="E4047" s="7">
        <v>0</v>
      </c>
      <c r="F4047" t="s">
        <v>8220</v>
      </c>
      <c r="G4047" t="s">
        <v>8223</v>
      </c>
      <c r="H4047" t="s">
        <v>8245</v>
      </c>
      <c r="I4047">
        <v>1326916800</v>
      </c>
      <c r="J4047" s="18">
        <f t="shared" si="934"/>
        <v>40926.833333333336</v>
      </c>
      <c r="K4047">
        <v>1323131688</v>
      </c>
      <c r="L4047" s="18">
        <f t="shared" si="932"/>
        <v>40883.02416666667</v>
      </c>
      <c r="M4047" t="b">
        <v>0</v>
      </c>
      <c r="N4047">
        <v>0</v>
      </c>
      <c r="O4047" t="b">
        <v>0</v>
      </c>
      <c r="P4047" t="s">
        <v>8276</v>
      </c>
      <c r="Q4047" s="12">
        <f t="shared" si="935"/>
        <v>0</v>
      </c>
      <c r="R4047" t="e">
        <f t="shared" si="933"/>
        <v>#DIV/0!</v>
      </c>
      <c r="S4047" s="14" t="s">
        <v>8333</v>
      </c>
      <c r="T4047" t="s">
        <v>8356</v>
      </c>
    </row>
    <row r="4048" spans="1:20" x14ac:dyDescent="0.25">
      <c r="A4048">
        <v>131</v>
      </c>
      <c r="B4048" s="9" t="s">
        <v>133</v>
      </c>
      <c r="C4048" s="3" t="s">
        <v>4242</v>
      </c>
      <c r="D4048" s="5">
        <v>1200</v>
      </c>
      <c r="E4048" s="7">
        <v>0</v>
      </c>
      <c r="F4048" t="s">
        <v>8219</v>
      </c>
      <c r="G4048" t="s">
        <v>8223</v>
      </c>
      <c r="H4048" t="s">
        <v>8245</v>
      </c>
      <c r="I4048">
        <v>1467763200</v>
      </c>
      <c r="J4048" s="18">
        <f t="shared" si="934"/>
        <v>42557</v>
      </c>
      <c r="K4048">
        <v>1466453160</v>
      </c>
      <c r="L4048" s="18">
        <f t="shared" si="932"/>
        <v>42541.837500000001</v>
      </c>
      <c r="M4048" t="b">
        <v>0</v>
      </c>
      <c r="N4048">
        <v>0</v>
      </c>
      <c r="O4048" t="b">
        <v>0</v>
      </c>
      <c r="P4048" t="s">
        <v>8265</v>
      </c>
      <c r="Q4048" s="12">
        <f t="shared" si="935"/>
        <v>0</v>
      </c>
      <c r="R4048" t="e">
        <f t="shared" si="933"/>
        <v>#DIV/0!</v>
      </c>
      <c r="S4048" s="14" t="s">
        <v>8329</v>
      </c>
      <c r="T4048" t="s">
        <v>8343</v>
      </c>
    </row>
    <row r="4049" spans="1:20" ht="45" x14ac:dyDescent="0.25">
      <c r="A4049">
        <v>710</v>
      </c>
      <c r="B4049" s="9" t="s">
        <v>711</v>
      </c>
      <c r="C4049" s="3" t="s">
        <v>4820</v>
      </c>
      <c r="D4049" s="5">
        <v>1200</v>
      </c>
      <c r="E4049" s="7">
        <v>0</v>
      </c>
      <c r="F4049" t="s">
        <v>8220</v>
      </c>
      <c r="G4049" t="s">
        <v>8228</v>
      </c>
      <c r="H4049" t="s">
        <v>8250</v>
      </c>
      <c r="I4049">
        <v>1408495440</v>
      </c>
      <c r="J4049" s="18">
        <f t="shared" si="934"/>
        <v>41871.030555555553</v>
      </c>
      <c r="K4049">
        <v>1405640301</v>
      </c>
      <c r="L4049" s="18">
        <f t="shared" si="932"/>
        <v>41837.984965277778</v>
      </c>
      <c r="M4049" t="b">
        <v>0</v>
      </c>
      <c r="N4049">
        <v>0</v>
      </c>
      <c r="O4049" t="b">
        <v>0</v>
      </c>
      <c r="P4049" t="s">
        <v>8271</v>
      </c>
      <c r="Q4049" s="12">
        <f t="shared" si="935"/>
        <v>0</v>
      </c>
      <c r="R4049" t="e">
        <f t="shared" si="933"/>
        <v>#DIV/0!</v>
      </c>
      <c r="S4049" s="14" t="s">
        <v>8316</v>
      </c>
      <c r="T4049" t="s">
        <v>8318</v>
      </c>
    </row>
    <row r="4050" spans="1:20" ht="60" x14ac:dyDescent="0.25">
      <c r="A4050">
        <v>1584</v>
      </c>
      <c r="B4050" s="9" t="s">
        <v>1585</v>
      </c>
      <c r="C4050" s="3" t="s">
        <v>5694</v>
      </c>
      <c r="D4050" s="5">
        <v>1200</v>
      </c>
      <c r="E4050" s="7">
        <v>0</v>
      </c>
      <c r="F4050" t="s">
        <v>8220</v>
      </c>
      <c r="G4050" t="s">
        <v>8223</v>
      </c>
      <c r="H4050" t="s">
        <v>8245</v>
      </c>
      <c r="I4050">
        <v>1401464101</v>
      </c>
      <c r="J4050" s="18">
        <f t="shared" si="934"/>
        <v>41789.649317129632</v>
      </c>
      <c r="K4050">
        <v>1400600100</v>
      </c>
      <c r="L4050" s="18">
        <f t="shared" si="932"/>
        <v>41779.649305555555</v>
      </c>
      <c r="M4050" t="b">
        <v>0</v>
      </c>
      <c r="N4050">
        <v>0</v>
      </c>
      <c r="O4050" t="b">
        <v>0</v>
      </c>
      <c r="P4050" t="s">
        <v>8289</v>
      </c>
      <c r="Q4050" s="12">
        <f t="shared" si="935"/>
        <v>0</v>
      </c>
      <c r="R4050" t="e">
        <f t="shared" si="933"/>
        <v>#DIV/0!</v>
      </c>
      <c r="S4050" s="14" t="s">
        <v>8321</v>
      </c>
      <c r="T4050" t="s">
        <v>8357</v>
      </c>
    </row>
    <row r="4051" spans="1:20" ht="45" x14ac:dyDescent="0.25">
      <c r="A4051">
        <v>1589</v>
      </c>
      <c r="B4051" s="9" t="s">
        <v>1590</v>
      </c>
      <c r="C4051" s="3" t="s">
        <v>5699</v>
      </c>
      <c r="D4051" s="5">
        <v>1200</v>
      </c>
      <c r="E4051" s="7">
        <v>0</v>
      </c>
      <c r="F4051" t="s">
        <v>8220</v>
      </c>
      <c r="G4051" t="s">
        <v>8223</v>
      </c>
      <c r="H4051" t="s">
        <v>8245</v>
      </c>
      <c r="I4051">
        <v>1444433886</v>
      </c>
      <c r="J4051" s="18">
        <f t="shared" si="934"/>
        <v>42286.984791666662</v>
      </c>
      <c r="K4051">
        <v>1441841885</v>
      </c>
      <c r="L4051" s="18">
        <f t="shared" si="932"/>
        <v>42256.984780092593</v>
      </c>
      <c r="M4051" t="b">
        <v>0</v>
      </c>
      <c r="N4051">
        <v>0</v>
      </c>
      <c r="O4051" t="b">
        <v>0</v>
      </c>
      <c r="P4051" t="s">
        <v>8289</v>
      </c>
      <c r="Q4051" s="12">
        <f t="shared" si="935"/>
        <v>0</v>
      </c>
      <c r="R4051" t="e">
        <f t="shared" si="933"/>
        <v>#DIV/0!</v>
      </c>
      <c r="S4051" s="14" t="s">
        <v>8321</v>
      </c>
      <c r="T4051" t="s">
        <v>8357</v>
      </c>
    </row>
    <row r="4052" spans="1:20" ht="60" x14ac:dyDescent="0.25">
      <c r="A4052">
        <v>2843</v>
      </c>
      <c r="B4052" s="9" t="s">
        <v>2843</v>
      </c>
      <c r="C4052" s="3" t="s">
        <v>6953</v>
      </c>
      <c r="D4052" s="5">
        <v>1200</v>
      </c>
      <c r="E4052" s="7">
        <v>0</v>
      </c>
      <c r="F4052" t="s">
        <v>8220</v>
      </c>
      <c r="G4052" t="s">
        <v>8223</v>
      </c>
      <c r="H4052" t="s">
        <v>8245</v>
      </c>
      <c r="I4052" s="18">
        <v>1465790400</v>
      </c>
      <c r="J4052" s="18">
        <f t="shared" si="934"/>
        <v>42534.166666666672</v>
      </c>
      <c r="K4052">
        <v>1462210949</v>
      </c>
      <c r="L4052" s="18">
        <f t="shared" si="932"/>
        <v>42492.737835648149</v>
      </c>
      <c r="M4052" t="b">
        <v>0</v>
      </c>
      <c r="N4052">
        <v>0</v>
      </c>
      <c r="O4052" t="b">
        <v>0</v>
      </c>
      <c r="P4052" t="s">
        <v>8269</v>
      </c>
      <c r="Q4052" s="12">
        <f t="shared" si="935"/>
        <v>0</v>
      </c>
      <c r="R4052">
        <f t="shared" ref="R4052:R4054" si="938">IFERROR(ROUND(E4052/N4052,2),0)</f>
        <v>0</v>
      </c>
      <c r="S4052" s="14" t="s">
        <v>8307</v>
      </c>
      <c r="T4052" t="s">
        <v>8308</v>
      </c>
    </row>
    <row r="4053" spans="1:20" ht="60" x14ac:dyDescent="0.25">
      <c r="A4053">
        <v>3744</v>
      </c>
      <c r="B4053" s="9" t="s">
        <v>3741</v>
      </c>
      <c r="C4053" s="3" t="s">
        <v>7854</v>
      </c>
      <c r="D4053" s="5">
        <v>1200</v>
      </c>
      <c r="E4053" s="7">
        <v>0</v>
      </c>
      <c r="F4053" t="s">
        <v>8220</v>
      </c>
      <c r="G4053" t="s">
        <v>8223</v>
      </c>
      <c r="H4053" t="s">
        <v>8245</v>
      </c>
      <c r="I4053" s="18">
        <v>1404532740</v>
      </c>
      <c r="J4053" s="18">
        <f t="shared" si="934"/>
        <v>41825.165972222225</v>
      </c>
      <c r="K4053">
        <v>1401823951</v>
      </c>
      <c r="L4053" s="18">
        <f t="shared" si="932"/>
        <v>41793.814247685186</v>
      </c>
      <c r="M4053" t="b">
        <v>0</v>
      </c>
      <c r="N4053">
        <v>0</v>
      </c>
      <c r="O4053" t="b">
        <v>0</v>
      </c>
      <c r="P4053" t="s">
        <v>8269</v>
      </c>
      <c r="Q4053" s="12">
        <f t="shared" si="935"/>
        <v>0</v>
      </c>
      <c r="R4053">
        <f t="shared" si="938"/>
        <v>0</v>
      </c>
      <c r="S4053" s="14" t="s">
        <v>8307</v>
      </c>
      <c r="T4053" t="s">
        <v>8308</v>
      </c>
    </row>
    <row r="4054" spans="1:20" ht="45" x14ac:dyDescent="0.25">
      <c r="A4054">
        <v>3942</v>
      </c>
      <c r="B4054" s="9" t="s">
        <v>3939</v>
      </c>
      <c r="C4054" s="3" t="s">
        <v>8050</v>
      </c>
      <c r="D4054" s="5">
        <v>1200</v>
      </c>
      <c r="E4054" s="7">
        <v>0</v>
      </c>
      <c r="F4054" t="s">
        <v>8220</v>
      </c>
      <c r="G4054" t="s">
        <v>8223</v>
      </c>
      <c r="H4054" t="s">
        <v>8245</v>
      </c>
      <c r="I4054" s="18">
        <v>1434490914</v>
      </c>
      <c r="J4054" s="18">
        <f t="shared" si="934"/>
        <v>42171.904097222221</v>
      </c>
      <c r="K4054">
        <v>1429306913</v>
      </c>
      <c r="L4054" s="18">
        <f t="shared" si="932"/>
        <v>42111.904085648144</v>
      </c>
      <c r="M4054" t="b">
        <v>0</v>
      </c>
      <c r="N4054">
        <v>0</v>
      </c>
      <c r="O4054" t="b">
        <v>0</v>
      </c>
      <c r="P4054" t="s">
        <v>8269</v>
      </c>
      <c r="Q4054" s="12">
        <f t="shared" si="935"/>
        <v>0</v>
      </c>
      <c r="R4054">
        <f t="shared" si="938"/>
        <v>0</v>
      </c>
      <c r="S4054" s="14" t="s">
        <v>8307</v>
      </c>
      <c r="T4054" t="s">
        <v>8308</v>
      </c>
    </row>
    <row r="4055" spans="1:20" ht="45" x14ac:dyDescent="0.25">
      <c r="A4055">
        <v>2512</v>
      </c>
      <c r="B4055" s="9" t="s">
        <v>2512</v>
      </c>
      <c r="C4055" s="3" t="s">
        <v>6622</v>
      </c>
      <c r="D4055" s="5">
        <v>1150</v>
      </c>
      <c r="E4055" s="7">
        <v>0</v>
      </c>
      <c r="F4055" t="s">
        <v>8220</v>
      </c>
      <c r="G4055" t="s">
        <v>8223</v>
      </c>
      <c r="H4055" t="s">
        <v>8245</v>
      </c>
      <c r="I4055">
        <v>1418504561</v>
      </c>
      <c r="J4055" s="18">
        <f t="shared" si="934"/>
        <v>41986.876863425925</v>
      </c>
      <c r="K4055">
        <v>1417208560</v>
      </c>
      <c r="L4055" s="18">
        <f t="shared" si="932"/>
        <v>41971.876851851848</v>
      </c>
      <c r="M4055" t="b">
        <v>0</v>
      </c>
      <c r="N4055">
        <v>0</v>
      </c>
      <c r="O4055" t="b">
        <v>0</v>
      </c>
      <c r="P4055" t="s">
        <v>8297</v>
      </c>
      <c r="Q4055" s="12">
        <f t="shared" si="935"/>
        <v>0</v>
      </c>
      <c r="R4055" t="e">
        <f t="shared" si="933"/>
        <v>#DIV/0!</v>
      </c>
      <c r="S4055" s="14" t="s">
        <v>8327</v>
      </c>
      <c r="T4055" t="s">
        <v>8363</v>
      </c>
    </row>
    <row r="4056" spans="1:20" ht="45" x14ac:dyDescent="0.25">
      <c r="A4056">
        <v>173</v>
      </c>
      <c r="B4056" s="9" t="s">
        <v>175</v>
      </c>
      <c r="C4056" s="3" t="s">
        <v>4283</v>
      </c>
      <c r="D4056" s="5">
        <v>1110</v>
      </c>
      <c r="E4056" s="7">
        <v>0</v>
      </c>
      <c r="F4056" t="s">
        <v>8220</v>
      </c>
      <c r="G4056" t="s">
        <v>8224</v>
      </c>
      <c r="H4056" t="s">
        <v>8246</v>
      </c>
      <c r="I4056">
        <v>1425131108</v>
      </c>
      <c r="J4056" s="18">
        <f t="shared" si="934"/>
        <v>42063.573009259257</v>
      </c>
      <c r="K4056">
        <v>1422539107</v>
      </c>
      <c r="L4056" s="18">
        <f t="shared" si="932"/>
        <v>42033.572997685187</v>
      </c>
      <c r="M4056" t="b">
        <v>0</v>
      </c>
      <c r="N4056">
        <v>0</v>
      </c>
      <c r="O4056" t="b">
        <v>0</v>
      </c>
      <c r="P4056" t="s">
        <v>8266</v>
      </c>
      <c r="Q4056" s="12">
        <f t="shared" si="935"/>
        <v>0</v>
      </c>
      <c r="R4056" t="e">
        <f t="shared" si="933"/>
        <v>#DIV/0!</v>
      </c>
      <c r="S4056" s="14" t="s">
        <v>8329</v>
      </c>
      <c r="T4056" t="s">
        <v>8332</v>
      </c>
    </row>
    <row r="4057" spans="1:20" x14ac:dyDescent="0.25">
      <c r="A4057">
        <v>1059</v>
      </c>
      <c r="B4057" s="9" t="s">
        <v>1060</v>
      </c>
      <c r="C4057" s="3" t="s">
        <v>5169</v>
      </c>
      <c r="D4057" s="5">
        <v>1100</v>
      </c>
      <c r="E4057" s="7">
        <v>0</v>
      </c>
      <c r="F4057" t="s">
        <v>8219</v>
      </c>
      <c r="G4057" t="s">
        <v>8223</v>
      </c>
      <c r="H4057" t="s">
        <v>8245</v>
      </c>
      <c r="I4057">
        <v>1426269456</v>
      </c>
      <c r="J4057" s="18">
        <f t="shared" si="934"/>
        <v>42076.748333333337</v>
      </c>
      <c r="K4057">
        <v>1423681055</v>
      </c>
      <c r="L4057" s="18">
        <f t="shared" si="932"/>
        <v>42046.789988425924</v>
      </c>
      <c r="M4057" t="b">
        <v>0</v>
      </c>
      <c r="N4057">
        <v>0</v>
      </c>
      <c r="O4057" t="b">
        <v>0</v>
      </c>
      <c r="P4057" t="s">
        <v>8279</v>
      </c>
      <c r="Q4057" s="12">
        <f t="shared" si="935"/>
        <v>0</v>
      </c>
      <c r="R4057" t="e">
        <f t="shared" si="933"/>
        <v>#DIV/0!</v>
      </c>
      <c r="S4057" s="14" t="s">
        <v>8352</v>
      </c>
      <c r="T4057" t="s">
        <v>8353</v>
      </c>
    </row>
    <row r="4058" spans="1:20" ht="60" x14ac:dyDescent="0.25">
      <c r="A4058">
        <v>1087</v>
      </c>
      <c r="B4058" s="9" t="s">
        <v>1088</v>
      </c>
      <c r="C4058" s="3" t="s">
        <v>5197</v>
      </c>
      <c r="D4058" s="5">
        <v>1100</v>
      </c>
      <c r="E4058" s="7">
        <v>0</v>
      </c>
      <c r="F4058" t="s">
        <v>8220</v>
      </c>
      <c r="G4058" t="s">
        <v>8223</v>
      </c>
      <c r="H4058" t="s">
        <v>8245</v>
      </c>
      <c r="I4058">
        <v>1402852087</v>
      </c>
      <c r="J4058" s="18">
        <f t="shared" si="934"/>
        <v>41805.713969907403</v>
      </c>
      <c r="K4058">
        <v>1400260086</v>
      </c>
      <c r="L4058" s="18">
        <f t="shared" si="932"/>
        <v>41775.713958333334</v>
      </c>
      <c r="M4058" t="b">
        <v>0</v>
      </c>
      <c r="N4058">
        <v>0</v>
      </c>
      <c r="O4058" t="b">
        <v>0</v>
      </c>
      <c r="P4058" t="s">
        <v>8280</v>
      </c>
      <c r="Q4058" s="12">
        <f t="shared" si="935"/>
        <v>0</v>
      </c>
      <c r="R4058" t="e">
        <f t="shared" si="933"/>
        <v>#DIV/0!</v>
      </c>
      <c r="S4058" s="14" t="s">
        <v>8324</v>
      </c>
      <c r="T4058" t="s">
        <v>8340</v>
      </c>
    </row>
    <row r="4059" spans="1:20" ht="60" x14ac:dyDescent="0.25">
      <c r="A4059">
        <v>182</v>
      </c>
      <c r="B4059" s="9" t="s">
        <v>184</v>
      </c>
      <c r="C4059" s="3" t="s">
        <v>4292</v>
      </c>
      <c r="D4059" s="5">
        <v>1000</v>
      </c>
      <c r="E4059" s="7">
        <v>0</v>
      </c>
      <c r="F4059" t="s">
        <v>8220</v>
      </c>
      <c r="G4059" t="s">
        <v>8223</v>
      </c>
      <c r="H4059" t="s">
        <v>8245</v>
      </c>
      <c r="I4059">
        <v>1483748232</v>
      </c>
      <c r="J4059" s="18">
        <f t="shared" si="934"/>
        <v>42742.011944444443</v>
      </c>
      <c r="K4059">
        <v>1481156231</v>
      </c>
      <c r="L4059" s="18">
        <f t="shared" si="932"/>
        <v>42712.011932870373</v>
      </c>
      <c r="M4059" t="b">
        <v>0</v>
      </c>
      <c r="N4059">
        <v>0</v>
      </c>
      <c r="O4059" t="b">
        <v>0</v>
      </c>
      <c r="P4059" t="s">
        <v>8266</v>
      </c>
      <c r="Q4059" s="12">
        <f t="shared" si="935"/>
        <v>0</v>
      </c>
      <c r="R4059" t="e">
        <f t="shared" si="933"/>
        <v>#DIV/0!</v>
      </c>
      <c r="S4059" s="14" t="s">
        <v>8329</v>
      </c>
      <c r="T4059" t="s">
        <v>8332</v>
      </c>
    </row>
    <row r="4060" spans="1:20" ht="60" x14ac:dyDescent="0.25">
      <c r="A4060">
        <v>193</v>
      </c>
      <c r="B4060" s="9" t="s">
        <v>195</v>
      </c>
      <c r="C4060" s="3" t="s">
        <v>4303</v>
      </c>
      <c r="D4060" s="5">
        <v>1000</v>
      </c>
      <c r="E4060" s="7">
        <v>0</v>
      </c>
      <c r="F4060" t="s">
        <v>8220</v>
      </c>
      <c r="G4060" t="s">
        <v>8224</v>
      </c>
      <c r="H4060" t="s">
        <v>8246</v>
      </c>
      <c r="I4060">
        <v>1417217166</v>
      </c>
      <c r="J4060" s="18">
        <f t="shared" si="934"/>
        <v>41971.976458333331</v>
      </c>
      <c r="K4060">
        <v>1412029565</v>
      </c>
      <c r="L4060" s="18">
        <f t="shared" si="932"/>
        <v>41911.93478009259</v>
      </c>
      <c r="M4060" t="b">
        <v>0</v>
      </c>
      <c r="N4060">
        <v>0</v>
      </c>
      <c r="O4060" t="b">
        <v>0</v>
      </c>
      <c r="P4060" t="s">
        <v>8266</v>
      </c>
      <c r="Q4060" s="12">
        <f t="shared" si="935"/>
        <v>0</v>
      </c>
      <c r="R4060" t="e">
        <f t="shared" si="933"/>
        <v>#DIV/0!</v>
      </c>
      <c r="S4060" s="14" t="s">
        <v>8329</v>
      </c>
      <c r="T4060" t="s">
        <v>8332</v>
      </c>
    </row>
    <row r="4061" spans="1:20" ht="45" x14ac:dyDescent="0.25">
      <c r="A4061">
        <v>436</v>
      </c>
      <c r="B4061" s="9" t="s">
        <v>437</v>
      </c>
      <c r="C4061" s="3" t="s">
        <v>4546</v>
      </c>
      <c r="D4061" s="5">
        <v>1000</v>
      </c>
      <c r="E4061" s="7">
        <v>0</v>
      </c>
      <c r="F4061" t="s">
        <v>8220</v>
      </c>
      <c r="G4061" t="s">
        <v>8223</v>
      </c>
      <c r="H4061" t="s">
        <v>8245</v>
      </c>
      <c r="I4061">
        <v>1375260113</v>
      </c>
      <c r="J4061" s="18">
        <f t="shared" si="934"/>
        <v>41486.36241898148</v>
      </c>
      <c r="K4061">
        <v>1372668112</v>
      </c>
      <c r="L4061" s="18">
        <f t="shared" si="932"/>
        <v>41456.362407407403</v>
      </c>
      <c r="M4061" t="b">
        <v>0</v>
      </c>
      <c r="N4061">
        <v>0</v>
      </c>
      <c r="O4061" t="b">
        <v>0</v>
      </c>
      <c r="P4061" t="s">
        <v>8268</v>
      </c>
      <c r="Q4061" s="12">
        <f t="shared" si="935"/>
        <v>0</v>
      </c>
      <c r="R4061" t="e">
        <f t="shared" si="933"/>
        <v>#DIV/0!</v>
      </c>
      <c r="S4061" s="14" t="s">
        <v>8329</v>
      </c>
      <c r="T4061" t="s">
        <v>8345</v>
      </c>
    </row>
    <row r="4062" spans="1:20" x14ac:dyDescent="0.25">
      <c r="A4062">
        <v>490</v>
      </c>
      <c r="B4062" s="9" t="s">
        <v>491</v>
      </c>
      <c r="C4062" s="3" t="s">
        <v>4600</v>
      </c>
      <c r="D4062" s="5">
        <v>1000</v>
      </c>
      <c r="E4062" s="7">
        <v>0</v>
      </c>
      <c r="F4062" t="s">
        <v>8220</v>
      </c>
      <c r="G4062" t="s">
        <v>8223</v>
      </c>
      <c r="H4062" t="s">
        <v>8245</v>
      </c>
      <c r="I4062">
        <v>1345677285</v>
      </c>
      <c r="J4062" s="18">
        <f t="shared" si="934"/>
        <v>41143.968576388885</v>
      </c>
      <c r="K4062">
        <v>1343085284</v>
      </c>
      <c r="L4062" s="18">
        <f t="shared" si="932"/>
        <v>41113.968564814815</v>
      </c>
      <c r="M4062" t="b">
        <v>0</v>
      </c>
      <c r="N4062">
        <v>0</v>
      </c>
      <c r="O4062" t="b">
        <v>0</v>
      </c>
      <c r="P4062" t="s">
        <v>8268</v>
      </c>
      <c r="Q4062" s="12">
        <f t="shared" si="935"/>
        <v>0</v>
      </c>
      <c r="R4062" t="e">
        <f t="shared" si="933"/>
        <v>#DIV/0!</v>
      </c>
      <c r="S4062" s="14" t="s">
        <v>8329</v>
      </c>
      <c r="T4062" t="s">
        <v>8345</v>
      </c>
    </row>
    <row r="4063" spans="1:20" ht="60" x14ac:dyDescent="0.25">
      <c r="A4063">
        <v>887</v>
      </c>
      <c r="B4063" s="9" t="s">
        <v>888</v>
      </c>
      <c r="C4063" s="3" t="s">
        <v>4997</v>
      </c>
      <c r="D4063" s="5">
        <v>1000</v>
      </c>
      <c r="E4063" s="7">
        <v>0</v>
      </c>
      <c r="F4063" t="s">
        <v>8220</v>
      </c>
      <c r="G4063" t="s">
        <v>8223</v>
      </c>
      <c r="H4063" t="s">
        <v>8245</v>
      </c>
      <c r="I4063">
        <v>1338159655</v>
      </c>
      <c r="J4063" s="18">
        <f t="shared" si="934"/>
        <v>41056.958969907406</v>
      </c>
      <c r="K4063">
        <v>1335567654</v>
      </c>
      <c r="L4063" s="18">
        <f t="shared" si="932"/>
        <v>41026.958958333329</v>
      </c>
      <c r="M4063" t="b">
        <v>0</v>
      </c>
      <c r="N4063">
        <v>0</v>
      </c>
      <c r="O4063" t="b">
        <v>0</v>
      </c>
      <c r="P4063" t="s">
        <v>8277</v>
      </c>
      <c r="Q4063" s="12">
        <f t="shared" si="935"/>
        <v>0</v>
      </c>
      <c r="R4063" t="e">
        <f t="shared" si="933"/>
        <v>#DIV/0!</v>
      </c>
      <c r="S4063" s="14" t="s">
        <v>8333</v>
      </c>
      <c r="T4063" t="s">
        <v>8334</v>
      </c>
    </row>
    <row r="4064" spans="1:20" ht="60" x14ac:dyDescent="0.25">
      <c r="A4064">
        <v>1063</v>
      </c>
      <c r="B4064" s="9" t="s">
        <v>1064</v>
      </c>
      <c r="C4064" s="3" t="s">
        <v>5173</v>
      </c>
      <c r="D4064" s="5">
        <v>1000</v>
      </c>
      <c r="E4064" s="7">
        <v>0</v>
      </c>
      <c r="F4064" t="s">
        <v>8219</v>
      </c>
      <c r="G4064" t="s">
        <v>8223</v>
      </c>
      <c r="H4064" t="s">
        <v>8245</v>
      </c>
      <c r="I4064">
        <v>1472604262</v>
      </c>
      <c r="J4064" s="18">
        <f t="shared" si="934"/>
        <v>42613.030810185184</v>
      </c>
      <c r="K4064">
        <v>1470012261</v>
      </c>
      <c r="L4064" s="18">
        <f t="shared" si="932"/>
        <v>42583.030798611115</v>
      </c>
      <c r="M4064" t="b">
        <v>0</v>
      </c>
      <c r="N4064">
        <v>0</v>
      </c>
      <c r="O4064" t="b">
        <v>0</v>
      </c>
      <c r="P4064" t="s">
        <v>8279</v>
      </c>
      <c r="Q4064" s="12">
        <f t="shared" si="935"/>
        <v>0</v>
      </c>
      <c r="R4064" t="e">
        <f t="shared" si="933"/>
        <v>#DIV/0!</v>
      </c>
      <c r="S4064" s="14" t="s">
        <v>8352</v>
      </c>
      <c r="T4064" t="s">
        <v>8353</v>
      </c>
    </row>
    <row r="4065" spans="1:20" ht="60" x14ac:dyDescent="0.25">
      <c r="A4065">
        <v>1426</v>
      </c>
      <c r="B4065" s="9" t="s">
        <v>1427</v>
      </c>
      <c r="C4065" s="3" t="s">
        <v>5536</v>
      </c>
      <c r="D4065" s="5">
        <v>1000</v>
      </c>
      <c r="E4065" s="7">
        <v>0</v>
      </c>
      <c r="F4065" t="s">
        <v>8220</v>
      </c>
      <c r="G4065" t="s">
        <v>8235</v>
      </c>
      <c r="H4065" t="s">
        <v>8248</v>
      </c>
      <c r="I4065">
        <v>1440408120</v>
      </c>
      <c r="J4065" s="18">
        <f t="shared" si="934"/>
        <v>42240.390277777777</v>
      </c>
      <c r="K4065">
        <v>1435224119</v>
      </c>
      <c r="L4065" s="18">
        <f t="shared" si="932"/>
        <v>42180.3902662037</v>
      </c>
      <c r="M4065" t="b">
        <v>0</v>
      </c>
      <c r="N4065">
        <v>0</v>
      </c>
      <c r="O4065" t="b">
        <v>0</v>
      </c>
      <c r="P4065" t="s">
        <v>8285</v>
      </c>
      <c r="Q4065" s="12">
        <f t="shared" si="935"/>
        <v>0</v>
      </c>
      <c r="R4065" t="e">
        <f t="shared" si="933"/>
        <v>#DIV/0!</v>
      </c>
      <c r="S4065" s="14" t="s">
        <v>8319</v>
      </c>
      <c r="T4065" t="s">
        <v>8354</v>
      </c>
    </row>
    <row r="4066" spans="1:20" ht="45" x14ac:dyDescent="0.25">
      <c r="A4066">
        <v>1544</v>
      </c>
      <c r="B4066" s="9" t="s">
        <v>1545</v>
      </c>
      <c r="C4066" s="3" t="s">
        <v>5654</v>
      </c>
      <c r="D4066" s="5">
        <v>1000</v>
      </c>
      <c r="E4066" s="7">
        <v>0</v>
      </c>
      <c r="F4066" t="s">
        <v>8220</v>
      </c>
      <c r="G4066" t="s">
        <v>8223</v>
      </c>
      <c r="H4066" t="s">
        <v>8245</v>
      </c>
      <c r="I4066">
        <v>1427847480</v>
      </c>
      <c r="J4066" s="18">
        <f t="shared" si="934"/>
        <v>42095.012499999997</v>
      </c>
      <c r="K4066">
        <v>1424222023</v>
      </c>
      <c r="L4066" s="18">
        <f t="shared" si="932"/>
        <v>42053.051192129627</v>
      </c>
      <c r="M4066" t="b">
        <v>0</v>
      </c>
      <c r="N4066">
        <v>0</v>
      </c>
      <c r="O4066" t="b">
        <v>0</v>
      </c>
      <c r="P4066" t="s">
        <v>8287</v>
      </c>
      <c r="Q4066" s="12">
        <f t="shared" si="935"/>
        <v>0</v>
      </c>
      <c r="R4066" t="e">
        <f t="shared" si="933"/>
        <v>#DIV/0!</v>
      </c>
      <c r="S4066" s="14" t="s">
        <v>8321</v>
      </c>
      <c r="T4066" t="s">
        <v>8361</v>
      </c>
    </row>
    <row r="4067" spans="1:20" ht="30" x14ac:dyDescent="0.25">
      <c r="A4067">
        <v>1731</v>
      </c>
      <c r="B4067" s="9" t="s">
        <v>1732</v>
      </c>
      <c r="C4067" s="3" t="s">
        <v>5841</v>
      </c>
      <c r="D4067" s="5">
        <v>1000</v>
      </c>
      <c r="E4067" s="7">
        <v>0</v>
      </c>
      <c r="F4067" t="s">
        <v>8220</v>
      </c>
      <c r="G4067" t="s">
        <v>8223</v>
      </c>
      <c r="H4067" t="s">
        <v>8245</v>
      </c>
      <c r="I4067">
        <v>1434034800</v>
      </c>
      <c r="J4067" s="18">
        <f t="shared" si="934"/>
        <v>42166.625</v>
      </c>
      <c r="K4067">
        <v>1432849551</v>
      </c>
      <c r="L4067" s="18">
        <f t="shared" si="932"/>
        <v>42152.906840277778</v>
      </c>
      <c r="M4067" t="b">
        <v>0</v>
      </c>
      <c r="N4067">
        <v>0</v>
      </c>
      <c r="O4067" t="b">
        <v>0</v>
      </c>
      <c r="P4067" t="s">
        <v>8291</v>
      </c>
      <c r="Q4067" s="12">
        <f t="shared" si="935"/>
        <v>0</v>
      </c>
      <c r="R4067" t="e">
        <f t="shared" si="933"/>
        <v>#DIV/0!</v>
      </c>
      <c r="S4067" s="14" t="s">
        <v>8333</v>
      </c>
      <c r="T4067" t="s">
        <v>8336</v>
      </c>
    </row>
    <row r="4068" spans="1:20" ht="60" x14ac:dyDescent="0.25">
      <c r="A4068">
        <v>2353</v>
      </c>
      <c r="B4068" s="9" t="s">
        <v>2354</v>
      </c>
      <c r="C4068" s="3" t="s">
        <v>6463</v>
      </c>
      <c r="D4068" s="5">
        <v>1000</v>
      </c>
      <c r="E4068" s="7">
        <v>0</v>
      </c>
      <c r="F4068" t="s">
        <v>8219</v>
      </c>
      <c r="G4068" t="s">
        <v>8223</v>
      </c>
      <c r="H4068" t="s">
        <v>8245</v>
      </c>
      <c r="I4068">
        <v>1429632822</v>
      </c>
      <c r="J4068" s="18">
        <f t="shared" si="934"/>
        <v>42115.676180555558</v>
      </c>
      <c r="K4068">
        <v>1428596021</v>
      </c>
      <c r="L4068" s="18">
        <f t="shared" si="932"/>
        <v>42103.676168981481</v>
      </c>
      <c r="M4068" t="b">
        <v>0</v>
      </c>
      <c r="N4068">
        <v>0</v>
      </c>
      <c r="O4068" t="b">
        <v>0</v>
      </c>
      <c r="P4068" t="s">
        <v>8270</v>
      </c>
      <c r="Q4068" s="12">
        <f t="shared" si="935"/>
        <v>0</v>
      </c>
      <c r="R4068" t="e">
        <f t="shared" si="933"/>
        <v>#DIV/0!</v>
      </c>
      <c r="S4068" s="14" t="s">
        <v>8316</v>
      </c>
      <c r="T4068" t="s">
        <v>8348</v>
      </c>
    </row>
    <row r="4069" spans="1:20" ht="60" x14ac:dyDescent="0.25">
      <c r="A4069">
        <v>2365</v>
      </c>
      <c r="B4069" s="9" t="s">
        <v>2366</v>
      </c>
      <c r="C4069" s="3" t="s">
        <v>6475</v>
      </c>
      <c r="D4069" s="5">
        <v>1000</v>
      </c>
      <c r="E4069" s="7">
        <v>0</v>
      </c>
      <c r="F4069" t="s">
        <v>8219</v>
      </c>
      <c r="G4069" t="s">
        <v>8236</v>
      </c>
      <c r="H4069" t="s">
        <v>8248</v>
      </c>
      <c r="I4069">
        <v>1453071600</v>
      </c>
      <c r="J4069" s="18">
        <f t="shared" si="934"/>
        <v>42386.958333333328</v>
      </c>
      <c r="K4069">
        <v>1449596424</v>
      </c>
      <c r="L4069" s="18">
        <f t="shared" si="932"/>
        <v>42346.736388888894</v>
      </c>
      <c r="M4069" t="b">
        <v>0</v>
      </c>
      <c r="N4069">
        <v>0</v>
      </c>
      <c r="O4069" t="b">
        <v>0</v>
      </c>
      <c r="P4069" t="s">
        <v>8270</v>
      </c>
      <c r="Q4069" s="12">
        <f t="shared" si="935"/>
        <v>0</v>
      </c>
      <c r="R4069" t="e">
        <f t="shared" si="933"/>
        <v>#DIV/0!</v>
      </c>
      <c r="S4069" s="14" t="s">
        <v>8316</v>
      </c>
      <c r="T4069" t="s">
        <v>8348</v>
      </c>
    </row>
    <row r="4070" spans="1:20" ht="60" x14ac:dyDescent="0.25">
      <c r="A4070">
        <v>2417</v>
      </c>
      <c r="B4070" s="9" t="s">
        <v>2418</v>
      </c>
      <c r="C4070" s="3" t="s">
        <v>6527</v>
      </c>
      <c r="D4070" s="5">
        <v>1000</v>
      </c>
      <c r="E4070" s="7">
        <v>0</v>
      </c>
      <c r="F4070" t="s">
        <v>8220</v>
      </c>
      <c r="G4070" t="s">
        <v>8223</v>
      </c>
      <c r="H4070" t="s">
        <v>8245</v>
      </c>
      <c r="I4070">
        <v>1407705187</v>
      </c>
      <c r="J4070" s="18">
        <f t="shared" si="934"/>
        <v>41861.884108796294</v>
      </c>
      <c r="K4070">
        <v>1405113186</v>
      </c>
      <c r="L4070" s="18">
        <f t="shared" si="932"/>
        <v>41831.884097222224</v>
      </c>
      <c r="M4070" t="b">
        <v>0</v>
      </c>
      <c r="N4070">
        <v>0</v>
      </c>
      <c r="O4070" t="b">
        <v>0</v>
      </c>
      <c r="P4070" t="s">
        <v>8282</v>
      </c>
      <c r="Q4070" s="12">
        <f t="shared" si="935"/>
        <v>0</v>
      </c>
      <c r="R4070" t="e">
        <f t="shared" si="933"/>
        <v>#DIV/0!</v>
      </c>
      <c r="S4070" s="14" t="s">
        <v>8327</v>
      </c>
      <c r="T4070" t="s">
        <v>8351</v>
      </c>
    </row>
    <row r="4071" spans="1:20" ht="60" x14ac:dyDescent="0.25">
      <c r="A4071">
        <v>2858</v>
      </c>
      <c r="B4071" s="9" t="s">
        <v>2858</v>
      </c>
      <c r="C4071" s="3" t="s">
        <v>6968</v>
      </c>
      <c r="D4071" s="5">
        <v>1000</v>
      </c>
      <c r="E4071" s="7">
        <v>0</v>
      </c>
      <c r="F4071" t="s">
        <v>8220</v>
      </c>
      <c r="G4071" t="s">
        <v>8232</v>
      </c>
      <c r="H4071" t="s">
        <v>8248</v>
      </c>
      <c r="I4071" s="18">
        <v>1417778880</v>
      </c>
      <c r="J4071" s="18">
        <f t="shared" si="934"/>
        <v>41978.477777777778</v>
      </c>
      <c r="K4071">
        <v>1415711094</v>
      </c>
      <c r="L4071" s="18">
        <f t="shared" si="932"/>
        <v>41954.545069444444</v>
      </c>
      <c r="M4071" t="b">
        <v>0</v>
      </c>
      <c r="N4071">
        <v>0</v>
      </c>
      <c r="O4071" t="b">
        <v>0</v>
      </c>
      <c r="P4071" t="s">
        <v>8269</v>
      </c>
      <c r="Q4071" s="12">
        <f t="shared" si="935"/>
        <v>0</v>
      </c>
      <c r="R4071">
        <f t="shared" ref="R4071:R4072" si="939">IFERROR(ROUND(E4071/N4071,2),0)</f>
        <v>0</v>
      </c>
      <c r="S4071" s="14" t="s">
        <v>8307</v>
      </c>
      <c r="T4071" t="s">
        <v>8308</v>
      </c>
    </row>
    <row r="4072" spans="1:20" ht="60" x14ac:dyDescent="0.25">
      <c r="A4072">
        <v>3892</v>
      </c>
      <c r="B4072" s="9" t="s">
        <v>3889</v>
      </c>
      <c r="C4072" s="3" t="s">
        <v>8000</v>
      </c>
      <c r="D4072" s="5">
        <v>1000</v>
      </c>
      <c r="E4072" s="7">
        <v>0</v>
      </c>
      <c r="F4072" t="s">
        <v>8220</v>
      </c>
      <c r="G4072" t="s">
        <v>8223</v>
      </c>
      <c r="H4072" t="s">
        <v>8245</v>
      </c>
      <c r="I4072" s="18">
        <v>1408863600</v>
      </c>
      <c r="J4072" s="18">
        <f t="shared" si="934"/>
        <v>41875.291666666664</v>
      </c>
      <c r="K4072">
        <v>1408203556</v>
      </c>
      <c r="L4072" s="18">
        <f t="shared" si="932"/>
        <v>41867.652268518519</v>
      </c>
      <c r="M4072" t="b">
        <v>0</v>
      </c>
      <c r="N4072">
        <v>0</v>
      </c>
      <c r="O4072" t="b">
        <v>0</v>
      </c>
      <c r="P4072" t="s">
        <v>8269</v>
      </c>
      <c r="Q4072" s="12">
        <f t="shared" si="935"/>
        <v>0</v>
      </c>
      <c r="R4072">
        <f t="shared" si="939"/>
        <v>0</v>
      </c>
      <c r="S4072" s="14" t="s">
        <v>8307</v>
      </c>
      <c r="T4072" t="s">
        <v>8308</v>
      </c>
    </row>
    <row r="4073" spans="1:20" ht="60" x14ac:dyDescent="0.25">
      <c r="A4073">
        <v>1446</v>
      </c>
      <c r="B4073" s="9" t="s">
        <v>1447</v>
      </c>
      <c r="C4073" s="3" t="s">
        <v>5556</v>
      </c>
      <c r="D4073" s="5">
        <v>900</v>
      </c>
      <c r="E4073" s="7">
        <v>0</v>
      </c>
      <c r="F4073" t="s">
        <v>8220</v>
      </c>
      <c r="G4073" t="s">
        <v>8236</v>
      </c>
      <c r="H4073" t="s">
        <v>8248</v>
      </c>
      <c r="I4073">
        <v>1461235478</v>
      </c>
      <c r="J4073" s="18">
        <f t="shared" si="934"/>
        <v>42481.447662037041</v>
      </c>
      <c r="K4073">
        <v>1459507477</v>
      </c>
      <c r="L4073" s="18">
        <f t="shared" si="932"/>
        <v>42461.447650462964</v>
      </c>
      <c r="M4073" t="b">
        <v>0</v>
      </c>
      <c r="N4073">
        <v>0</v>
      </c>
      <c r="O4073" t="b">
        <v>0</v>
      </c>
      <c r="P4073" t="s">
        <v>8285</v>
      </c>
      <c r="Q4073" s="12">
        <f t="shared" si="935"/>
        <v>0</v>
      </c>
      <c r="R4073" t="e">
        <f t="shared" si="933"/>
        <v>#DIV/0!</v>
      </c>
      <c r="S4073" s="14" t="s">
        <v>8319</v>
      </c>
      <c r="T4073" t="s">
        <v>8354</v>
      </c>
    </row>
    <row r="4074" spans="1:20" ht="60" x14ac:dyDescent="0.25">
      <c r="A4074">
        <v>947</v>
      </c>
      <c r="B4074" s="9" t="s">
        <v>948</v>
      </c>
      <c r="C4074" s="3" t="s">
        <v>5057</v>
      </c>
      <c r="D4074" s="5">
        <v>850</v>
      </c>
      <c r="E4074" s="7">
        <v>0</v>
      </c>
      <c r="F4074" t="s">
        <v>8220</v>
      </c>
      <c r="G4074" t="s">
        <v>8223</v>
      </c>
      <c r="H4074" t="s">
        <v>8245</v>
      </c>
      <c r="I4074">
        <v>1467312306</v>
      </c>
      <c r="J4074" s="18">
        <f t="shared" si="934"/>
        <v>42551.781319444446</v>
      </c>
      <c r="K4074">
        <v>1462128305</v>
      </c>
      <c r="L4074" s="18">
        <f t="shared" si="932"/>
        <v>42491.781307870369</v>
      </c>
      <c r="M4074" t="b">
        <v>0</v>
      </c>
      <c r="N4074">
        <v>0</v>
      </c>
      <c r="O4074" t="b">
        <v>0</v>
      </c>
      <c r="P4074" t="s">
        <v>8271</v>
      </c>
      <c r="Q4074" s="12">
        <f t="shared" si="935"/>
        <v>0</v>
      </c>
      <c r="R4074" t="e">
        <f t="shared" si="933"/>
        <v>#DIV/0!</v>
      </c>
      <c r="S4074" s="14" t="s">
        <v>8316</v>
      </c>
      <c r="T4074" t="s">
        <v>8318</v>
      </c>
    </row>
    <row r="4075" spans="1:20" ht="60" x14ac:dyDescent="0.25">
      <c r="A4075">
        <v>558</v>
      </c>
      <c r="B4075" s="9" t="s">
        <v>559</v>
      </c>
      <c r="C4075" s="3" t="s">
        <v>4668</v>
      </c>
      <c r="D4075" s="5">
        <v>750</v>
      </c>
      <c r="E4075" s="7">
        <v>0</v>
      </c>
      <c r="F4075" t="s">
        <v>8220</v>
      </c>
      <c r="G4075" t="s">
        <v>8223</v>
      </c>
      <c r="H4075" t="s">
        <v>8245</v>
      </c>
      <c r="I4075">
        <v>1427227905</v>
      </c>
      <c r="J4075" s="18">
        <f t="shared" si="934"/>
        <v>42087.841493055559</v>
      </c>
      <c r="K4075">
        <v>1424639504</v>
      </c>
      <c r="L4075" s="18">
        <f t="shared" si="932"/>
        <v>42057.883148148147</v>
      </c>
      <c r="M4075" t="b">
        <v>0</v>
      </c>
      <c r="N4075">
        <v>0</v>
      </c>
      <c r="O4075" t="b">
        <v>0</v>
      </c>
      <c r="P4075" t="s">
        <v>8270</v>
      </c>
      <c r="Q4075" s="12">
        <f t="shared" si="935"/>
        <v>0</v>
      </c>
      <c r="R4075" t="e">
        <f t="shared" si="933"/>
        <v>#DIV/0!</v>
      </c>
      <c r="S4075" s="14" t="s">
        <v>8316</v>
      </c>
      <c r="T4075" t="s">
        <v>8348</v>
      </c>
    </row>
    <row r="4076" spans="1:20" ht="45" x14ac:dyDescent="0.25">
      <c r="A4076">
        <v>1555</v>
      </c>
      <c r="B4076" s="9" t="s">
        <v>1556</v>
      </c>
      <c r="C4076" s="3" t="s">
        <v>5665</v>
      </c>
      <c r="D4076" s="5">
        <v>750</v>
      </c>
      <c r="E4076" s="7">
        <v>0</v>
      </c>
      <c r="F4076" t="s">
        <v>8220</v>
      </c>
      <c r="G4076" t="s">
        <v>8223</v>
      </c>
      <c r="H4076" t="s">
        <v>8245</v>
      </c>
      <c r="I4076">
        <v>1442509200</v>
      </c>
      <c r="J4076" s="18">
        <f t="shared" si="934"/>
        <v>42264.708333333328</v>
      </c>
      <c r="K4076">
        <v>1440513831</v>
      </c>
      <c r="L4076" s="18">
        <f t="shared" si="932"/>
        <v>42241.613784722227</v>
      </c>
      <c r="M4076" t="b">
        <v>0</v>
      </c>
      <c r="N4076">
        <v>0</v>
      </c>
      <c r="O4076" t="b">
        <v>0</v>
      </c>
      <c r="P4076" t="s">
        <v>8287</v>
      </c>
      <c r="Q4076" s="12">
        <f t="shared" si="935"/>
        <v>0</v>
      </c>
      <c r="R4076" t="e">
        <f t="shared" si="933"/>
        <v>#DIV/0!</v>
      </c>
      <c r="S4076" s="14" t="s">
        <v>8321</v>
      </c>
      <c r="T4076" t="s">
        <v>8361</v>
      </c>
    </row>
    <row r="4077" spans="1:20" ht="60" x14ac:dyDescent="0.25">
      <c r="A4077">
        <v>3143</v>
      </c>
      <c r="B4077" s="9" t="s">
        <v>3143</v>
      </c>
      <c r="C4077" s="3" t="s">
        <v>7253</v>
      </c>
      <c r="D4077" s="5">
        <v>700</v>
      </c>
      <c r="E4077" s="7">
        <v>0</v>
      </c>
      <c r="F4077" t="s">
        <v>8221</v>
      </c>
      <c r="G4077" t="s">
        <v>8224</v>
      </c>
      <c r="H4077" t="s">
        <v>8246</v>
      </c>
      <c r="I4077" s="18">
        <v>1491726956</v>
      </c>
      <c r="J4077" s="18">
        <f t="shared" si="934"/>
        <v>42834.358287037037</v>
      </c>
      <c r="K4077">
        <v>1489480555</v>
      </c>
      <c r="L4077" s="18">
        <f t="shared" si="932"/>
        <v>42808.358275462961</v>
      </c>
      <c r="M4077" t="b">
        <v>0</v>
      </c>
      <c r="N4077">
        <v>0</v>
      </c>
      <c r="O4077" t="b">
        <v>0</v>
      </c>
      <c r="P4077" t="s">
        <v>8269</v>
      </c>
      <c r="Q4077" s="12">
        <f t="shared" si="935"/>
        <v>0</v>
      </c>
      <c r="R4077">
        <f t="shared" ref="R4077:R4079" si="940">IFERROR(ROUND(E4077/N4077,2),0)</f>
        <v>0</v>
      </c>
      <c r="S4077" s="14" t="s">
        <v>8307</v>
      </c>
      <c r="T4077" t="s">
        <v>8308</v>
      </c>
    </row>
    <row r="4078" spans="1:20" ht="45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 s="18">
        <v>1413921060</v>
      </c>
      <c r="J4078" s="18">
        <f t="shared" si="934"/>
        <v>41933.827083333337</v>
      </c>
      <c r="K4078">
        <v>1411499148</v>
      </c>
      <c r="L4078" s="18">
        <f t="shared" si="932"/>
        <v>41905.795694444445</v>
      </c>
      <c r="M4078" t="b">
        <v>0</v>
      </c>
      <c r="N4078">
        <v>0</v>
      </c>
      <c r="O4078" t="b">
        <v>0</v>
      </c>
      <c r="P4078" t="s">
        <v>8269</v>
      </c>
      <c r="Q4078" s="12">
        <f t="shared" si="935"/>
        <v>0</v>
      </c>
      <c r="R4078">
        <f t="shared" si="940"/>
        <v>0</v>
      </c>
      <c r="S4078" s="14" t="s">
        <v>8307</v>
      </c>
      <c r="T4078" t="s">
        <v>8308</v>
      </c>
    </row>
    <row r="4079" spans="1:20" ht="60" x14ac:dyDescent="0.25">
      <c r="A4079">
        <v>3975</v>
      </c>
      <c r="B4079" s="9" t="s">
        <v>3972</v>
      </c>
      <c r="C4079" s="3" t="s">
        <v>8082</v>
      </c>
      <c r="D4079" s="5">
        <v>678</v>
      </c>
      <c r="E4079" s="7">
        <v>0</v>
      </c>
      <c r="F4079" t="s">
        <v>8220</v>
      </c>
      <c r="G4079" t="s">
        <v>8223</v>
      </c>
      <c r="H4079" t="s">
        <v>8245</v>
      </c>
      <c r="I4079" s="18">
        <v>1468442898</v>
      </c>
      <c r="J4079" s="18">
        <f t="shared" si="934"/>
        <v>42564.866875</v>
      </c>
      <c r="K4079">
        <v>1465850897</v>
      </c>
      <c r="L4079" s="18">
        <f t="shared" si="932"/>
        <v>42534.866863425923</v>
      </c>
      <c r="M4079" t="b">
        <v>0</v>
      </c>
      <c r="N4079">
        <v>0</v>
      </c>
      <c r="O4079" t="b">
        <v>0</v>
      </c>
      <c r="P4079" t="s">
        <v>8269</v>
      </c>
      <c r="Q4079" s="12">
        <f t="shared" si="935"/>
        <v>0</v>
      </c>
      <c r="R4079">
        <f t="shared" si="940"/>
        <v>0</v>
      </c>
      <c r="S4079" s="14" t="s">
        <v>8307</v>
      </c>
      <c r="T4079" t="s">
        <v>8308</v>
      </c>
    </row>
    <row r="4080" spans="1:20" ht="60" x14ac:dyDescent="0.25">
      <c r="A4080">
        <v>3874</v>
      </c>
      <c r="B4080" s="9" t="s">
        <v>3871</v>
      </c>
      <c r="C4080" s="3" t="s">
        <v>7983</v>
      </c>
      <c r="D4080" s="5">
        <v>620</v>
      </c>
      <c r="E4080" s="7">
        <v>0</v>
      </c>
      <c r="F4080" t="s">
        <v>8219</v>
      </c>
      <c r="G4080" t="s">
        <v>8227</v>
      </c>
      <c r="H4080" t="s">
        <v>8249</v>
      </c>
      <c r="I4080">
        <v>1422061200</v>
      </c>
      <c r="J4080" s="18">
        <f t="shared" si="934"/>
        <v>42028.041666666672</v>
      </c>
      <c r="K4080">
        <v>1420244621</v>
      </c>
      <c r="L4080" s="18">
        <f t="shared" si="932"/>
        <v>42007.016446759255</v>
      </c>
      <c r="M4080" t="b">
        <v>0</v>
      </c>
      <c r="N4080">
        <v>0</v>
      </c>
      <c r="O4080" t="b">
        <v>0</v>
      </c>
      <c r="P4080" t="s">
        <v>8303</v>
      </c>
      <c r="Q4080" s="12">
        <f t="shared" si="935"/>
        <v>0</v>
      </c>
      <c r="R4080" t="e">
        <f t="shared" si="933"/>
        <v>#DIV/0!</v>
      </c>
      <c r="S4080" s="14" t="s">
        <v>8307</v>
      </c>
      <c r="T4080" t="s">
        <v>8341</v>
      </c>
    </row>
    <row r="4081" spans="1:20" ht="60" x14ac:dyDescent="0.25">
      <c r="A4081">
        <v>130</v>
      </c>
      <c r="B4081" s="9" t="s">
        <v>132</v>
      </c>
      <c r="C4081" s="3" t="s">
        <v>4241</v>
      </c>
      <c r="D4081" s="5">
        <v>600</v>
      </c>
      <c r="E4081" s="7">
        <v>0</v>
      </c>
      <c r="F4081" t="s">
        <v>8219</v>
      </c>
      <c r="G4081" t="s">
        <v>8224</v>
      </c>
      <c r="H4081" t="s">
        <v>8246</v>
      </c>
      <c r="I4081">
        <v>1402949760</v>
      </c>
      <c r="J4081" s="18">
        <f t="shared" si="934"/>
        <v>41806.844444444447</v>
      </c>
      <c r="K4081">
        <v>1400536691</v>
      </c>
      <c r="L4081" s="18">
        <f t="shared" si="932"/>
        <v>41778.915405092594</v>
      </c>
      <c r="M4081" t="b">
        <v>0</v>
      </c>
      <c r="N4081">
        <v>0</v>
      </c>
      <c r="O4081" t="b">
        <v>0</v>
      </c>
      <c r="P4081" t="s">
        <v>8265</v>
      </c>
      <c r="Q4081" s="12">
        <f t="shared" si="935"/>
        <v>0</v>
      </c>
      <c r="R4081" t="e">
        <f t="shared" si="933"/>
        <v>#DIV/0!</v>
      </c>
      <c r="S4081" s="14" t="s">
        <v>8329</v>
      </c>
      <c r="T4081" t="s">
        <v>8343</v>
      </c>
    </row>
    <row r="4082" spans="1:20" ht="60" x14ac:dyDescent="0.25">
      <c r="A4082">
        <v>4101</v>
      </c>
      <c r="B4082" s="9" t="s">
        <v>4097</v>
      </c>
      <c r="C4082" s="3" t="s">
        <v>8204</v>
      </c>
      <c r="D4082" s="5">
        <v>600</v>
      </c>
      <c r="E4082" s="7">
        <v>0</v>
      </c>
      <c r="F4082" t="s">
        <v>8220</v>
      </c>
      <c r="G4082" t="s">
        <v>8223</v>
      </c>
      <c r="H4082" t="s">
        <v>8245</v>
      </c>
      <c r="I4082" s="18">
        <v>1485380482</v>
      </c>
      <c r="J4082" s="18">
        <f t="shared" si="934"/>
        <v>42760.903726851851</v>
      </c>
      <c r="K4082">
        <v>1482788481</v>
      </c>
      <c r="L4082" s="18">
        <f t="shared" si="932"/>
        <v>42730.903715277775</v>
      </c>
      <c r="M4082" t="b">
        <v>0</v>
      </c>
      <c r="N4082">
        <v>0</v>
      </c>
      <c r="O4082" t="b">
        <v>0</v>
      </c>
      <c r="P4082" t="s">
        <v>8269</v>
      </c>
      <c r="Q4082" s="12">
        <f t="shared" si="935"/>
        <v>0</v>
      </c>
      <c r="R4082">
        <f t="shared" ref="R4082:R4083" si="941">IFERROR(ROUND(E4082/N4082,2),0)</f>
        <v>0</v>
      </c>
      <c r="S4082" s="14" t="s">
        <v>8307</v>
      </c>
      <c r="T4082" t="s">
        <v>8308</v>
      </c>
    </row>
    <row r="4083" spans="1:20" ht="60" x14ac:dyDescent="0.25">
      <c r="A4083">
        <v>4012</v>
      </c>
      <c r="B4083" s="9" t="s">
        <v>4008</v>
      </c>
      <c r="C4083" s="3" t="s">
        <v>8117</v>
      </c>
      <c r="D4083" s="5">
        <v>575</v>
      </c>
      <c r="E4083" s="7">
        <v>0</v>
      </c>
      <c r="F4083" t="s">
        <v>8220</v>
      </c>
      <c r="G4083" t="s">
        <v>8224</v>
      </c>
      <c r="H4083" t="s">
        <v>8246</v>
      </c>
      <c r="I4083" s="18">
        <v>1430571849</v>
      </c>
      <c r="J4083" s="18">
        <f t="shared" si="934"/>
        <v>42126.544548611113</v>
      </c>
      <c r="K4083">
        <v>1427979848</v>
      </c>
      <c r="L4083" s="18">
        <f t="shared" si="932"/>
        <v>42096.544537037036</v>
      </c>
      <c r="M4083" t="b">
        <v>0</v>
      </c>
      <c r="N4083">
        <v>0</v>
      </c>
      <c r="O4083" t="b">
        <v>0</v>
      </c>
      <c r="P4083" t="s">
        <v>8269</v>
      </c>
      <c r="Q4083" s="12">
        <f t="shared" si="935"/>
        <v>0</v>
      </c>
      <c r="R4083">
        <f t="shared" si="941"/>
        <v>0</v>
      </c>
      <c r="S4083" s="14" t="s">
        <v>8307</v>
      </c>
      <c r="T4083" t="s">
        <v>8308</v>
      </c>
    </row>
    <row r="4084" spans="1:20" ht="60" x14ac:dyDescent="0.25">
      <c r="A4084">
        <v>461</v>
      </c>
      <c r="B4084" s="9" t="s">
        <v>462</v>
      </c>
      <c r="C4084" s="3" t="s">
        <v>4571</v>
      </c>
      <c r="D4084" s="5">
        <v>550</v>
      </c>
      <c r="E4084" s="7">
        <v>0</v>
      </c>
      <c r="F4084" t="s">
        <v>8220</v>
      </c>
      <c r="G4084" t="s">
        <v>8224</v>
      </c>
      <c r="H4084" t="s">
        <v>8246</v>
      </c>
      <c r="I4084">
        <v>1370204367</v>
      </c>
      <c r="J4084" s="18">
        <f t="shared" si="934"/>
        <v>41427.84684027778</v>
      </c>
      <c r="K4084">
        <v>1368476366</v>
      </c>
      <c r="L4084" s="18">
        <f t="shared" si="932"/>
        <v>41407.846828703703</v>
      </c>
      <c r="M4084" t="b">
        <v>0</v>
      </c>
      <c r="N4084">
        <v>0</v>
      </c>
      <c r="O4084" t="b">
        <v>0</v>
      </c>
      <c r="P4084" t="s">
        <v>8268</v>
      </c>
      <c r="Q4084" s="12">
        <f t="shared" si="935"/>
        <v>0</v>
      </c>
      <c r="R4084" t="e">
        <f t="shared" si="933"/>
        <v>#DIV/0!</v>
      </c>
      <c r="S4084" s="14" t="s">
        <v>8329</v>
      </c>
      <c r="T4084" t="s">
        <v>8345</v>
      </c>
    </row>
    <row r="4085" spans="1:20" x14ac:dyDescent="0.25">
      <c r="A4085">
        <v>1084</v>
      </c>
      <c r="B4085" s="9" t="s">
        <v>1085</v>
      </c>
      <c r="C4085" s="3" t="s">
        <v>5194</v>
      </c>
      <c r="D4085" s="5">
        <v>550</v>
      </c>
      <c r="E4085" s="7">
        <v>0</v>
      </c>
      <c r="F4085" t="s">
        <v>8220</v>
      </c>
      <c r="G4085" t="s">
        <v>8223</v>
      </c>
      <c r="H4085" t="s">
        <v>8245</v>
      </c>
      <c r="I4085">
        <v>1407534804</v>
      </c>
      <c r="J4085" s="18">
        <f t="shared" si="934"/>
        <v>41859.912083333329</v>
      </c>
      <c r="K4085">
        <v>1404942803</v>
      </c>
      <c r="L4085" s="18">
        <f t="shared" si="932"/>
        <v>41829.91207175926</v>
      </c>
      <c r="M4085" t="b">
        <v>0</v>
      </c>
      <c r="N4085">
        <v>0</v>
      </c>
      <c r="O4085" t="b">
        <v>0</v>
      </c>
      <c r="P4085" t="s">
        <v>8280</v>
      </c>
      <c r="Q4085" s="12">
        <f t="shared" si="935"/>
        <v>0</v>
      </c>
      <c r="R4085" t="e">
        <f t="shared" si="933"/>
        <v>#DIV/0!</v>
      </c>
      <c r="S4085" s="14" t="s">
        <v>8324</v>
      </c>
      <c r="T4085" t="s">
        <v>8340</v>
      </c>
    </row>
    <row r="4086" spans="1:20" ht="45" x14ac:dyDescent="0.25">
      <c r="A4086">
        <v>4061</v>
      </c>
      <c r="B4086" s="9" t="s">
        <v>4057</v>
      </c>
      <c r="C4086" s="3" t="s">
        <v>8165</v>
      </c>
      <c r="D4086" s="5">
        <v>525</v>
      </c>
      <c r="E4086" s="7">
        <v>0</v>
      </c>
      <c r="F4086" t="s">
        <v>8220</v>
      </c>
      <c r="G4086" t="s">
        <v>8223</v>
      </c>
      <c r="H4086" t="s">
        <v>8245</v>
      </c>
      <c r="I4086" s="18">
        <v>1461205423</v>
      </c>
      <c r="J4086" s="18">
        <f t="shared" si="934"/>
        <v>42481.099803240737</v>
      </c>
      <c r="K4086">
        <v>1456025022</v>
      </c>
      <c r="L4086" s="18">
        <f t="shared" si="932"/>
        <v>42421.141458333332</v>
      </c>
      <c r="M4086" t="b">
        <v>0</v>
      </c>
      <c r="N4086">
        <v>0</v>
      </c>
      <c r="O4086" t="b">
        <v>0</v>
      </c>
      <c r="P4086" t="s">
        <v>8269</v>
      </c>
      <c r="Q4086" s="12">
        <f t="shared" si="935"/>
        <v>0</v>
      </c>
      <c r="R4086">
        <f t="shared" ref="R4086" si="942">IFERROR(ROUND(E4086/N4086,2),0)</f>
        <v>0</v>
      </c>
      <c r="S4086" s="14" t="s">
        <v>8307</v>
      </c>
      <c r="T4086" t="s">
        <v>8308</v>
      </c>
    </row>
    <row r="4087" spans="1:20" ht="30" x14ac:dyDescent="0.25">
      <c r="A4087">
        <v>1588</v>
      </c>
      <c r="B4087" s="9" t="s">
        <v>1589</v>
      </c>
      <c r="C4087" s="3" t="s">
        <v>5698</v>
      </c>
      <c r="D4087" s="5">
        <v>516</v>
      </c>
      <c r="E4087" s="7">
        <v>0</v>
      </c>
      <c r="F4087" t="s">
        <v>8220</v>
      </c>
      <c r="G4087" t="s">
        <v>8223</v>
      </c>
      <c r="H4087" t="s">
        <v>8245</v>
      </c>
      <c r="I4087">
        <v>1422735120</v>
      </c>
      <c r="J4087" s="18">
        <f t="shared" si="934"/>
        <v>42035.841666666667</v>
      </c>
      <c r="K4087">
        <v>1420091998</v>
      </c>
      <c r="L4087" s="18">
        <f t="shared" si="932"/>
        <v>42005.249976851846</v>
      </c>
      <c r="M4087" t="b">
        <v>0</v>
      </c>
      <c r="N4087">
        <v>0</v>
      </c>
      <c r="O4087" t="b">
        <v>0</v>
      </c>
      <c r="P4087" t="s">
        <v>8289</v>
      </c>
      <c r="Q4087" s="12">
        <f t="shared" si="935"/>
        <v>0</v>
      </c>
      <c r="R4087" t="e">
        <f t="shared" si="933"/>
        <v>#DIV/0!</v>
      </c>
      <c r="S4087" s="14" t="s">
        <v>8321</v>
      </c>
      <c r="T4087" t="s">
        <v>8357</v>
      </c>
    </row>
    <row r="4088" spans="1:20" ht="45" x14ac:dyDescent="0.25">
      <c r="A4088">
        <v>615</v>
      </c>
      <c r="B4088" s="9" t="s">
        <v>616</v>
      </c>
      <c r="C4088" s="3" t="s">
        <v>4725</v>
      </c>
      <c r="D4088" s="5">
        <v>515</v>
      </c>
      <c r="E4088" s="7">
        <v>0</v>
      </c>
      <c r="F4088" t="s">
        <v>8219</v>
      </c>
      <c r="G4088" t="s">
        <v>8227</v>
      </c>
      <c r="H4088" t="s">
        <v>8249</v>
      </c>
      <c r="I4088">
        <v>1443149759</v>
      </c>
      <c r="J4088" s="18">
        <f t="shared" si="934"/>
        <v>42272.122210648144</v>
      </c>
      <c r="K4088">
        <v>1440557758</v>
      </c>
      <c r="L4088" s="18">
        <f t="shared" si="932"/>
        <v>42242.122199074074</v>
      </c>
      <c r="M4088" t="b">
        <v>0</v>
      </c>
      <c r="N4088">
        <v>0</v>
      </c>
      <c r="O4088" t="b">
        <v>0</v>
      </c>
      <c r="P4088" t="s">
        <v>8270</v>
      </c>
      <c r="Q4088" s="12">
        <f t="shared" si="935"/>
        <v>0</v>
      </c>
      <c r="R4088" t="e">
        <f t="shared" si="933"/>
        <v>#DIV/0!</v>
      </c>
      <c r="S4088" s="14" t="s">
        <v>8316</v>
      </c>
      <c r="T4088" t="s">
        <v>8348</v>
      </c>
    </row>
    <row r="4089" spans="1:20" ht="45" x14ac:dyDescent="0.25">
      <c r="A4089">
        <v>929</v>
      </c>
      <c r="B4089" s="9" t="s">
        <v>930</v>
      </c>
      <c r="C4089" s="3" t="s">
        <v>5039</v>
      </c>
      <c r="D4089" s="5">
        <v>500</v>
      </c>
      <c r="E4089" s="7">
        <v>0</v>
      </c>
      <c r="F4089" t="s">
        <v>8220</v>
      </c>
      <c r="G4089" t="s">
        <v>8223</v>
      </c>
      <c r="H4089" t="s">
        <v>8245</v>
      </c>
      <c r="I4089">
        <v>1333946569</v>
      </c>
      <c r="J4089" s="18">
        <f t="shared" si="934"/>
        <v>41008.196400462963</v>
      </c>
      <c r="K4089">
        <v>1331358168</v>
      </c>
      <c r="L4089" s="18">
        <f t="shared" si="932"/>
        <v>40978.238055555557</v>
      </c>
      <c r="M4089" t="b">
        <v>0</v>
      </c>
      <c r="N4089">
        <v>0</v>
      </c>
      <c r="O4089" t="b">
        <v>0</v>
      </c>
      <c r="P4089" t="s">
        <v>8276</v>
      </c>
      <c r="Q4089" s="12">
        <f t="shared" si="935"/>
        <v>0</v>
      </c>
      <c r="R4089" t="e">
        <f t="shared" si="933"/>
        <v>#DIV/0!</v>
      </c>
      <c r="S4089" s="14" t="s">
        <v>8333</v>
      </c>
      <c r="T4089" t="s">
        <v>8356</v>
      </c>
    </row>
    <row r="4090" spans="1:20" ht="60" x14ac:dyDescent="0.25">
      <c r="A4090">
        <v>1051</v>
      </c>
      <c r="B4090" s="9" t="s">
        <v>1052</v>
      </c>
      <c r="C4090" s="3" t="s">
        <v>5161</v>
      </c>
      <c r="D4090" s="5">
        <v>500</v>
      </c>
      <c r="E4090" s="7">
        <v>0</v>
      </c>
      <c r="F4090" t="s">
        <v>8219</v>
      </c>
      <c r="G4090" t="s">
        <v>8223</v>
      </c>
      <c r="H4090" t="s">
        <v>8245</v>
      </c>
      <c r="I4090">
        <v>1409098825</v>
      </c>
      <c r="J4090" s="18">
        <f t="shared" si="934"/>
        <v>41878.014178240745</v>
      </c>
      <c r="K4090">
        <v>1406679624</v>
      </c>
      <c r="L4090" s="18">
        <f t="shared" si="932"/>
        <v>41850.014166666668</v>
      </c>
      <c r="M4090" t="b">
        <v>0</v>
      </c>
      <c r="N4090">
        <v>0</v>
      </c>
      <c r="O4090" t="b">
        <v>0</v>
      </c>
      <c r="P4090" t="s">
        <v>8279</v>
      </c>
      <c r="Q4090" s="12">
        <f t="shared" si="935"/>
        <v>0</v>
      </c>
      <c r="R4090" t="e">
        <f t="shared" si="933"/>
        <v>#DIV/0!</v>
      </c>
      <c r="S4090" s="14" t="s">
        <v>8352</v>
      </c>
      <c r="T4090" t="s">
        <v>8353</v>
      </c>
    </row>
    <row r="4091" spans="1:20" x14ac:dyDescent="0.25">
      <c r="A4091">
        <v>1141</v>
      </c>
      <c r="B4091" s="9" t="s">
        <v>1142</v>
      </c>
      <c r="C4091" s="3" t="s">
        <v>5251</v>
      </c>
      <c r="D4091" s="5">
        <v>500</v>
      </c>
      <c r="E4091" s="7">
        <v>0</v>
      </c>
      <c r="F4091" t="s">
        <v>8220</v>
      </c>
      <c r="G4091" t="s">
        <v>8235</v>
      </c>
      <c r="H4091" t="s">
        <v>8248</v>
      </c>
      <c r="I4091">
        <v>1436460450</v>
      </c>
      <c r="J4091" s="18">
        <f t="shared" si="934"/>
        <v>42194.699652777781</v>
      </c>
      <c r="K4091">
        <v>1433868449</v>
      </c>
      <c r="L4091" s="18">
        <f t="shared" si="932"/>
        <v>42164.699641203704</v>
      </c>
      <c r="M4091" t="b">
        <v>0</v>
      </c>
      <c r="N4091">
        <v>0</v>
      </c>
      <c r="O4091" t="b">
        <v>0</v>
      </c>
      <c r="P4091" t="s">
        <v>8281</v>
      </c>
      <c r="Q4091" s="12">
        <f t="shared" si="935"/>
        <v>0</v>
      </c>
      <c r="R4091" t="e">
        <f t="shared" si="933"/>
        <v>#DIV/0!</v>
      </c>
      <c r="S4091" s="14" t="s">
        <v>8324</v>
      </c>
      <c r="T4091" t="s">
        <v>8350</v>
      </c>
    </row>
    <row r="4092" spans="1:20" ht="45" x14ac:dyDescent="0.25">
      <c r="A4092">
        <v>1599</v>
      </c>
      <c r="B4092" s="9" t="s">
        <v>1600</v>
      </c>
      <c r="C4092" s="3" t="s">
        <v>5709</v>
      </c>
      <c r="D4092" s="5">
        <v>500</v>
      </c>
      <c r="E4092" s="7">
        <v>0</v>
      </c>
      <c r="F4092" t="s">
        <v>8220</v>
      </c>
      <c r="G4092" t="s">
        <v>8224</v>
      </c>
      <c r="H4092" t="s">
        <v>8246</v>
      </c>
      <c r="I4092">
        <v>1460116576</v>
      </c>
      <c r="J4092" s="18">
        <f t="shared" si="934"/>
        <v>42468.497407407413</v>
      </c>
      <c r="K4092">
        <v>1457528175</v>
      </c>
      <c r="L4092" s="18">
        <f t="shared" si="932"/>
        <v>42438.5390625</v>
      </c>
      <c r="M4092" t="b">
        <v>0</v>
      </c>
      <c r="N4092">
        <v>0</v>
      </c>
      <c r="O4092" t="b">
        <v>0</v>
      </c>
      <c r="P4092" t="s">
        <v>8289</v>
      </c>
      <c r="Q4092" s="12">
        <f t="shared" si="935"/>
        <v>0</v>
      </c>
      <c r="R4092" t="e">
        <f t="shared" si="933"/>
        <v>#DIV/0!</v>
      </c>
      <c r="S4092" s="14" t="s">
        <v>8321</v>
      </c>
      <c r="T4092" t="s">
        <v>8357</v>
      </c>
    </row>
    <row r="4093" spans="1:20" ht="60" x14ac:dyDescent="0.25">
      <c r="A4093">
        <v>3204</v>
      </c>
      <c r="B4093" s="9" t="s">
        <v>3204</v>
      </c>
      <c r="C4093" s="3" t="s">
        <v>7314</v>
      </c>
      <c r="D4093" s="5">
        <v>500</v>
      </c>
      <c r="E4093" s="7">
        <v>0</v>
      </c>
      <c r="F4093" t="s">
        <v>8220</v>
      </c>
      <c r="G4093" t="s">
        <v>8223</v>
      </c>
      <c r="H4093" t="s">
        <v>8245</v>
      </c>
      <c r="I4093">
        <v>1437149640</v>
      </c>
      <c r="J4093" s="18">
        <f t="shared" si="934"/>
        <v>42202.676388888889</v>
      </c>
      <c r="K4093">
        <v>1434558478</v>
      </c>
      <c r="L4093" s="18">
        <f t="shared" si="932"/>
        <v>42172.686087962968</v>
      </c>
      <c r="M4093" t="b">
        <v>0</v>
      </c>
      <c r="N4093">
        <v>0</v>
      </c>
      <c r="O4093" t="b">
        <v>0</v>
      </c>
      <c r="P4093" t="s">
        <v>8303</v>
      </c>
      <c r="Q4093" s="12">
        <f t="shared" si="935"/>
        <v>0</v>
      </c>
      <c r="R4093" t="e">
        <f t="shared" si="933"/>
        <v>#DIV/0!</v>
      </c>
      <c r="S4093" s="14" t="s">
        <v>8307</v>
      </c>
      <c r="T4093" t="s">
        <v>8341</v>
      </c>
    </row>
    <row r="4094" spans="1:20" ht="45" x14ac:dyDescent="0.25">
      <c r="A4094">
        <v>4051</v>
      </c>
      <c r="B4094" s="9" t="s">
        <v>4047</v>
      </c>
      <c r="C4094" s="3" t="s">
        <v>8155</v>
      </c>
      <c r="D4094" s="5">
        <v>500</v>
      </c>
      <c r="E4094" s="7">
        <v>0</v>
      </c>
      <c r="F4094" t="s">
        <v>8220</v>
      </c>
      <c r="G4094" t="s">
        <v>8223</v>
      </c>
      <c r="H4094" t="s">
        <v>8245</v>
      </c>
      <c r="I4094" s="18">
        <v>1399618380</v>
      </c>
      <c r="J4094" s="18">
        <f t="shared" si="934"/>
        <v>41768.286805555559</v>
      </c>
      <c r="K4094">
        <v>1399058796</v>
      </c>
      <c r="L4094" s="18">
        <f t="shared" si="932"/>
        <v>41761.81013888889</v>
      </c>
      <c r="M4094" t="b">
        <v>0</v>
      </c>
      <c r="N4094">
        <v>0</v>
      </c>
      <c r="O4094" t="b">
        <v>0</v>
      </c>
      <c r="P4094" t="s">
        <v>8269</v>
      </c>
      <c r="Q4094" s="12">
        <f t="shared" si="935"/>
        <v>0</v>
      </c>
      <c r="R4094">
        <f t="shared" ref="R4094:R4095" si="943">IFERROR(ROUND(E4094/N4094,2),0)</f>
        <v>0</v>
      </c>
      <c r="S4094" s="14" t="s">
        <v>8307</v>
      </c>
      <c r="T4094" t="s">
        <v>8308</v>
      </c>
    </row>
    <row r="4095" spans="1:20" ht="45" x14ac:dyDescent="0.25">
      <c r="A4095">
        <v>4109</v>
      </c>
      <c r="B4095" s="9" t="s">
        <v>4105</v>
      </c>
      <c r="C4095" s="3" t="s">
        <v>8212</v>
      </c>
      <c r="D4095" s="5">
        <v>500</v>
      </c>
      <c r="E4095" s="7">
        <v>0</v>
      </c>
      <c r="F4095" t="s">
        <v>8220</v>
      </c>
      <c r="G4095" t="s">
        <v>8224</v>
      </c>
      <c r="H4095" t="s">
        <v>8246</v>
      </c>
      <c r="I4095" s="18">
        <v>1448805404</v>
      </c>
      <c r="J4095" s="18">
        <f t="shared" si="934"/>
        <v>42337.581064814818</v>
      </c>
      <c r="K4095">
        <v>1446209803</v>
      </c>
      <c r="L4095" s="18">
        <f t="shared" si="932"/>
        <v>42307.539386574077</v>
      </c>
      <c r="M4095" t="b">
        <v>0</v>
      </c>
      <c r="N4095">
        <v>0</v>
      </c>
      <c r="O4095" t="b">
        <v>0</v>
      </c>
      <c r="P4095" t="s">
        <v>8269</v>
      </c>
      <c r="Q4095" s="12">
        <f t="shared" si="935"/>
        <v>0</v>
      </c>
      <c r="R4095">
        <f t="shared" si="943"/>
        <v>0</v>
      </c>
      <c r="S4095" s="14" t="s">
        <v>8307</v>
      </c>
      <c r="T4095" t="s">
        <v>8308</v>
      </c>
    </row>
    <row r="4096" spans="1:20" ht="60" x14ac:dyDescent="0.25">
      <c r="A4096">
        <v>439</v>
      </c>
      <c r="B4096" s="9" t="s">
        <v>440</v>
      </c>
      <c r="C4096" s="3" t="s">
        <v>4549</v>
      </c>
      <c r="D4096" s="5">
        <v>450</v>
      </c>
      <c r="E4096" s="7">
        <v>0</v>
      </c>
      <c r="F4096" t="s">
        <v>8220</v>
      </c>
      <c r="G4096" t="s">
        <v>8223</v>
      </c>
      <c r="H4096" t="s">
        <v>8245</v>
      </c>
      <c r="I4096">
        <v>1413569818</v>
      </c>
      <c r="J4096" s="18">
        <f t="shared" si="934"/>
        <v>41929.761782407411</v>
      </c>
      <c r="K4096">
        <v>1412705817</v>
      </c>
      <c r="L4096" s="18">
        <f t="shared" si="932"/>
        <v>41919.761770833335</v>
      </c>
      <c r="M4096" t="b">
        <v>0</v>
      </c>
      <c r="N4096">
        <v>0</v>
      </c>
      <c r="O4096" t="b">
        <v>0</v>
      </c>
      <c r="P4096" t="s">
        <v>8268</v>
      </c>
      <c r="Q4096" s="12">
        <f t="shared" si="935"/>
        <v>0</v>
      </c>
      <c r="R4096" t="e">
        <f t="shared" si="933"/>
        <v>#DIV/0!</v>
      </c>
      <c r="S4096" s="14" t="s">
        <v>8329</v>
      </c>
      <c r="T4096" t="s">
        <v>8345</v>
      </c>
    </row>
    <row r="4097" spans="1:20" ht="60" x14ac:dyDescent="0.25">
      <c r="A4097">
        <v>441</v>
      </c>
      <c r="B4097" s="9" t="s">
        <v>442</v>
      </c>
      <c r="C4097" s="3" t="s">
        <v>4551</v>
      </c>
      <c r="D4097" s="5">
        <v>400</v>
      </c>
      <c r="E4097" s="7">
        <v>0</v>
      </c>
      <c r="F4097" t="s">
        <v>8220</v>
      </c>
      <c r="G4097" t="s">
        <v>8224</v>
      </c>
      <c r="H4097" t="s">
        <v>8246</v>
      </c>
      <c r="I4097">
        <v>1383418996</v>
      </c>
      <c r="J4097" s="18">
        <f t="shared" si="934"/>
        <v>41580.793935185182</v>
      </c>
      <c r="K4097">
        <v>1380826995</v>
      </c>
      <c r="L4097" s="18">
        <f t="shared" si="932"/>
        <v>41550.793923611112</v>
      </c>
      <c r="M4097" t="b">
        <v>0</v>
      </c>
      <c r="N4097">
        <v>0</v>
      </c>
      <c r="O4097" t="b">
        <v>0</v>
      </c>
      <c r="P4097" t="s">
        <v>8268</v>
      </c>
      <c r="Q4097" s="12">
        <f t="shared" si="935"/>
        <v>0</v>
      </c>
      <c r="R4097" t="e">
        <f t="shared" si="933"/>
        <v>#DIV/0!</v>
      </c>
      <c r="S4097" s="14" t="s">
        <v>8329</v>
      </c>
      <c r="T4097" t="s">
        <v>8345</v>
      </c>
    </row>
    <row r="4098" spans="1:20" ht="60" x14ac:dyDescent="0.25">
      <c r="A4098">
        <v>581</v>
      </c>
      <c r="B4098" s="9" t="s">
        <v>582</v>
      </c>
      <c r="C4098" s="3" t="s">
        <v>4691</v>
      </c>
      <c r="D4098" s="5">
        <v>400</v>
      </c>
      <c r="E4098" s="7">
        <v>0</v>
      </c>
      <c r="F4098" t="s">
        <v>8220</v>
      </c>
      <c r="G4098" t="s">
        <v>8223</v>
      </c>
      <c r="H4098" t="s">
        <v>8245</v>
      </c>
      <c r="I4098">
        <v>1438474704</v>
      </c>
      <c r="J4098" s="18">
        <f t="shared" si="934"/>
        <v>42218.012777777782</v>
      </c>
      <c r="K4098">
        <v>1435882703</v>
      </c>
      <c r="L4098" s="18">
        <f t="shared" si="932"/>
        <v>42188.012766203705</v>
      </c>
      <c r="M4098" t="b">
        <v>0</v>
      </c>
      <c r="N4098">
        <v>0</v>
      </c>
      <c r="O4098" t="b">
        <v>0</v>
      </c>
      <c r="P4098" t="s">
        <v>8270</v>
      </c>
      <c r="Q4098" s="12">
        <f t="shared" si="935"/>
        <v>0</v>
      </c>
      <c r="R4098" t="e">
        <f t="shared" si="933"/>
        <v>#DIV/0!</v>
      </c>
      <c r="S4098" s="14" t="s">
        <v>8316</v>
      </c>
      <c r="T4098" t="s">
        <v>8348</v>
      </c>
    </row>
    <row r="4099" spans="1:20" ht="60" x14ac:dyDescent="0.25">
      <c r="A4099">
        <v>618</v>
      </c>
      <c r="B4099" s="9" t="s">
        <v>619</v>
      </c>
      <c r="C4099" s="3" t="s">
        <v>4728</v>
      </c>
      <c r="D4099" s="5">
        <v>400</v>
      </c>
      <c r="E4099" s="7">
        <v>0</v>
      </c>
      <c r="F4099" t="s">
        <v>8219</v>
      </c>
      <c r="G4099" t="s">
        <v>8223</v>
      </c>
      <c r="H4099" t="s">
        <v>8245</v>
      </c>
      <c r="I4099">
        <v>1449689203</v>
      </c>
      <c r="J4099" s="18">
        <f t="shared" si="934"/>
        <v>42347.810219907406</v>
      </c>
      <c r="K4099">
        <v>1447097202</v>
      </c>
      <c r="L4099" s="18">
        <f t="shared" ref="L4099:L4115" si="944">(K4099/86400)+25569</f>
        <v>42317.810208333336</v>
      </c>
      <c r="M4099" t="b">
        <v>0</v>
      </c>
      <c r="N4099">
        <v>0</v>
      </c>
      <c r="O4099" t="b">
        <v>0</v>
      </c>
      <c r="P4099" t="s">
        <v>8270</v>
      </c>
      <c r="Q4099" s="12">
        <f t="shared" si="935"/>
        <v>0</v>
      </c>
      <c r="R4099" t="e">
        <f t="shared" ref="R4099:R4115" si="945">ROUND(E4099/N4099,2)</f>
        <v>#DIV/0!</v>
      </c>
      <c r="S4099" s="14" t="s">
        <v>8316</v>
      </c>
      <c r="T4099" t="s">
        <v>8348</v>
      </c>
    </row>
    <row r="4100" spans="1:20" ht="60" x14ac:dyDescent="0.25">
      <c r="A4100">
        <v>3054</v>
      </c>
      <c r="B4100" s="9" t="s">
        <v>3054</v>
      </c>
      <c r="C4100" s="3" t="s">
        <v>7164</v>
      </c>
      <c r="D4100" s="5">
        <v>300</v>
      </c>
      <c r="E4100" s="7">
        <v>0</v>
      </c>
      <c r="F4100" t="s">
        <v>8220</v>
      </c>
      <c r="G4100" t="s">
        <v>8223</v>
      </c>
      <c r="H4100" t="s">
        <v>8245</v>
      </c>
      <c r="I4100">
        <v>1425258240</v>
      </c>
      <c r="J4100" s="18">
        <f t="shared" ref="J4100:J4115" si="946">(I4100/86400)+25569</f>
        <v>42065.044444444444</v>
      </c>
      <c r="K4100">
        <v>1422043153</v>
      </c>
      <c r="L4100" s="18">
        <f t="shared" si="944"/>
        <v>42027.832789351851</v>
      </c>
      <c r="M4100" t="b">
        <v>0</v>
      </c>
      <c r="N4100">
        <v>0</v>
      </c>
      <c r="O4100" t="b">
        <v>0</v>
      </c>
      <c r="P4100" t="s">
        <v>8301</v>
      </c>
      <c r="Q4100" s="12">
        <f t="shared" ref="Q4100:Q4115" si="947">ROUND(E4100/D4100*100,0)</f>
        <v>0</v>
      </c>
      <c r="R4100" t="e">
        <f t="shared" si="945"/>
        <v>#DIV/0!</v>
      </c>
      <c r="S4100" s="14" t="s">
        <v>8307</v>
      </c>
      <c r="T4100" t="s">
        <v>8331</v>
      </c>
    </row>
    <row r="4101" spans="1:20" ht="45" x14ac:dyDescent="0.25">
      <c r="A4101">
        <v>4043</v>
      </c>
      <c r="B4101" s="9" t="s">
        <v>4039</v>
      </c>
      <c r="C4101" s="3" t="s">
        <v>8147</v>
      </c>
      <c r="D4101" s="5">
        <v>300</v>
      </c>
      <c r="E4101" s="7">
        <v>0</v>
      </c>
      <c r="F4101" t="s">
        <v>8220</v>
      </c>
      <c r="G4101" t="s">
        <v>8228</v>
      </c>
      <c r="H4101" t="s">
        <v>8250</v>
      </c>
      <c r="I4101" s="18">
        <v>1416524325</v>
      </c>
      <c r="J4101" s="18">
        <f t="shared" si="946"/>
        <v>41963.957465277781</v>
      </c>
      <c r="K4101">
        <v>1415228324</v>
      </c>
      <c r="L4101" s="18">
        <f t="shared" si="944"/>
        <v>41948.957453703704</v>
      </c>
      <c r="M4101" t="b">
        <v>0</v>
      </c>
      <c r="N4101">
        <v>0</v>
      </c>
      <c r="O4101" t="b">
        <v>0</v>
      </c>
      <c r="P4101" t="s">
        <v>8269</v>
      </c>
      <c r="Q4101" s="12">
        <f t="shared" si="947"/>
        <v>0</v>
      </c>
      <c r="R4101">
        <f t="shared" ref="R4101" si="948">IFERROR(ROUND(E4101/N4101,2),0)</f>
        <v>0</v>
      </c>
      <c r="S4101" s="14" t="s">
        <v>8307</v>
      </c>
      <c r="T4101" t="s">
        <v>8308</v>
      </c>
    </row>
    <row r="4102" spans="1:20" ht="45" x14ac:dyDescent="0.25">
      <c r="A4102">
        <v>1876</v>
      </c>
      <c r="B4102" s="9" t="s">
        <v>1877</v>
      </c>
      <c r="C4102" s="3" t="s">
        <v>5986</v>
      </c>
      <c r="D4102" s="5">
        <v>280</v>
      </c>
      <c r="E4102" s="7">
        <v>0</v>
      </c>
      <c r="F4102" t="s">
        <v>8220</v>
      </c>
      <c r="G4102" t="s">
        <v>8225</v>
      </c>
      <c r="H4102" t="s">
        <v>8247</v>
      </c>
      <c r="I4102">
        <v>1402901405</v>
      </c>
      <c r="J4102" s="18">
        <f t="shared" si="946"/>
        <v>41806.284780092596</v>
      </c>
      <c r="K4102">
        <v>1400309404</v>
      </c>
      <c r="L4102" s="18">
        <f t="shared" si="944"/>
        <v>41776.284768518519</v>
      </c>
      <c r="M4102" t="b">
        <v>0</v>
      </c>
      <c r="N4102">
        <v>0</v>
      </c>
      <c r="O4102" t="b">
        <v>0</v>
      </c>
      <c r="P4102" t="s">
        <v>8281</v>
      </c>
      <c r="Q4102" s="12">
        <f t="shared" si="947"/>
        <v>0</v>
      </c>
      <c r="R4102" t="e">
        <f t="shared" si="945"/>
        <v>#DIV/0!</v>
      </c>
      <c r="S4102" s="14" t="s">
        <v>8324</v>
      </c>
      <c r="T4102" t="s">
        <v>8350</v>
      </c>
    </row>
    <row r="4103" spans="1:20" ht="45" x14ac:dyDescent="0.25">
      <c r="A4103">
        <v>4100</v>
      </c>
      <c r="B4103" s="9" t="s">
        <v>4096</v>
      </c>
      <c r="C4103" s="3" t="s">
        <v>8203</v>
      </c>
      <c r="D4103" s="5">
        <v>270</v>
      </c>
      <c r="E4103" s="7">
        <v>0</v>
      </c>
      <c r="F4103" t="s">
        <v>8220</v>
      </c>
      <c r="G4103" t="s">
        <v>8223</v>
      </c>
      <c r="H4103" t="s">
        <v>8245</v>
      </c>
      <c r="I4103" s="18">
        <v>1414205990</v>
      </c>
      <c r="J4103" s="18">
        <f t="shared" si="946"/>
        <v>41937.124884259261</v>
      </c>
      <c r="K4103">
        <v>1413341989</v>
      </c>
      <c r="L4103" s="18">
        <f t="shared" si="944"/>
        <v>41927.124872685185</v>
      </c>
      <c r="M4103" t="b">
        <v>0</v>
      </c>
      <c r="N4103">
        <v>0</v>
      </c>
      <c r="O4103" t="b">
        <v>0</v>
      </c>
      <c r="P4103" t="s">
        <v>8269</v>
      </c>
      <c r="Q4103" s="12">
        <f t="shared" si="947"/>
        <v>0</v>
      </c>
      <c r="R4103">
        <f t="shared" ref="R4103" si="949">IFERROR(ROUND(E4103/N4103,2),0)</f>
        <v>0</v>
      </c>
      <c r="S4103" s="14" t="s">
        <v>8307</v>
      </c>
      <c r="T4103" t="s">
        <v>8308</v>
      </c>
    </row>
    <row r="4104" spans="1:20" ht="60" x14ac:dyDescent="0.25">
      <c r="A4104">
        <v>607</v>
      </c>
      <c r="B4104" s="9" t="s">
        <v>608</v>
      </c>
      <c r="C4104" s="3" t="s">
        <v>4717</v>
      </c>
      <c r="D4104" s="5">
        <v>250</v>
      </c>
      <c r="E4104" s="7">
        <v>0</v>
      </c>
      <c r="F4104" t="s">
        <v>8219</v>
      </c>
      <c r="G4104" t="s">
        <v>8223</v>
      </c>
      <c r="H4104" t="s">
        <v>8245</v>
      </c>
      <c r="I4104">
        <v>1448225336</v>
      </c>
      <c r="J4104" s="18">
        <f t="shared" si="946"/>
        <v>42330.867314814815</v>
      </c>
      <c r="K4104">
        <v>1445629735</v>
      </c>
      <c r="L4104" s="18">
        <f t="shared" si="944"/>
        <v>42300.825636574074</v>
      </c>
      <c r="M4104" t="b">
        <v>0</v>
      </c>
      <c r="N4104">
        <v>0</v>
      </c>
      <c r="O4104" t="b">
        <v>0</v>
      </c>
      <c r="P4104" t="s">
        <v>8270</v>
      </c>
      <c r="Q4104" s="12">
        <f t="shared" si="947"/>
        <v>0</v>
      </c>
      <c r="R4104" t="e">
        <f t="shared" si="945"/>
        <v>#DIV/0!</v>
      </c>
      <c r="S4104" s="14" t="s">
        <v>8316</v>
      </c>
      <c r="T4104" t="s">
        <v>8348</v>
      </c>
    </row>
    <row r="4105" spans="1:20" ht="60" x14ac:dyDescent="0.25">
      <c r="A4105">
        <v>4078</v>
      </c>
      <c r="B4105" s="9" t="s">
        <v>4074</v>
      </c>
      <c r="C4105" s="3" t="s">
        <v>8181</v>
      </c>
      <c r="D4105" s="5">
        <v>250</v>
      </c>
      <c r="E4105" s="7">
        <v>0</v>
      </c>
      <c r="F4105" t="s">
        <v>8220</v>
      </c>
      <c r="G4105" t="s">
        <v>8224</v>
      </c>
      <c r="H4105" t="s">
        <v>8246</v>
      </c>
      <c r="I4105" s="18">
        <v>1485543242</v>
      </c>
      <c r="J4105" s="18">
        <f t="shared" si="946"/>
        <v>42762.787523148145</v>
      </c>
      <c r="K4105">
        <v>1482951241</v>
      </c>
      <c r="L4105" s="18">
        <f t="shared" si="944"/>
        <v>42732.787511574075</v>
      </c>
      <c r="M4105" t="b">
        <v>0</v>
      </c>
      <c r="N4105">
        <v>0</v>
      </c>
      <c r="O4105" t="b">
        <v>0</v>
      </c>
      <c r="P4105" t="s">
        <v>8269</v>
      </c>
      <c r="Q4105" s="12">
        <f t="shared" si="947"/>
        <v>0</v>
      </c>
      <c r="R4105">
        <f t="shared" ref="R4105" si="950">IFERROR(ROUND(E4105/N4105,2),0)</f>
        <v>0</v>
      </c>
      <c r="S4105" s="14" t="s">
        <v>8307</v>
      </c>
      <c r="T4105" t="s">
        <v>8308</v>
      </c>
    </row>
    <row r="4106" spans="1:20" ht="45" x14ac:dyDescent="0.25">
      <c r="A4106">
        <v>225</v>
      </c>
      <c r="B4106" s="9" t="s">
        <v>227</v>
      </c>
      <c r="C4106" s="3" t="s">
        <v>4335</v>
      </c>
      <c r="D4106" s="5">
        <v>200</v>
      </c>
      <c r="E4106" s="7">
        <v>0</v>
      </c>
      <c r="F4106" t="s">
        <v>8220</v>
      </c>
      <c r="G4106" t="s">
        <v>8223</v>
      </c>
      <c r="H4106" t="s">
        <v>8245</v>
      </c>
      <c r="I4106">
        <v>1460153054</v>
      </c>
      <c r="J4106" s="18">
        <f t="shared" si="946"/>
        <v>42468.919606481482</v>
      </c>
      <c r="K4106">
        <v>1457564653</v>
      </c>
      <c r="L4106" s="18">
        <f t="shared" si="944"/>
        <v>42438.961261574077</v>
      </c>
      <c r="M4106" t="b">
        <v>0</v>
      </c>
      <c r="N4106">
        <v>0</v>
      </c>
      <c r="O4106" t="b">
        <v>0</v>
      </c>
      <c r="P4106" t="s">
        <v>8266</v>
      </c>
      <c r="Q4106" s="12">
        <f t="shared" si="947"/>
        <v>0</v>
      </c>
      <c r="R4106" t="e">
        <f t="shared" si="945"/>
        <v>#DIV/0!</v>
      </c>
      <c r="S4106" s="14" t="s">
        <v>8329</v>
      </c>
      <c r="T4106" t="s">
        <v>8332</v>
      </c>
    </row>
    <row r="4107" spans="1:20" ht="60" x14ac:dyDescent="0.25">
      <c r="A4107">
        <v>2361</v>
      </c>
      <c r="B4107" s="9" t="s">
        <v>2362</v>
      </c>
      <c r="C4107" s="3" t="s">
        <v>6471</v>
      </c>
      <c r="D4107" s="5">
        <v>200</v>
      </c>
      <c r="E4107" s="7">
        <v>0</v>
      </c>
      <c r="F4107" t="s">
        <v>8219</v>
      </c>
      <c r="G4107" t="s">
        <v>8228</v>
      </c>
      <c r="H4107" t="s">
        <v>8250</v>
      </c>
      <c r="I4107">
        <v>1462053600</v>
      </c>
      <c r="J4107" s="18">
        <f t="shared" si="946"/>
        <v>42490.916666666672</v>
      </c>
      <c r="K4107">
        <v>1459975007</v>
      </c>
      <c r="L4107" s="18">
        <f t="shared" si="944"/>
        <v>42466.858877314815</v>
      </c>
      <c r="M4107" t="b">
        <v>0</v>
      </c>
      <c r="N4107">
        <v>0</v>
      </c>
      <c r="O4107" t="b">
        <v>0</v>
      </c>
      <c r="P4107" t="s">
        <v>8270</v>
      </c>
      <c r="Q4107" s="12">
        <f t="shared" si="947"/>
        <v>0</v>
      </c>
      <c r="R4107" t="e">
        <f t="shared" si="945"/>
        <v>#DIV/0!</v>
      </c>
      <c r="S4107" s="14" t="s">
        <v>8316</v>
      </c>
      <c r="T4107" t="s">
        <v>8348</v>
      </c>
    </row>
    <row r="4108" spans="1:20" ht="60" x14ac:dyDescent="0.25">
      <c r="A4108">
        <v>3138</v>
      </c>
      <c r="B4108" s="9" t="s">
        <v>3138</v>
      </c>
      <c r="C4108" s="3" t="s">
        <v>7248</v>
      </c>
      <c r="D4108" s="5">
        <v>200</v>
      </c>
      <c r="E4108" s="7">
        <v>0</v>
      </c>
      <c r="F4108" t="s">
        <v>8221</v>
      </c>
      <c r="G4108" t="s">
        <v>8224</v>
      </c>
      <c r="H4108" t="s">
        <v>8246</v>
      </c>
      <c r="I4108" s="18">
        <v>1491233407</v>
      </c>
      <c r="J4108" s="18">
        <f t="shared" si="946"/>
        <v>42828.645914351851</v>
      </c>
      <c r="K4108">
        <v>1489591806</v>
      </c>
      <c r="L4108" s="18">
        <f t="shared" si="944"/>
        <v>42809.645902777775</v>
      </c>
      <c r="M4108" t="b">
        <v>0</v>
      </c>
      <c r="N4108">
        <v>0</v>
      </c>
      <c r="O4108" t="b">
        <v>0</v>
      </c>
      <c r="P4108" t="s">
        <v>8269</v>
      </c>
      <c r="Q4108" s="12">
        <f t="shared" si="947"/>
        <v>0</v>
      </c>
      <c r="R4108">
        <f t="shared" ref="R4108" si="951">IFERROR(ROUND(E4108/N4108,2),0)</f>
        <v>0</v>
      </c>
      <c r="S4108" s="14" t="s">
        <v>8307</v>
      </c>
      <c r="T4108" t="s">
        <v>8308</v>
      </c>
    </row>
    <row r="4109" spans="1:20" ht="45" x14ac:dyDescent="0.25">
      <c r="A4109">
        <v>2364</v>
      </c>
      <c r="B4109" s="9" t="s">
        <v>2365</v>
      </c>
      <c r="C4109" s="3" t="s">
        <v>6474</v>
      </c>
      <c r="D4109" s="5">
        <v>128</v>
      </c>
      <c r="E4109" s="7">
        <v>0</v>
      </c>
      <c r="F4109" t="s">
        <v>8219</v>
      </c>
      <c r="G4109" t="s">
        <v>8223</v>
      </c>
      <c r="H4109" t="s">
        <v>8245</v>
      </c>
      <c r="I4109">
        <v>1445898356</v>
      </c>
      <c r="J4109" s="18">
        <f t="shared" si="946"/>
        <v>42303.934675925921</v>
      </c>
      <c r="K4109">
        <v>1441146355</v>
      </c>
      <c r="L4109" s="18">
        <f t="shared" si="944"/>
        <v>42248.934664351851</v>
      </c>
      <c r="M4109" t="b">
        <v>0</v>
      </c>
      <c r="N4109">
        <v>0</v>
      </c>
      <c r="O4109" t="b">
        <v>0</v>
      </c>
      <c r="P4109" t="s">
        <v>8270</v>
      </c>
      <c r="Q4109" s="12">
        <f t="shared" si="947"/>
        <v>0</v>
      </c>
      <c r="R4109" t="e">
        <f t="shared" si="945"/>
        <v>#DIV/0!</v>
      </c>
      <c r="S4109" s="14" t="s">
        <v>8316</v>
      </c>
      <c r="T4109" t="s">
        <v>8348</v>
      </c>
    </row>
    <row r="4110" spans="1:20" ht="60" x14ac:dyDescent="0.25">
      <c r="A4110">
        <v>1071</v>
      </c>
      <c r="B4110" s="9" t="s">
        <v>1072</v>
      </c>
      <c r="C4110" s="3" t="s">
        <v>5181</v>
      </c>
      <c r="D4110" s="5">
        <v>100</v>
      </c>
      <c r="E4110" s="7">
        <v>0</v>
      </c>
      <c r="F4110" t="s">
        <v>8220</v>
      </c>
      <c r="G4110" t="s">
        <v>8233</v>
      </c>
      <c r="H4110" t="s">
        <v>8253</v>
      </c>
      <c r="I4110">
        <v>1447787093</v>
      </c>
      <c r="J4110" s="18">
        <f t="shared" si="946"/>
        <v>42325.795057870375</v>
      </c>
      <c r="K4110">
        <v>1445191492</v>
      </c>
      <c r="L4110" s="18">
        <f t="shared" si="944"/>
        <v>42295.753379629634</v>
      </c>
      <c r="M4110" t="b">
        <v>0</v>
      </c>
      <c r="N4110">
        <v>0</v>
      </c>
      <c r="O4110" t="b">
        <v>0</v>
      </c>
      <c r="P4110" t="s">
        <v>8280</v>
      </c>
      <c r="Q4110" s="12">
        <f t="shared" si="947"/>
        <v>0</v>
      </c>
      <c r="R4110" t="e">
        <f t="shared" si="945"/>
        <v>#DIV/0!</v>
      </c>
      <c r="S4110" s="14" t="s">
        <v>8324</v>
      </c>
      <c r="T4110" t="s">
        <v>8340</v>
      </c>
    </row>
    <row r="4111" spans="1:20" ht="45" x14ac:dyDescent="0.25">
      <c r="A4111">
        <v>1877</v>
      </c>
      <c r="B4111" s="9" t="s">
        <v>1878</v>
      </c>
      <c r="C4111" s="3" t="s">
        <v>5987</v>
      </c>
      <c r="D4111" s="5">
        <v>60</v>
      </c>
      <c r="E4111" s="7">
        <v>0</v>
      </c>
      <c r="F4111" t="s">
        <v>8220</v>
      </c>
      <c r="G4111" t="s">
        <v>8223</v>
      </c>
      <c r="H4111" t="s">
        <v>8245</v>
      </c>
      <c r="I4111">
        <v>1425170525</v>
      </c>
      <c r="J4111" s="18">
        <f t="shared" si="946"/>
        <v>42064.029224537036</v>
      </c>
      <c r="K4111">
        <v>1422664924</v>
      </c>
      <c r="L4111" s="18">
        <f t="shared" si="944"/>
        <v>42035.029212962967</v>
      </c>
      <c r="M4111" t="b">
        <v>0</v>
      </c>
      <c r="N4111">
        <v>0</v>
      </c>
      <c r="O4111" t="b">
        <v>0</v>
      </c>
      <c r="P4111" t="s">
        <v>8281</v>
      </c>
      <c r="Q4111" s="12">
        <f t="shared" si="947"/>
        <v>0</v>
      </c>
      <c r="R4111" t="e">
        <f t="shared" si="945"/>
        <v>#DIV/0!</v>
      </c>
      <c r="S4111" s="14" t="s">
        <v>8324</v>
      </c>
      <c r="T4111" t="s">
        <v>8350</v>
      </c>
    </row>
    <row r="4112" spans="1:20" ht="45" x14ac:dyDescent="0.25">
      <c r="A4112">
        <v>1041</v>
      </c>
      <c r="B4112" s="9" t="s">
        <v>1042</v>
      </c>
      <c r="C4112" s="3" t="s">
        <v>5151</v>
      </c>
      <c r="D4112" s="5">
        <v>50</v>
      </c>
      <c r="E4112" s="7">
        <v>0</v>
      </c>
      <c r="F4112" t="s">
        <v>8219</v>
      </c>
      <c r="G4112" t="s">
        <v>8223</v>
      </c>
      <c r="H4112" t="s">
        <v>8245</v>
      </c>
      <c r="I4112">
        <v>1406769992</v>
      </c>
      <c r="J4112" s="18">
        <f t="shared" si="946"/>
        <v>41851.06009259259</v>
      </c>
      <c r="K4112">
        <v>1405041991</v>
      </c>
      <c r="L4112" s="18">
        <f t="shared" si="944"/>
        <v>41831.060081018521</v>
      </c>
      <c r="M4112" t="b">
        <v>0</v>
      </c>
      <c r="N4112">
        <v>0</v>
      </c>
      <c r="O4112" t="b">
        <v>0</v>
      </c>
      <c r="P4112" t="s">
        <v>8279</v>
      </c>
      <c r="Q4112" s="12">
        <f t="shared" si="947"/>
        <v>0</v>
      </c>
      <c r="R4112" t="e">
        <f t="shared" si="945"/>
        <v>#DIV/0!</v>
      </c>
      <c r="S4112" s="14" t="s">
        <v>8352</v>
      </c>
      <c r="T4112" t="s">
        <v>8353</v>
      </c>
    </row>
    <row r="4113" spans="1:20" ht="30" x14ac:dyDescent="0.25">
      <c r="A4113">
        <v>1592</v>
      </c>
      <c r="B4113" s="9" t="s">
        <v>1593</v>
      </c>
      <c r="C4113" s="3" t="s">
        <v>5702</v>
      </c>
      <c r="D4113" s="5">
        <v>25</v>
      </c>
      <c r="E4113" s="7">
        <v>0</v>
      </c>
      <c r="F4113" t="s">
        <v>8220</v>
      </c>
      <c r="G4113" t="s">
        <v>8223</v>
      </c>
      <c r="H4113" t="s">
        <v>8245</v>
      </c>
      <c r="I4113">
        <v>1427503485</v>
      </c>
      <c r="J4113" s="18">
        <f t="shared" si="946"/>
        <v>42091.031076388885</v>
      </c>
      <c r="K4113">
        <v>1423619084</v>
      </c>
      <c r="L4113" s="18">
        <f t="shared" si="944"/>
        <v>42046.072731481487</v>
      </c>
      <c r="M4113" t="b">
        <v>0</v>
      </c>
      <c r="N4113">
        <v>0</v>
      </c>
      <c r="O4113" t="b">
        <v>0</v>
      </c>
      <c r="P4113" t="s">
        <v>8289</v>
      </c>
      <c r="Q4113" s="12">
        <f t="shared" si="947"/>
        <v>0</v>
      </c>
      <c r="R4113" t="e">
        <f t="shared" si="945"/>
        <v>#DIV/0!</v>
      </c>
      <c r="S4113" s="14" t="s">
        <v>8321</v>
      </c>
      <c r="T4113" t="s">
        <v>8357</v>
      </c>
    </row>
    <row r="4114" spans="1:20" ht="45" x14ac:dyDescent="0.25">
      <c r="A4114">
        <v>1547</v>
      </c>
      <c r="B4114" s="9" t="s">
        <v>1548</v>
      </c>
      <c r="C4114" s="3" t="s">
        <v>5657</v>
      </c>
      <c r="D4114" s="5">
        <v>20</v>
      </c>
      <c r="E4114" s="7">
        <v>0</v>
      </c>
      <c r="F4114" t="s">
        <v>8220</v>
      </c>
      <c r="G4114" t="s">
        <v>8223</v>
      </c>
      <c r="H4114" t="s">
        <v>8245</v>
      </c>
      <c r="I4114">
        <v>1487844882</v>
      </c>
      <c r="J4114" s="18">
        <f t="shared" si="946"/>
        <v>42789.426875000005</v>
      </c>
      <c r="K4114">
        <v>1487240081</v>
      </c>
      <c r="L4114" s="18">
        <f t="shared" si="944"/>
        <v>42782.426863425921</v>
      </c>
      <c r="M4114" t="b">
        <v>0</v>
      </c>
      <c r="N4114">
        <v>0</v>
      </c>
      <c r="O4114" t="b">
        <v>0</v>
      </c>
      <c r="P4114" t="s">
        <v>8287</v>
      </c>
      <c r="Q4114" s="12">
        <f t="shared" si="947"/>
        <v>0</v>
      </c>
      <c r="R4114" t="e">
        <f t="shared" si="945"/>
        <v>#DIV/0!</v>
      </c>
      <c r="S4114" s="14" t="s">
        <v>8321</v>
      </c>
      <c r="T4114" t="s">
        <v>8361</v>
      </c>
    </row>
    <row r="4115" spans="1:20" ht="45" x14ac:dyDescent="0.25">
      <c r="A4115">
        <v>2699</v>
      </c>
      <c r="B4115" s="9" t="s">
        <v>2699</v>
      </c>
      <c r="C4115" s="3" t="s">
        <v>6809</v>
      </c>
      <c r="D4115" s="5">
        <v>2</v>
      </c>
      <c r="E4115" s="7">
        <v>0</v>
      </c>
      <c r="F4115" t="s">
        <v>8220</v>
      </c>
      <c r="G4115" t="s">
        <v>8228</v>
      </c>
      <c r="H4115" t="s">
        <v>8250</v>
      </c>
      <c r="I4115">
        <v>1407533463</v>
      </c>
      <c r="J4115" s="18">
        <f t="shared" si="946"/>
        <v>41859.896562499998</v>
      </c>
      <c r="K4115">
        <v>1404941462</v>
      </c>
      <c r="L4115" s="18">
        <f t="shared" si="944"/>
        <v>41829.896550925929</v>
      </c>
      <c r="M4115" t="b">
        <v>0</v>
      </c>
      <c r="N4115">
        <v>0</v>
      </c>
      <c r="O4115" t="b">
        <v>0</v>
      </c>
      <c r="P4115" t="s">
        <v>8282</v>
      </c>
      <c r="Q4115" s="12">
        <f t="shared" si="947"/>
        <v>0</v>
      </c>
      <c r="R4115" t="e">
        <f t="shared" si="945"/>
        <v>#DIV/0!</v>
      </c>
      <c r="S4115" s="14" t="s">
        <v>8327</v>
      </c>
      <c r="T4115" t="s">
        <v>8351</v>
      </c>
    </row>
  </sheetData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Q1:Q1048576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07EE-D4E5-4B17-921C-12716F10EADE}">
  <dimension ref="A1:F6"/>
  <sheetViews>
    <sheetView workbookViewId="0">
      <selection activeCell="F8" sqref="F8"/>
    </sheetView>
  </sheetViews>
  <sheetFormatPr defaultRowHeight="30" customHeight="1" x14ac:dyDescent="0.25"/>
  <cols>
    <col min="1" max="1" width="36.5703125" customWidth="1"/>
    <col min="2" max="2" width="125" style="20" customWidth="1"/>
    <col min="3" max="3" width="12.140625" style="21" customWidth="1"/>
    <col min="4" max="4" width="17.28515625" style="21" customWidth="1"/>
    <col min="5" max="6" width="19.42578125" customWidth="1"/>
  </cols>
  <sheetData>
    <row r="1" spans="1:6" ht="30" customHeight="1" x14ac:dyDescent="0.25">
      <c r="A1" t="s">
        <v>8382</v>
      </c>
      <c r="C1" s="21" t="s">
        <v>8383</v>
      </c>
      <c r="D1" s="21" t="s">
        <v>8384</v>
      </c>
      <c r="E1" s="21" t="s">
        <v>8385</v>
      </c>
      <c r="F1" s="21" t="s">
        <v>8386</v>
      </c>
    </row>
    <row r="2" spans="1:6" ht="30" customHeight="1" x14ac:dyDescent="0.25">
      <c r="A2" t="s">
        <v>3473</v>
      </c>
      <c r="B2" s="20" t="str">
        <f>VLOOKUP(A2, Kickstarter!B:C, 2, FALSE)</f>
        <v>Help us get actor-writer Ian Bonar's debut play - a hilarious, heartbreaking story of grief and loss - to the 2016 Edinburgh Fringe.</v>
      </c>
      <c r="C2" s="21">
        <f>VLOOKUP(A2, Kickstarter!B:E, 3, FALSE)</f>
        <v>2000</v>
      </c>
      <c r="D2" s="22">
        <f>VLOOKUP(A2, Kickstarter!B:E, 4, FALSE)</f>
        <v>2020</v>
      </c>
      <c r="E2">
        <f>VLOOKUP(A2, Kickstarter!B:T,17, FALSE)</f>
        <v>51.79</v>
      </c>
      <c r="F2">
        <f>VLOOKUP(A2, Kickstarter!B:T,13, FALSE)</f>
        <v>39</v>
      </c>
    </row>
    <row r="3" spans="1:6" ht="30" customHeight="1" x14ac:dyDescent="0.25">
      <c r="A3" t="s">
        <v>3616</v>
      </c>
      <c r="B3" s="20" t="str">
        <f>VLOOKUP(A3, Kickstarter!B:C, 2, FALSE)</f>
        <v>The play yet to be described as "A surefire Edinburgh Fringe Festival Cult Hit". Coming to the Underbelly, Edinburgh, 5th-30th August.</v>
      </c>
      <c r="C3" s="21">
        <f>VLOOKUP(A3, Kickstarter!B:E, 3, FALSE)</f>
        <v>2000</v>
      </c>
      <c r="D3" s="22">
        <f>VLOOKUP(A3, Kickstarter!B:E, 4, FALSE)</f>
        <v>2020</v>
      </c>
      <c r="E3">
        <f>VLOOKUP(A3, Kickstarter!B:T,17, FALSE)</f>
        <v>36.07</v>
      </c>
      <c r="F3">
        <f>VLOOKUP(A3, Kickstarter!B:T,13, FALSE)</f>
        <v>56</v>
      </c>
    </row>
    <row r="4" spans="1:6" ht="30" customHeight="1" x14ac:dyDescent="0.25">
      <c r="A4" t="s">
        <v>3178</v>
      </c>
      <c r="B4" s="20" t="str">
        <f>VLOOKUP(A4, Kickstarter!B:C, 2, FALSE)</f>
        <v>Cutting Off Kate Bush is a one-woman show written &amp; performed by Lucy Benson-Brown, premiering at the Edinburgh Fringe Festival 2014</v>
      </c>
      <c r="C4" s="21">
        <f>VLOOKUP(A4, Kickstarter!B:E, 3, FALSE)</f>
        <v>1500</v>
      </c>
      <c r="D4" s="22">
        <f>VLOOKUP(A4, Kickstarter!B:E, 4, FALSE)</f>
        <v>2576</v>
      </c>
      <c r="E4">
        <f>VLOOKUP(A4, Kickstarter!B:T,17, FALSE)</f>
        <v>33.03</v>
      </c>
      <c r="F4">
        <f>VLOOKUP(A4, Kickstarter!B:T,13, FALSE)</f>
        <v>78</v>
      </c>
    </row>
    <row r="5" spans="1:6" ht="30" customHeight="1" x14ac:dyDescent="0.25">
      <c r="A5" t="s">
        <v>3329</v>
      </c>
      <c r="B5" s="20" t="str">
        <f>VLOOKUP(A5, Kickstarter!B:C, 2, FALSE)</f>
        <v>Jestia and Raedon is a brand new romantic comedy play going to the Edinburgh Fringe Festival this summer.</v>
      </c>
      <c r="C5" s="21">
        <f>VLOOKUP(A5, Kickstarter!B:E, 3, FALSE)</f>
        <v>1000</v>
      </c>
      <c r="D5" s="22">
        <f>VLOOKUP(A5, Kickstarter!B:E, 4, FALSE)</f>
        <v>1168</v>
      </c>
      <c r="E5">
        <f>VLOOKUP(A5, Kickstarter!B:T,17, FALSE)</f>
        <v>44.92</v>
      </c>
      <c r="F5">
        <f>VLOOKUP(A5, Kickstarter!B:T,13, FALSE)</f>
        <v>26</v>
      </c>
    </row>
    <row r="6" spans="1:6" ht="30" customHeight="1" x14ac:dyDescent="0.25">
      <c r="A6" t="s">
        <v>3221</v>
      </c>
      <c r="B6" s="20" t="str">
        <f>VLOOKUP(A6, Kickstarter!B:C, 2, FALSE)</f>
        <v>A one-man show about love, loss, and motorways, written &amp; performed by Ben Norris. Help us get to the 2015 Edinburgh Fringe and beyond!</v>
      </c>
      <c r="C6" s="21">
        <f>VLOOKUP(A6, Kickstarter!B:E, 3, FALSE)</f>
        <v>4000</v>
      </c>
      <c r="D6" s="22">
        <f>VLOOKUP(A6, Kickstarter!B:E, 4, FALSE)</f>
        <v>4137</v>
      </c>
      <c r="E6">
        <f>VLOOKUP(A6, Kickstarter!B:T,17, FALSE)</f>
        <v>36.61</v>
      </c>
      <c r="F6">
        <f>VLOOKUP(A6, Kickstarter!B:T,13, FALSE)</f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37D4-BFD9-400C-9C4D-C6B656136E20}">
  <dimension ref="A2:F23"/>
  <sheetViews>
    <sheetView tabSelected="1" workbookViewId="0">
      <selection activeCell="A7" sqref="A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5" t="s">
        <v>8313</v>
      </c>
      <c r="B2" t="s">
        <v>8307</v>
      </c>
    </row>
    <row r="3" spans="1:6" x14ac:dyDescent="0.25">
      <c r="A3" s="15" t="s">
        <v>8381</v>
      </c>
      <c r="B3" t="s">
        <v>8364</v>
      </c>
    </row>
    <row r="5" spans="1:6" x14ac:dyDescent="0.25">
      <c r="A5" s="15" t="s">
        <v>8312</v>
      </c>
      <c r="B5" s="15" t="s">
        <v>8309</v>
      </c>
    </row>
    <row r="6" spans="1:6" x14ac:dyDescent="0.25">
      <c r="A6" s="15" t="s">
        <v>8311</v>
      </c>
      <c r="B6" t="s">
        <v>8219</v>
      </c>
      <c r="C6" t="s">
        <v>8220</v>
      </c>
      <c r="D6" t="s">
        <v>8221</v>
      </c>
      <c r="E6" t="s">
        <v>8218</v>
      </c>
      <c r="F6" t="s">
        <v>8310</v>
      </c>
    </row>
    <row r="7" spans="1:6" x14ac:dyDescent="0.25">
      <c r="A7" s="11" t="s">
        <v>8374</v>
      </c>
      <c r="B7" s="16">
        <v>14</v>
      </c>
      <c r="C7" s="16">
        <v>103</v>
      </c>
      <c r="D7" s="16">
        <v>10</v>
      </c>
      <c r="E7" s="16">
        <v>163</v>
      </c>
      <c r="F7" s="16">
        <v>290</v>
      </c>
    </row>
    <row r="8" spans="1:6" x14ac:dyDescent="0.25">
      <c r="A8" s="19" t="s">
        <v>8375</v>
      </c>
      <c r="B8" s="16">
        <v>4</v>
      </c>
      <c r="C8" s="16">
        <v>38</v>
      </c>
      <c r="D8" s="16"/>
      <c r="E8" s="16">
        <v>44</v>
      </c>
      <c r="F8" s="16">
        <v>86</v>
      </c>
    </row>
    <row r="9" spans="1:6" x14ac:dyDescent="0.25">
      <c r="A9" s="19" t="s">
        <v>8376</v>
      </c>
      <c r="B9" s="16">
        <v>3</v>
      </c>
      <c r="C9" s="16">
        <v>31</v>
      </c>
      <c r="D9" s="16"/>
      <c r="E9" s="16">
        <v>56</v>
      </c>
      <c r="F9" s="16">
        <v>90</v>
      </c>
    </row>
    <row r="10" spans="1:6" x14ac:dyDescent="0.25">
      <c r="A10" s="19" t="s">
        <v>8377</v>
      </c>
      <c r="B10" s="16">
        <v>7</v>
      </c>
      <c r="C10" s="16">
        <v>34</v>
      </c>
      <c r="D10" s="16">
        <v>10</v>
      </c>
      <c r="E10" s="16">
        <v>63</v>
      </c>
      <c r="F10" s="16">
        <v>114</v>
      </c>
    </row>
    <row r="11" spans="1:6" x14ac:dyDescent="0.25">
      <c r="A11" s="11" t="s">
        <v>8365</v>
      </c>
      <c r="B11" s="16">
        <v>7</v>
      </c>
      <c r="C11" s="16">
        <v>126</v>
      </c>
      <c r="D11" s="16">
        <v>14</v>
      </c>
      <c r="E11" s="16">
        <v>236</v>
      </c>
      <c r="F11" s="16">
        <v>383</v>
      </c>
    </row>
    <row r="12" spans="1:6" x14ac:dyDescent="0.25">
      <c r="A12" s="19" t="s">
        <v>8378</v>
      </c>
      <c r="B12" s="16"/>
      <c r="C12" s="16">
        <v>35</v>
      </c>
      <c r="D12" s="16">
        <v>13</v>
      </c>
      <c r="E12" s="16">
        <v>62</v>
      </c>
      <c r="F12" s="16">
        <v>110</v>
      </c>
    </row>
    <row r="13" spans="1:6" x14ac:dyDescent="0.25">
      <c r="A13" s="19" t="s">
        <v>8366</v>
      </c>
      <c r="B13" s="16">
        <v>4</v>
      </c>
      <c r="C13" s="16">
        <v>46</v>
      </c>
      <c r="D13" s="16">
        <v>1</v>
      </c>
      <c r="E13" s="16">
        <v>73</v>
      </c>
      <c r="F13" s="16">
        <v>124</v>
      </c>
    </row>
    <row r="14" spans="1:6" x14ac:dyDescent="0.25">
      <c r="A14" s="19" t="s">
        <v>8379</v>
      </c>
      <c r="B14" s="16">
        <v>3</v>
      </c>
      <c r="C14" s="16">
        <v>45</v>
      </c>
      <c r="D14" s="16"/>
      <c r="E14" s="16">
        <v>101</v>
      </c>
      <c r="F14" s="16">
        <v>149</v>
      </c>
    </row>
    <row r="15" spans="1:6" x14ac:dyDescent="0.25">
      <c r="A15" s="11" t="s">
        <v>8367</v>
      </c>
      <c r="B15" s="16">
        <v>9</v>
      </c>
      <c r="C15" s="16">
        <v>146</v>
      </c>
      <c r="D15" s="16"/>
      <c r="E15" s="16">
        <v>265</v>
      </c>
      <c r="F15" s="16">
        <v>420</v>
      </c>
    </row>
    <row r="16" spans="1:6" x14ac:dyDescent="0.25">
      <c r="A16" s="19" t="s">
        <v>8368</v>
      </c>
      <c r="B16" s="16">
        <v>3</v>
      </c>
      <c r="C16" s="16">
        <v>50</v>
      </c>
      <c r="D16" s="16"/>
      <c r="E16" s="16">
        <v>109</v>
      </c>
      <c r="F16" s="16">
        <v>162</v>
      </c>
    </row>
    <row r="17" spans="1:6" x14ac:dyDescent="0.25">
      <c r="A17" s="19" t="s">
        <v>8369</v>
      </c>
      <c r="B17" s="16">
        <v>1</v>
      </c>
      <c r="C17" s="16">
        <v>51</v>
      </c>
      <c r="D17" s="16"/>
      <c r="E17" s="16">
        <v>94</v>
      </c>
      <c r="F17" s="16">
        <v>146</v>
      </c>
    </row>
    <row r="18" spans="1:6" x14ac:dyDescent="0.25">
      <c r="A18" s="19" t="s">
        <v>8370</v>
      </c>
      <c r="B18" s="16">
        <v>5</v>
      </c>
      <c r="C18" s="16">
        <v>45</v>
      </c>
      <c r="D18" s="16"/>
      <c r="E18" s="16">
        <v>62</v>
      </c>
      <c r="F18" s="16">
        <v>112</v>
      </c>
    </row>
    <row r="19" spans="1:6" x14ac:dyDescent="0.25">
      <c r="A19" s="11" t="s">
        <v>8371</v>
      </c>
      <c r="B19" s="16">
        <v>7</v>
      </c>
      <c r="C19" s="16">
        <v>118</v>
      </c>
      <c r="D19" s="16"/>
      <c r="E19" s="16">
        <v>175</v>
      </c>
      <c r="F19" s="16">
        <v>300</v>
      </c>
    </row>
    <row r="20" spans="1:6" x14ac:dyDescent="0.25">
      <c r="A20" s="19" t="s">
        <v>8372</v>
      </c>
      <c r="B20" s="16">
        <v>4</v>
      </c>
      <c r="C20" s="16">
        <v>49</v>
      </c>
      <c r="D20" s="16"/>
      <c r="E20" s="16">
        <v>65</v>
      </c>
      <c r="F20" s="16">
        <v>118</v>
      </c>
    </row>
    <row r="21" spans="1:6" x14ac:dyDescent="0.25">
      <c r="A21" s="19" t="s">
        <v>8373</v>
      </c>
      <c r="B21" s="16">
        <v>1</v>
      </c>
      <c r="C21" s="16">
        <v>38</v>
      </c>
      <c r="D21" s="16"/>
      <c r="E21" s="16">
        <v>58</v>
      </c>
      <c r="F21" s="16">
        <v>97</v>
      </c>
    </row>
    <row r="22" spans="1:6" x14ac:dyDescent="0.25">
      <c r="A22" s="19" t="s">
        <v>8380</v>
      </c>
      <c r="B22" s="16">
        <v>2</v>
      </c>
      <c r="C22" s="16">
        <v>31</v>
      </c>
      <c r="D22" s="16"/>
      <c r="E22" s="16">
        <v>52</v>
      </c>
      <c r="F22" s="16">
        <v>85</v>
      </c>
    </row>
    <row r="23" spans="1:6" x14ac:dyDescent="0.25">
      <c r="A23" s="11" t="s">
        <v>8310</v>
      </c>
      <c r="B23" s="16">
        <v>37</v>
      </c>
      <c r="C23" s="16">
        <v>493</v>
      </c>
      <c r="D23" s="16">
        <v>24</v>
      </c>
      <c r="E23" s="16">
        <v>839</v>
      </c>
      <c r="F23" s="16">
        <v>1393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D6D3-7F96-4505-9D08-4EC905FF5A7E}">
  <dimension ref="A1:B5"/>
  <sheetViews>
    <sheetView workbookViewId="0">
      <selection activeCell="B3" sqref="B3"/>
    </sheetView>
  </sheetViews>
  <sheetFormatPr defaultRowHeight="15" x14ac:dyDescent="0.25"/>
  <cols>
    <col min="1" max="1" width="18.85546875" customWidth="1"/>
    <col min="2" max="2" width="28.7109375" customWidth="1"/>
  </cols>
  <sheetData>
    <row r="1" spans="1:2" x14ac:dyDescent="0.25">
      <c r="A1" t="s">
        <v>8384</v>
      </c>
      <c r="B1" t="s">
        <v>8387</v>
      </c>
    </row>
    <row r="2" spans="1:2" x14ac:dyDescent="0.25">
      <c r="A2" t="s">
        <v>8388</v>
      </c>
      <c r="B2">
        <f>COUNTIFS(Kickstarter!E:E,"&lt;1000",Kickstarter!$H:$H,"US",Kickstarter!$T:$T,"rock")</f>
        <v>0</v>
      </c>
    </row>
    <row r="3" spans="1:2" x14ac:dyDescent="0.25">
      <c r="A3" t="s">
        <v>8389</v>
      </c>
      <c r="B3">
        <f>COUNTIFS(Kickstarter!$E:$E,"&lt;1000",Kickstarter!$H:$H,"US",Kickstarter!$T:$T,"rock")</f>
        <v>0</v>
      </c>
    </row>
    <row r="4" spans="1:2" x14ac:dyDescent="0.25">
      <c r="A4" t="s">
        <v>8390</v>
      </c>
      <c r="B4">
        <f>COUNTIFS(Kickstarter!$E:$E,"&lt;1000",Kickstarter!$H:$H,"US",Kickstarter!$T:$T,"rock")</f>
        <v>0</v>
      </c>
    </row>
    <row r="5" spans="1:2" x14ac:dyDescent="0.25">
      <c r="A5" t="s">
        <v>8391</v>
      </c>
      <c r="B5">
        <f>COUNTIFS(Kickstarter!$E:$E,"&lt;1000",Kickstarter!$H:$H,"US",Kickstarter!$T:$T,"rock")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 Outcomes</vt:lpstr>
      <vt:lpstr>Subcategory Statistics</vt:lpstr>
      <vt:lpstr>Kickstarter</vt:lpstr>
      <vt:lpstr>Edinburgh Research</vt:lpstr>
      <vt:lpstr>Theater Outcomes by Launch Date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Nathaniel Livingston</cp:lastModifiedBy>
  <dcterms:created xsi:type="dcterms:W3CDTF">2017-04-20T15:17:24Z</dcterms:created>
  <dcterms:modified xsi:type="dcterms:W3CDTF">2022-05-02T21:04:12Z</dcterms:modified>
</cp:coreProperties>
</file>