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ats\OneDrive\デスクトップ\★★Python 機械学習\説明資料\"/>
    </mc:Choice>
  </mc:AlternateContent>
  <xr:revisionPtr revIDLastSave="0" documentId="13_ncr:1_{ABA5B7DD-0F0C-438F-B17F-66A067E09458}" xr6:coauthVersionLast="47" xr6:coauthVersionMax="47" xr10:uidLastSave="{00000000-0000-0000-0000-000000000000}"/>
  <bookViews>
    <workbookView xWindow="28680" yWindow="-120" windowWidth="29040" windowHeight="16440" tabRatio="374" xr2:uid="{E62C4AC7-7FB1-4688-B9B8-767ECE393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B4" i="1"/>
  <c r="F3" i="1"/>
  <c r="B3" i="1"/>
  <c r="B7" i="1"/>
  <c r="B17" i="1"/>
  <c r="B16" i="1"/>
  <c r="B14" i="1"/>
  <c r="B13" i="1"/>
  <c r="C13" i="1"/>
  <c r="F9" i="1"/>
  <c r="F7" i="1"/>
  <c r="F8" i="1"/>
  <c r="G3" i="1"/>
  <c r="G4" i="1"/>
  <c r="B9" i="1"/>
  <c r="B8" i="1"/>
  <c r="C4" i="1"/>
  <c r="C3" i="1"/>
</calcChain>
</file>

<file path=xl/sharedStrings.xml><?xml version="1.0" encoding="utf-8"?>
<sst xmlns="http://schemas.openxmlformats.org/spreadsheetml/2006/main" count="14" uniqueCount="11">
  <si>
    <t>Pred True</t>
    <phoneticPr fontId="1"/>
  </si>
  <si>
    <t>Pred False</t>
    <phoneticPr fontId="1"/>
  </si>
  <si>
    <t>Japan</t>
    <phoneticPr fontId="1"/>
  </si>
  <si>
    <t>US</t>
    <phoneticPr fontId="1"/>
  </si>
  <si>
    <t>倍</t>
    <rPh sb="0" eb="1">
      <t>バイ</t>
    </rPh>
    <phoneticPr fontId="1"/>
  </si>
  <si>
    <t>陽性の場合</t>
    <rPh sb="0" eb="2">
      <t>ヨウセイ</t>
    </rPh>
    <rPh sb="3" eb="5">
      <t>バアイ</t>
    </rPh>
    <phoneticPr fontId="1"/>
  </si>
  <si>
    <t>陰性の場合</t>
    <rPh sb="0" eb="2">
      <t>インセイ</t>
    </rPh>
    <rPh sb="3" eb="5">
      <t>バアイ</t>
    </rPh>
    <phoneticPr fontId="1"/>
  </si>
  <si>
    <t>安心できる</t>
    <rPh sb="0" eb="2">
      <t>アンシン</t>
    </rPh>
    <phoneticPr fontId="1"/>
  </si>
  <si>
    <t>ちょっと心配</t>
    <rPh sb="4" eb="6">
      <t>シンパイ</t>
    </rPh>
    <phoneticPr fontId="1"/>
  </si>
  <si>
    <r>
      <t xml:space="preserve">PCR検査
特異率９９％
感度（再現率）70％
</t>
    </r>
    <r>
      <rPr>
        <b/>
        <sz val="11"/>
        <color rgb="FFFF0000"/>
        <rFont val="游ゴシック"/>
        <family val="3"/>
        <charset val="128"/>
        <scheme val="minor"/>
      </rPr>
      <t>日本の感染率0.1％</t>
    </r>
    <r>
      <rPr>
        <sz val="11"/>
        <color theme="1"/>
        <rFont val="游ゴシック"/>
        <family val="2"/>
        <charset val="128"/>
        <scheme val="minor"/>
      </rPr>
      <t xml:space="preserve">
日本の人口１２０００万人</t>
    </r>
    <phoneticPr fontId="1"/>
  </si>
  <si>
    <r>
      <t xml:space="preserve">PCR検査
特異率９９％
感度（再現率）70％
</t>
    </r>
    <r>
      <rPr>
        <b/>
        <sz val="11"/>
        <color rgb="FFFF0000"/>
        <rFont val="游ゴシック"/>
        <family val="3"/>
        <charset val="128"/>
        <scheme val="minor"/>
      </rPr>
      <t>USの感染率1％</t>
    </r>
    <r>
      <rPr>
        <sz val="11"/>
        <color theme="1"/>
        <rFont val="游ゴシック"/>
        <family val="2"/>
        <charset val="128"/>
        <scheme val="minor"/>
      </rPr>
      <t xml:space="preserve">
USの人口30000万人</t>
    </r>
    <rPh sb="6" eb="8">
      <t>トクイ</t>
    </rPh>
    <rPh sb="8" eb="9">
      <t>リツ</t>
    </rPh>
    <rPh sb="13" eb="15">
      <t>カンド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</si>
</sst>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E4A1-5748-4717-AD71-B8F0BAC67343}">
  <dimension ref="A1:G17"/>
  <sheetViews>
    <sheetView tabSelected="1" zoomScale="190" zoomScaleNormal="190" workbookViewId="0">
      <selection activeCell="A10" sqref="A10:C10"/>
    </sheetView>
  </sheetViews>
  <sheetFormatPr defaultRowHeight="18" x14ac:dyDescent="0.45"/>
  <cols>
    <col min="1" max="2" width="10.8984375" customWidth="1"/>
    <col min="3" max="3" width="11.69921875" customWidth="1"/>
    <col min="4" max="4" width="4.3984375" customWidth="1"/>
    <col min="5" max="5" width="11.59765625" customWidth="1"/>
    <col min="6" max="6" width="11.69921875" customWidth="1"/>
    <col min="7" max="7" width="12.296875" customWidth="1"/>
    <col min="9" max="9" width="12.296875" customWidth="1"/>
  </cols>
  <sheetData>
    <row r="1" spans="1:7" x14ac:dyDescent="0.45">
      <c r="A1" t="s">
        <v>2</v>
      </c>
      <c r="E1" t="s">
        <v>3</v>
      </c>
    </row>
    <row r="2" spans="1:7" x14ac:dyDescent="0.45">
      <c r="A2" s="1"/>
      <c r="B2" s="1" t="b">
        <v>1</v>
      </c>
      <c r="C2" s="1" t="b">
        <v>0</v>
      </c>
      <c r="E2" s="1"/>
      <c r="F2" s="1" t="b">
        <v>1</v>
      </c>
      <c r="G2" s="1" t="b">
        <v>0</v>
      </c>
    </row>
    <row r="3" spans="1:7" x14ac:dyDescent="0.45">
      <c r="A3" s="2" t="s">
        <v>0</v>
      </c>
      <c r="B3" s="2">
        <f>12000*0.1/100*0.7</f>
        <v>8.3999999999999986</v>
      </c>
      <c r="C3" s="2">
        <f>12000*0.01</f>
        <v>120</v>
      </c>
      <c r="E3" s="2" t="s">
        <v>0</v>
      </c>
      <c r="F3" s="2">
        <f>30000*1/100*0.7</f>
        <v>210</v>
      </c>
      <c r="G3" s="2">
        <f>G6*0.1</f>
        <v>270</v>
      </c>
    </row>
    <row r="4" spans="1:7" x14ac:dyDescent="0.45">
      <c r="A4" s="1" t="s">
        <v>1</v>
      </c>
      <c r="B4" s="1">
        <f>12000*0.1/100*0.3</f>
        <v>3.5999999999999996</v>
      </c>
      <c r="C4" s="4">
        <f>12000-120-12</f>
        <v>11868</v>
      </c>
      <c r="E4" s="1" t="s">
        <v>1</v>
      </c>
      <c r="F4" s="1">
        <f>30000*1/100*0.3</f>
        <v>90</v>
      </c>
      <c r="G4" s="4">
        <f>G6-G3</f>
        <v>2430</v>
      </c>
    </row>
    <row r="5" spans="1:7" ht="6" customHeight="1" x14ac:dyDescent="0.45"/>
    <row r="6" spans="1:7" x14ac:dyDescent="0.45">
      <c r="B6">
        <v>12</v>
      </c>
      <c r="C6">
        <v>12000</v>
      </c>
      <c r="F6">
        <v>300</v>
      </c>
      <c r="G6">
        <v>2700</v>
      </c>
    </row>
    <row r="7" spans="1:7" x14ac:dyDescent="0.45">
      <c r="A7" t="s">
        <v>5</v>
      </c>
      <c r="B7" s="3">
        <f>8.4/(8.4+120)</f>
        <v>6.5420560747663545E-2</v>
      </c>
      <c r="C7">
        <v>1E-3</v>
      </c>
      <c r="F7" s="3">
        <f>F3/(F3+G3)</f>
        <v>0.4375</v>
      </c>
      <c r="G7">
        <v>0.01</v>
      </c>
    </row>
    <row r="8" spans="1:7" x14ac:dyDescent="0.45">
      <c r="B8">
        <f>B7/C7</f>
        <v>65.420560747663544</v>
      </c>
      <c r="C8" t="s">
        <v>4</v>
      </c>
      <c r="F8">
        <f>F7/G7</f>
        <v>43.75</v>
      </c>
      <c r="G8" t="s">
        <v>4</v>
      </c>
    </row>
    <row r="9" spans="1:7" x14ac:dyDescent="0.45">
      <c r="A9" t="s">
        <v>6</v>
      </c>
      <c r="B9" s="3">
        <f>11868/(11868+3.6)</f>
        <v>0.99969675528151214</v>
      </c>
      <c r="C9" t="s">
        <v>7</v>
      </c>
      <c r="F9" s="3">
        <f>G4/(F4+G4)</f>
        <v>0.9642857142857143</v>
      </c>
      <c r="G9" t="s">
        <v>8</v>
      </c>
    </row>
    <row r="10" spans="1:7" ht="107.25" customHeight="1" x14ac:dyDescent="0.45">
      <c r="A10" s="7" t="s">
        <v>9</v>
      </c>
      <c r="B10" s="7"/>
      <c r="C10" s="7"/>
      <c r="E10" s="7" t="s">
        <v>10</v>
      </c>
      <c r="F10" s="7"/>
      <c r="G10" s="7"/>
    </row>
    <row r="12" spans="1:7" x14ac:dyDescent="0.45">
      <c r="A12" s="1"/>
      <c r="B12" s="1"/>
      <c r="C12" s="1"/>
    </row>
    <row r="13" spans="1:7" x14ac:dyDescent="0.45">
      <c r="A13" s="1"/>
      <c r="B13" s="1">
        <f>1200/100000*0.9</f>
        <v>1.0800000000000001E-2</v>
      </c>
      <c r="C13" s="1">
        <f>C14*0.0005</f>
        <v>0.6</v>
      </c>
    </row>
    <row r="14" spans="1:7" x14ac:dyDescent="0.45">
      <c r="A14" s="1"/>
      <c r="B14" s="1">
        <f>1200/100000*0.1</f>
        <v>1.2000000000000001E-3</v>
      </c>
      <c r="C14" s="1">
        <v>1200</v>
      </c>
    </row>
    <row r="15" spans="1:7" x14ac:dyDescent="0.45">
      <c r="B15" s="6">
        <v>0.9</v>
      </c>
      <c r="C15" s="5">
        <v>0.995</v>
      </c>
    </row>
    <row r="16" spans="1:7" x14ac:dyDescent="0.45">
      <c r="B16">
        <f>B13/(B13+C13)</f>
        <v>1.768172888015717E-2</v>
      </c>
      <c r="C16">
        <v>5.0000000000000001E-4</v>
      </c>
    </row>
    <row r="17" spans="2:2" x14ac:dyDescent="0.45">
      <c r="B17">
        <f>B16/C16</f>
        <v>35.36345776031434</v>
      </c>
    </row>
  </sheetData>
  <mergeCells count="2">
    <mergeCell ref="A10:C10"/>
    <mergeCell ref="E10:G10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井伊篤彦</dc:creator>
  <cp:lastModifiedBy>井伊篤彦</cp:lastModifiedBy>
  <dcterms:created xsi:type="dcterms:W3CDTF">2020-08-15T08:58:00Z</dcterms:created>
  <dcterms:modified xsi:type="dcterms:W3CDTF">2021-08-07T01:12:59Z</dcterms:modified>
</cp:coreProperties>
</file>