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KI\"/>
    </mc:Choice>
  </mc:AlternateContent>
  <xr:revisionPtr revIDLastSave="0" documentId="13_ncr:1_{4C504970-E3CE-40AF-B8C3-7AE936363639}" xr6:coauthVersionLast="47" xr6:coauthVersionMax="47" xr10:uidLastSave="{00000000-0000-0000-0000-000000000000}"/>
  <bookViews>
    <workbookView xWindow="-108" yWindow="-108" windowWidth="23256" windowHeight="13176" xr2:uid="{156EE875-75BF-4576-A754-70D7F1F19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T13" i="1"/>
  <c r="U13" i="1"/>
  <c r="V13" i="1"/>
  <c r="W13" i="1"/>
  <c r="X13" i="1"/>
  <c r="Y13" i="1"/>
  <c r="Z13" i="1"/>
  <c r="AA13" i="1"/>
  <c r="T16" i="1"/>
  <c r="U16" i="1" s="1"/>
  <c r="V16" i="1" s="1"/>
  <c r="W16" i="1" s="1"/>
  <c r="X16" i="1" s="1"/>
  <c r="Y16" i="1" s="1"/>
  <c r="Z16" i="1" s="1"/>
  <c r="AA16" i="1" s="1"/>
  <c r="S16" i="1"/>
  <c r="R16" i="1" l="1"/>
  <c r="Q16" i="1"/>
  <c r="R13" i="1"/>
  <c r="Q13" i="1"/>
  <c r="L11" i="1"/>
  <c r="P16" i="1"/>
  <c r="P12" i="1"/>
  <c r="P13" i="1" s="1"/>
  <c r="P11" i="1"/>
  <c r="P10" i="1"/>
  <c r="L33" i="1"/>
  <c r="L32" i="1"/>
  <c r="L26" i="1"/>
  <c r="L25" i="1"/>
  <c r="L19" i="1"/>
  <c r="L12" i="1"/>
  <c r="L5" i="1"/>
  <c r="L4" i="1"/>
  <c r="F13" i="1"/>
  <c r="F14" i="1" s="1"/>
  <c r="S13" i="1"/>
  <c r="F21" i="1"/>
  <c r="L20" i="1" l="1"/>
  <c r="L27" i="1"/>
  <c r="L34" i="1"/>
  <c r="F22" i="1"/>
  <c r="L13" i="1"/>
  <c r="L35" i="1" l="1"/>
  <c r="Y4" i="1"/>
  <c r="AA4" i="1"/>
  <c r="Z4" i="1"/>
  <c r="L28" i="1"/>
  <c r="W4" i="1"/>
  <c r="V4" i="1"/>
  <c r="X4" i="1"/>
  <c r="L21" i="1"/>
  <c r="S4" i="1"/>
  <c r="T4" i="1"/>
  <c r="U4" i="1"/>
  <c r="L14" i="1"/>
  <c r="R4" i="1"/>
  <c r="Q4" i="1"/>
  <c r="F6" i="1"/>
  <c r="F15" i="1" l="1"/>
  <c r="L6" i="1" l="1"/>
  <c r="P4" i="1" l="1"/>
  <c r="P6" i="1" s="1"/>
  <c r="P17" i="1" s="1"/>
  <c r="L7" i="1"/>
  <c r="AA6" i="1"/>
  <c r="Z6" i="1"/>
  <c r="Y6" i="1"/>
  <c r="V6" i="1"/>
  <c r="X6" i="1"/>
  <c r="W6" i="1"/>
  <c r="Q6" i="1"/>
  <c r="R6" i="1"/>
  <c r="U6" i="1"/>
  <c r="T6" i="1"/>
  <c r="S6" i="1"/>
  <c r="Q17" i="1" l="1"/>
  <c r="R17" i="1" s="1"/>
  <c r="S17" i="1" s="1"/>
  <c r="T17" i="1" l="1"/>
  <c r="U17" i="1" s="1"/>
  <c r="V17" i="1" s="1"/>
  <c r="W17" i="1" s="1"/>
  <c r="X17" i="1" s="1"/>
  <c r="Y17" i="1" s="1"/>
  <c r="Z17" i="1" s="1"/>
  <c r="AA17" i="1" s="1"/>
</calcChain>
</file>

<file path=xl/sharedStrings.xml><?xml version="1.0" encoding="utf-8"?>
<sst xmlns="http://schemas.openxmlformats.org/spreadsheetml/2006/main" count="114" uniqueCount="52">
  <si>
    <t>No</t>
  </si>
  <si>
    <t>Nama Barang</t>
  </si>
  <si>
    <t>Hosting</t>
  </si>
  <si>
    <t>Keterangan</t>
  </si>
  <si>
    <t>Jumlah</t>
  </si>
  <si>
    <t>Harga</t>
  </si>
  <si>
    <t>VPS</t>
  </si>
  <si>
    <t>Paket/Tahun</t>
  </si>
  <si>
    <t>Domain</t>
  </si>
  <si>
    <t>Internet</t>
  </si>
  <si>
    <t>Total</t>
  </si>
  <si>
    <t>Maintenance</t>
  </si>
  <si>
    <t>Promosi</t>
  </si>
  <si>
    <t>Lain - lain</t>
  </si>
  <si>
    <t>Total 1 Bulan</t>
  </si>
  <si>
    <t>Total 1 Tahun</t>
  </si>
  <si>
    <t>Pengeluaran Tahun Pertama</t>
  </si>
  <si>
    <t>Pengeluaran Setiap Tahun</t>
  </si>
  <si>
    <t>Nama Pemasukan</t>
  </si>
  <si>
    <t>Pendapatan Perbulan</t>
  </si>
  <si>
    <t>Lain Lain</t>
  </si>
  <si>
    <t>Penerimaan Kas</t>
  </si>
  <si>
    <t>Total Penerimaan Kas</t>
  </si>
  <si>
    <t>Pengeluaran Kas</t>
  </si>
  <si>
    <t>Bayar Modal Awal</t>
  </si>
  <si>
    <t>Lain - Lain</t>
  </si>
  <si>
    <t>Saldo Akhir</t>
  </si>
  <si>
    <t>Sisa hutang Modal</t>
  </si>
  <si>
    <t>Kas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</si>
  <si>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</si>
  <si>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</si>
  <si>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</si>
  <si>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</si>
  <si>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</si>
  <si>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</si>
  <si>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</si>
  <si>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</si>
  <si>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</si>
  <si>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</si>
  <si>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</si>
  <si>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</si>
  <si>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Perkiraan pendapatan bulan 1</t>
  </si>
  <si>
    <t>Perkiraan pendapatan 3 bulan berikutnya</t>
  </si>
  <si>
    <t>TERHUTANG</t>
  </si>
  <si>
    <t>Developer dan Pengembangan</t>
  </si>
  <si>
    <t>Instalasi</t>
  </si>
  <si>
    <t>Jumlah Pendapatan</t>
  </si>
  <si>
    <t>Perkiraan pendapatan 2 bulan berikutnya</t>
  </si>
  <si>
    <t>Tarif / 1 Pemasukan</t>
  </si>
  <si>
    <t>*Asumsi jika terdapat 3 klien dalam sebulan</t>
  </si>
  <si>
    <t>Pendapatan / Bulan</t>
  </si>
  <si>
    <t>Total Pengeluaran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</si>
</sst>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.00;[Red]\-&quot;Rp&quot;#,##0.00"/>
    <numFmt numFmtId="165" formatCode="_-&quot;Rp&quot;* #,##0.00_-;\-&quot;Rp&quot;* #,##0.00_-;_-&quot;Rp&quot;* &quot;-&quot;??_-;_-@_-"/>
    <numFmt numFmtId="166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5" fontId="0" fillId="0" borderId="0" xfId="0" applyNumberFormat="1"/>
    <xf numFmtId="165" fontId="0" fillId="0" borderId="0" xfId="1" applyFont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64" fontId="0" fillId="0" borderId="0" xfId="1" applyNumberFormat="1" applyFont="1" applyBorder="1"/>
    <xf numFmtId="164" fontId="0" fillId="0" borderId="0" xfId="0" applyNumberFormat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1" xfId="0" applyBorder="1" applyAlignment="1">
      <alignment vertical="center"/>
    </xf>
    <xf numFmtId="165" fontId="0" fillId="0" borderId="1" xfId="1" applyFont="1" applyBorder="1" applyAlignment="1">
      <alignment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165" fontId="0" fillId="0" borderId="1" xfId="1" applyFon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166" fontId="2" fillId="0" borderId="1" xfId="0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1" xfId="0" applyNumberFormat="1" applyBorder="1"/>
    <xf numFmtId="0" fontId="0" fillId="0" borderId="0" xfId="0" applyNumberFormat="1" applyBorder="1"/>
    <xf numFmtId="0" fontId="0" fillId="0" borderId="0" xfId="1" applyNumberFormat="1" applyFont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165" fontId="0" fillId="0" borderId="0" xfId="0" applyNumberFormat="1" applyBorder="1" applyAlignment="1">
      <alignment vertical="center"/>
    </xf>
    <xf numFmtId="0" fontId="3" fillId="0" borderId="1" xfId="0" applyFont="1" applyBorder="1"/>
    <xf numFmtId="165" fontId="0" fillId="0" borderId="1" xfId="1" applyNumberFormat="1" applyFont="1" applyBorder="1"/>
    <xf numFmtId="164" fontId="4" fillId="0" borderId="1" xfId="1" applyNumberFormat="1" applyFont="1" applyBorder="1" applyAlignment="1">
      <alignment horizontal="center" vertical="center"/>
    </xf>
    <xf numFmtId="0" fontId="0" fillId="4" borderId="1" xfId="0" applyFill="1" applyBorder="1"/>
    <xf numFmtId="166" fontId="0" fillId="0" borderId="1" xfId="1" applyNumberFormat="1" applyFont="1" applyBorder="1"/>
    <xf numFmtId="166" fontId="0" fillId="5" borderId="1" xfId="1" applyNumberFormat="1" applyFont="1" applyFill="1" applyBorder="1"/>
    <xf numFmtId="0" fontId="0" fillId="4" borderId="3" xfId="0" applyFill="1" applyBorder="1"/>
    <xf numFmtId="0" fontId="0" fillId="0" borderId="3" xfId="0" applyBorder="1"/>
    <xf numFmtId="165" fontId="0" fillId="0" borderId="3" xfId="1" applyFont="1" applyBorder="1"/>
    <xf numFmtId="165" fontId="0" fillId="0" borderId="3" xfId="0" applyNumberFormat="1" applyBorder="1"/>
    <xf numFmtId="165" fontId="0" fillId="0" borderId="0" xfId="1" applyFont="1" applyFill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/>
    <xf numFmtId="166" fontId="0" fillId="0" borderId="0" xfId="1" applyNumberFormat="1" applyFont="1" applyFill="1" applyBorder="1"/>
    <xf numFmtId="166" fontId="0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804A-DB78-43BE-8D81-19BCB53A3164}">
  <dimension ref="B1:AJ68"/>
  <sheetViews>
    <sheetView tabSelected="1" topLeftCell="Q1" zoomScaleNormal="100" workbookViewId="0">
      <selection activeCell="Q23" sqref="Q23"/>
    </sheetView>
  </sheetViews>
  <sheetFormatPr defaultRowHeight="14.4" x14ac:dyDescent="0.3"/>
  <cols>
    <col min="2" max="2" width="3.88671875" customWidth="1"/>
    <col min="3" max="3" width="26.33203125" customWidth="1"/>
    <col min="4" max="4" width="17.44140625" customWidth="1"/>
    <col min="5" max="5" width="8.44140625" customWidth="1"/>
    <col min="6" max="6" width="20.77734375" customWidth="1"/>
    <col min="8" max="8" width="3.21875" customWidth="1"/>
    <col min="9" max="9" width="17.109375" customWidth="1"/>
    <col min="10" max="10" width="18.33203125" customWidth="1"/>
    <col min="11" max="11" width="19.33203125" customWidth="1"/>
    <col min="12" max="12" width="20.5546875" customWidth="1"/>
    <col min="14" max="14" width="7.109375" customWidth="1"/>
    <col min="15" max="15" width="34.5546875" customWidth="1"/>
    <col min="16" max="16" width="19.5546875" customWidth="1"/>
    <col min="17" max="17" width="17.33203125" customWidth="1"/>
    <col min="18" max="18" width="17.44140625" customWidth="1"/>
    <col min="19" max="19" width="17.33203125" customWidth="1"/>
    <col min="20" max="21" width="17.77734375" customWidth="1"/>
    <col min="22" max="23" width="17.44140625" customWidth="1"/>
    <col min="24" max="24" width="17.33203125" customWidth="1"/>
    <col min="25" max="26" width="17.44140625" customWidth="1"/>
    <col min="27" max="27" width="17.5546875" customWidth="1"/>
    <col min="28" max="28" width="19" customWidth="1"/>
    <col min="29" max="29" width="18.5546875" customWidth="1"/>
    <col min="30" max="30" width="19.21875" customWidth="1"/>
    <col min="31" max="31" width="21.21875" customWidth="1"/>
    <col min="32" max="32" width="17.5546875" customWidth="1"/>
    <col min="33" max="33" width="17.21875" customWidth="1"/>
    <col min="34" max="35" width="17.44140625" customWidth="1"/>
    <col min="36" max="36" width="17.21875" customWidth="1"/>
  </cols>
  <sheetData>
    <row r="1" spans="2:36" ht="15" thickBot="1" x14ac:dyDescent="0.35"/>
    <row r="2" spans="2:36" ht="15" thickBot="1" x14ac:dyDescent="0.35">
      <c r="B2" s="34" t="s">
        <v>0</v>
      </c>
      <c r="C2" s="34" t="s">
        <v>1</v>
      </c>
      <c r="D2" s="34" t="s">
        <v>3</v>
      </c>
      <c r="E2" s="34" t="s">
        <v>4</v>
      </c>
      <c r="F2" s="34" t="s">
        <v>5</v>
      </c>
      <c r="H2" s="36" t="s">
        <v>41</v>
      </c>
      <c r="I2" s="36"/>
      <c r="J2" s="36"/>
      <c r="K2" s="36"/>
      <c r="L2" s="36"/>
      <c r="O2" s="43" t="s">
        <v>3</v>
      </c>
      <c r="P2" s="43" t="s">
        <v>29</v>
      </c>
      <c r="Q2" s="43" t="s">
        <v>30</v>
      </c>
      <c r="R2" s="43" t="s">
        <v>31</v>
      </c>
      <c r="S2" s="43" t="s">
        <v>32</v>
      </c>
      <c r="T2" s="43" t="s">
        <v>33</v>
      </c>
      <c r="U2" s="43" t="s">
        <v>34</v>
      </c>
      <c r="V2" s="43" t="s">
        <v>35</v>
      </c>
      <c r="W2" s="43" t="s">
        <v>36</v>
      </c>
      <c r="X2" s="43" t="s">
        <v>37</v>
      </c>
      <c r="Y2" s="43" t="s">
        <v>38</v>
      </c>
      <c r="Z2" s="46" t="s">
        <v>39</v>
      </c>
      <c r="AA2" s="43" t="s">
        <v>40</v>
      </c>
      <c r="AB2" s="7"/>
      <c r="AC2" s="7"/>
      <c r="AD2" s="7"/>
      <c r="AE2" s="7"/>
      <c r="AF2" s="7"/>
      <c r="AG2" s="7"/>
      <c r="AH2" s="7"/>
      <c r="AI2" s="7"/>
      <c r="AJ2" s="7"/>
    </row>
    <row r="3" spans="2:36" ht="15" thickBot="1" x14ac:dyDescent="0.35">
      <c r="B3" s="19">
        <v>1</v>
      </c>
      <c r="C3" s="1" t="s">
        <v>2</v>
      </c>
      <c r="D3" s="1" t="s">
        <v>7</v>
      </c>
      <c r="E3" s="19">
        <v>1</v>
      </c>
      <c r="F3" s="20">
        <v>3000000</v>
      </c>
      <c r="H3" s="15" t="s">
        <v>0</v>
      </c>
      <c r="I3" s="15" t="s">
        <v>18</v>
      </c>
      <c r="J3" s="15" t="s">
        <v>46</v>
      </c>
      <c r="K3" s="15" t="s">
        <v>48</v>
      </c>
      <c r="L3" s="15" t="s">
        <v>50</v>
      </c>
      <c r="O3" s="40" t="s">
        <v>21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47"/>
      <c r="AA3" s="14"/>
      <c r="AB3" s="7"/>
      <c r="AC3" s="7"/>
      <c r="AD3" s="7"/>
      <c r="AE3" s="5"/>
      <c r="AF3" s="5"/>
      <c r="AG3" s="5"/>
      <c r="AH3" s="5"/>
      <c r="AI3" s="5"/>
      <c r="AJ3" s="5"/>
    </row>
    <row r="4" spans="2:36" ht="15" thickBot="1" x14ac:dyDescent="0.35">
      <c r="B4" s="19">
        <v>2</v>
      </c>
      <c r="C4" s="1" t="s">
        <v>6</v>
      </c>
      <c r="D4" s="1" t="s">
        <v>7</v>
      </c>
      <c r="E4" s="19">
        <v>1</v>
      </c>
      <c r="F4" s="20">
        <v>1400000</v>
      </c>
      <c r="H4" s="14">
        <v>1</v>
      </c>
      <c r="I4" s="14" t="s">
        <v>45</v>
      </c>
      <c r="J4" s="18">
        <v>1</v>
      </c>
      <c r="K4" s="16">
        <v>1000000</v>
      </c>
      <c r="L4" s="16">
        <f>3*(J4*K4)</f>
        <v>3000000</v>
      </c>
      <c r="O4" s="14" t="s">
        <v>19</v>
      </c>
      <c r="P4" s="16">
        <f>L6</f>
        <v>6000000</v>
      </c>
      <c r="Q4" s="16">
        <f>L13/2</f>
        <v>4500000</v>
      </c>
      <c r="R4" s="16">
        <f>L13/2</f>
        <v>4500000</v>
      </c>
      <c r="S4" s="16">
        <f>L20/3</f>
        <v>4000000</v>
      </c>
      <c r="T4" s="16">
        <f>L20/3</f>
        <v>4000000</v>
      </c>
      <c r="U4" s="41">
        <f>L20/3</f>
        <v>4000000</v>
      </c>
      <c r="V4" s="16">
        <f>L27/3</f>
        <v>5000000</v>
      </c>
      <c r="W4" s="16">
        <f>L27/3</f>
        <v>5000000</v>
      </c>
      <c r="X4" s="16">
        <f>L27/3</f>
        <v>5000000</v>
      </c>
      <c r="Y4" s="16">
        <f>L34/3</f>
        <v>6000000</v>
      </c>
      <c r="Z4" s="48">
        <f>L34/3</f>
        <v>6000000</v>
      </c>
      <c r="AA4" s="16">
        <f>L34/3</f>
        <v>6000000</v>
      </c>
      <c r="AB4" s="50"/>
      <c r="AC4" s="50"/>
      <c r="AD4" s="50"/>
      <c r="AE4" s="6"/>
      <c r="AF4" s="6"/>
      <c r="AG4" s="6"/>
      <c r="AH4" s="6"/>
      <c r="AI4" s="6"/>
      <c r="AJ4" s="6"/>
    </row>
    <row r="5" spans="2:36" ht="15" thickBot="1" x14ac:dyDescent="0.35">
      <c r="B5" s="19">
        <v>3</v>
      </c>
      <c r="C5" s="1" t="s">
        <v>8</v>
      </c>
      <c r="D5" s="1" t="s">
        <v>7</v>
      </c>
      <c r="E5" s="19">
        <v>1</v>
      </c>
      <c r="F5" s="20">
        <v>500000</v>
      </c>
      <c r="H5" s="14">
        <v>2</v>
      </c>
      <c r="I5" s="14" t="s">
        <v>11</v>
      </c>
      <c r="J5" s="18">
        <v>2</v>
      </c>
      <c r="K5" s="16">
        <v>500000</v>
      </c>
      <c r="L5" s="16">
        <f>3*(J5*K5)</f>
        <v>3000000</v>
      </c>
      <c r="O5" s="14" t="s">
        <v>20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48"/>
      <c r="AA5" s="16"/>
      <c r="AB5" s="50"/>
      <c r="AC5" s="50"/>
      <c r="AD5" s="50"/>
      <c r="AE5" s="5"/>
      <c r="AF5" s="5"/>
      <c r="AG5" s="5"/>
      <c r="AH5" s="5"/>
      <c r="AI5" s="5"/>
      <c r="AJ5" s="5"/>
    </row>
    <row r="6" spans="2:36" ht="15" thickBot="1" x14ac:dyDescent="0.35">
      <c r="B6" s="26" t="s">
        <v>10</v>
      </c>
      <c r="C6" s="26"/>
      <c r="D6" s="26"/>
      <c r="E6" s="26"/>
      <c r="F6" s="20">
        <f>SUM(F3:F5)</f>
        <v>4900000</v>
      </c>
      <c r="H6" s="23" t="s">
        <v>10</v>
      </c>
      <c r="I6" s="24"/>
      <c r="J6" s="24"/>
      <c r="K6" s="25"/>
      <c r="L6" s="16">
        <f>SUM(L4:L5)</f>
        <v>6000000</v>
      </c>
      <c r="N6" s="3"/>
      <c r="O6" s="40" t="s">
        <v>22</v>
      </c>
      <c r="P6" s="16">
        <f>P4</f>
        <v>6000000</v>
      </c>
      <c r="Q6" s="16">
        <f t="shared" ref="Q6:AA6" si="0">Q4</f>
        <v>4500000</v>
      </c>
      <c r="R6" s="16">
        <f t="shared" si="0"/>
        <v>4500000</v>
      </c>
      <c r="S6" s="16">
        <f t="shared" si="0"/>
        <v>4000000</v>
      </c>
      <c r="T6" s="16">
        <f t="shared" si="0"/>
        <v>4000000</v>
      </c>
      <c r="U6" s="16">
        <f t="shared" si="0"/>
        <v>4000000</v>
      </c>
      <c r="V6" s="16">
        <f t="shared" si="0"/>
        <v>5000000</v>
      </c>
      <c r="W6" s="16">
        <f t="shared" si="0"/>
        <v>5000000</v>
      </c>
      <c r="X6" s="16">
        <f t="shared" si="0"/>
        <v>5000000</v>
      </c>
      <c r="Y6" s="16">
        <f t="shared" si="0"/>
        <v>6000000</v>
      </c>
      <c r="Z6" s="48">
        <f t="shared" si="0"/>
        <v>6000000</v>
      </c>
      <c r="AA6" s="16">
        <f t="shared" si="0"/>
        <v>6000000</v>
      </c>
      <c r="AB6" s="50"/>
      <c r="AC6" s="50"/>
      <c r="AD6" s="50"/>
      <c r="AE6" s="4"/>
      <c r="AF6" s="4"/>
      <c r="AG6" s="4"/>
      <c r="AH6" s="4"/>
      <c r="AI6" s="4"/>
      <c r="AJ6" s="4"/>
    </row>
    <row r="7" spans="2:36" ht="15" thickBot="1" x14ac:dyDescent="0.35">
      <c r="H7" s="23" t="s">
        <v>49</v>
      </c>
      <c r="I7" s="24"/>
      <c r="J7" s="24"/>
      <c r="K7" s="25"/>
      <c r="L7" s="16">
        <f>L6</f>
        <v>6000000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7"/>
      <c r="AA7" s="14"/>
      <c r="AB7" s="7"/>
      <c r="AC7" s="7"/>
      <c r="AD7" s="7"/>
      <c r="AE7" s="8"/>
      <c r="AF7" s="9"/>
      <c r="AG7" s="9"/>
      <c r="AH7" s="9"/>
      <c r="AI7" s="9"/>
      <c r="AJ7" s="9"/>
    </row>
    <row r="8" spans="2:36" ht="15" thickBot="1" x14ac:dyDescent="0.35">
      <c r="B8" s="35" t="s">
        <v>0</v>
      </c>
      <c r="C8" s="35" t="s">
        <v>1</v>
      </c>
      <c r="D8" s="35" t="s">
        <v>3</v>
      </c>
      <c r="E8" s="35" t="s">
        <v>4</v>
      </c>
      <c r="F8" s="35" t="s">
        <v>5</v>
      </c>
      <c r="O8" s="40" t="s">
        <v>23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47"/>
      <c r="AA8" s="14"/>
      <c r="AB8" s="7"/>
      <c r="AC8" s="7"/>
      <c r="AD8" s="7"/>
      <c r="AE8" s="4"/>
      <c r="AF8" s="4"/>
      <c r="AG8" s="4"/>
      <c r="AH8" s="4"/>
      <c r="AI8" s="4"/>
      <c r="AJ8" s="4"/>
    </row>
    <row r="9" spans="2:36" ht="15" thickBot="1" x14ac:dyDescent="0.35">
      <c r="B9" s="12">
        <v>1</v>
      </c>
      <c r="C9" s="12" t="s">
        <v>44</v>
      </c>
      <c r="D9" s="13">
        <v>1500000</v>
      </c>
      <c r="E9" s="12">
        <v>1</v>
      </c>
      <c r="F9" s="21">
        <v>1500000</v>
      </c>
      <c r="H9" s="36" t="s">
        <v>47</v>
      </c>
      <c r="I9" s="36"/>
      <c r="J9" s="36"/>
      <c r="K9" s="36"/>
      <c r="L9" s="36"/>
      <c r="O9" s="15" t="s">
        <v>24</v>
      </c>
      <c r="P9" s="42" t="s">
        <v>43</v>
      </c>
      <c r="Q9" s="44">
        <v>1000000</v>
      </c>
      <c r="R9" s="44">
        <v>2000000</v>
      </c>
      <c r="S9" s="44">
        <v>1900000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51"/>
      <c r="AC9" s="51"/>
      <c r="AD9" s="51"/>
      <c r="AE9" s="4"/>
      <c r="AF9" s="4"/>
      <c r="AG9" s="4"/>
      <c r="AH9" s="4"/>
      <c r="AI9" s="4"/>
      <c r="AJ9" s="4"/>
    </row>
    <row r="10" spans="2:36" ht="15" thickBot="1" x14ac:dyDescent="0.35">
      <c r="B10" s="12">
        <v>2</v>
      </c>
      <c r="C10" s="12" t="s">
        <v>9</v>
      </c>
      <c r="D10" s="13">
        <v>500000</v>
      </c>
      <c r="E10" s="12">
        <v>1</v>
      </c>
      <c r="F10" s="21">
        <v>500000</v>
      </c>
      <c r="H10" s="15" t="s">
        <v>0</v>
      </c>
      <c r="I10" s="15" t="s">
        <v>18</v>
      </c>
      <c r="J10" s="15" t="s">
        <v>46</v>
      </c>
      <c r="K10" s="15" t="s">
        <v>48</v>
      </c>
      <c r="L10" s="15" t="s">
        <v>50</v>
      </c>
      <c r="O10" s="12" t="s">
        <v>44</v>
      </c>
      <c r="P10" s="16">
        <f>F9</f>
        <v>1500000</v>
      </c>
      <c r="Q10" s="16">
        <v>1250000</v>
      </c>
      <c r="R10" s="16">
        <v>1250000</v>
      </c>
      <c r="S10" s="16">
        <v>1250000</v>
      </c>
      <c r="T10" s="16">
        <v>1250000</v>
      </c>
      <c r="U10" s="16">
        <v>1250000</v>
      </c>
      <c r="V10" s="16">
        <v>1250000</v>
      </c>
      <c r="W10" s="16">
        <v>1250000</v>
      </c>
      <c r="X10" s="16">
        <v>1250000</v>
      </c>
      <c r="Y10" s="16">
        <v>1250000</v>
      </c>
      <c r="Z10" s="48">
        <v>1250000</v>
      </c>
      <c r="AA10" s="16">
        <v>1250000</v>
      </c>
      <c r="AB10" s="50"/>
      <c r="AC10" s="50"/>
      <c r="AD10" s="50"/>
      <c r="AE10" s="4"/>
      <c r="AF10" s="4"/>
      <c r="AG10" s="4"/>
      <c r="AH10" s="4"/>
      <c r="AI10" s="4"/>
      <c r="AJ10" s="4"/>
    </row>
    <row r="11" spans="2:36" ht="15" thickBot="1" x14ac:dyDescent="0.35">
      <c r="B11" s="12">
        <v>3</v>
      </c>
      <c r="C11" s="12" t="s">
        <v>12</v>
      </c>
      <c r="D11" s="13">
        <v>300000</v>
      </c>
      <c r="E11" s="12">
        <v>1</v>
      </c>
      <c r="F11" s="13">
        <v>300000</v>
      </c>
      <c r="H11" s="14">
        <v>1</v>
      </c>
      <c r="I11" s="14" t="s">
        <v>45</v>
      </c>
      <c r="J11" s="18">
        <v>1</v>
      </c>
      <c r="K11" s="16">
        <v>1000000</v>
      </c>
      <c r="L11" s="16">
        <f>3*(J11*K11)</f>
        <v>3000000</v>
      </c>
      <c r="O11" s="14" t="s">
        <v>12</v>
      </c>
      <c r="P11" s="16">
        <f>F11</f>
        <v>300000</v>
      </c>
      <c r="Q11" s="16">
        <v>300000</v>
      </c>
      <c r="R11" s="16">
        <v>300000</v>
      </c>
      <c r="S11" s="16">
        <v>300000</v>
      </c>
      <c r="T11" s="16">
        <v>300000</v>
      </c>
      <c r="U11" s="16">
        <v>300000</v>
      </c>
      <c r="V11" s="16">
        <v>300000</v>
      </c>
      <c r="W11" s="16">
        <v>300000</v>
      </c>
      <c r="X11" s="16">
        <v>300000</v>
      </c>
      <c r="Y11" s="16">
        <v>300000</v>
      </c>
      <c r="Z11" s="48">
        <v>300000</v>
      </c>
      <c r="AA11" s="16">
        <v>300000</v>
      </c>
      <c r="AB11" s="50"/>
      <c r="AC11" s="50"/>
      <c r="AD11" s="50"/>
      <c r="AE11" s="4"/>
      <c r="AF11" s="4"/>
      <c r="AG11" s="4"/>
      <c r="AH11" s="4"/>
      <c r="AI11" s="4"/>
      <c r="AJ11" s="4"/>
    </row>
    <row r="12" spans="2:36" ht="15" thickBot="1" x14ac:dyDescent="0.35">
      <c r="B12" s="12">
        <v>4</v>
      </c>
      <c r="C12" s="12" t="s">
        <v>13</v>
      </c>
      <c r="D12" s="13">
        <v>500000</v>
      </c>
      <c r="E12" s="12">
        <v>1</v>
      </c>
      <c r="F12" s="21">
        <v>500000</v>
      </c>
      <c r="H12" s="14">
        <v>2</v>
      </c>
      <c r="I12" s="14" t="s">
        <v>11</v>
      </c>
      <c r="J12" s="18">
        <v>4</v>
      </c>
      <c r="K12" s="16">
        <v>500000</v>
      </c>
      <c r="L12" s="16">
        <f>3*(J12*K12)</f>
        <v>6000000</v>
      </c>
      <c r="O12" s="14" t="s">
        <v>25</v>
      </c>
      <c r="P12" s="16">
        <f>F12</f>
        <v>500000</v>
      </c>
      <c r="Q12" s="16">
        <v>200000</v>
      </c>
      <c r="R12" s="16">
        <v>200000</v>
      </c>
      <c r="S12" s="16">
        <v>200000</v>
      </c>
      <c r="T12" s="16">
        <v>200000</v>
      </c>
      <c r="U12" s="16">
        <v>200000</v>
      </c>
      <c r="V12" s="16">
        <v>200000</v>
      </c>
      <c r="W12" s="16">
        <v>200000</v>
      </c>
      <c r="X12" s="16">
        <v>200000</v>
      </c>
      <c r="Y12" s="16">
        <v>200000</v>
      </c>
      <c r="Z12" s="48">
        <v>200000</v>
      </c>
      <c r="AA12" s="16">
        <v>200000</v>
      </c>
      <c r="AB12" s="50"/>
      <c r="AC12" s="50"/>
      <c r="AD12" s="50"/>
      <c r="AE12" s="8"/>
      <c r="AF12" s="4"/>
      <c r="AG12" s="4"/>
      <c r="AH12" s="4"/>
      <c r="AI12" s="4"/>
      <c r="AJ12" s="4"/>
    </row>
    <row r="13" spans="2:36" ht="15" thickBot="1" x14ac:dyDescent="0.35">
      <c r="B13" s="27" t="s">
        <v>14</v>
      </c>
      <c r="C13" s="28"/>
      <c r="D13" s="28"/>
      <c r="E13" s="29"/>
      <c r="F13" s="22">
        <f>SUM(F9:F12)</f>
        <v>2800000</v>
      </c>
      <c r="H13" s="23" t="s">
        <v>10</v>
      </c>
      <c r="I13" s="24"/>
      <c r="J13" s="24"/>
      <c r="K13" s="25"/>
      <c r="L13" s="16">
        <f>SUM(L11:L12)</f>
        <v>9000000</v>
      </c>
      <c r="O13" s="40" t="s">
        <v>51</v>
      </c>
      <c r="P13" s="16">
        <f>SUM(P10:P12)</f>
        <v>2300000</v>
      </c>
      <c r="Q13" s="16">
        <f>SUM(Q9:Q12)</f>
        <v>2750000</v>
      </c>
      <c r="R13" s="16">
        <f>SUM(R9:R12)</f>
        <v>3750000</v>
      </c>
      <c r="S13" s="44">
        <f>SUM(S9:S12)</f>
        <v>3650000</v>
      </c>
      <c r="T13" s="44">
        <f>SUM(T9:T12)</f>
        <v>1750000</v>
      </c>
      <c r="U13" s="44">
        <f>SUM(U9:U12)</f>
        <v>1750000</v>
      </c>
      <c r="V13" s="44">
        <f>SUM(V9:V12)</f>
        <v>1750000</v>
      </c>
      <c r="W13" s="44">
        <f>SUM(W9:W12)</f>
        <v>1750000</v>
      </c>
      <c r="X13" s="44">
        <f>SUM(X9:X12)</f>
        <v>1750000</v>
      </c>
      <c r="Y13" s="44">
        <f>SUM(Y9:Y12)</f>
        <v>1750000</v>
      </c>
      <c r="Z13" s="55">
        <f>SUM(Z9:Z12)</f>
        <v>1750000</v>
      </c>
      <c r="AA13" s="44">
        <f>SUM(AA9:AA12)</f>
        <v>1750000</v>
      </c>
      <c r="AB13" s="51"/>
      <c r="AC13" s="51"/>
      <c r="AD13" s="51"/>
      <c r="AE13" s="5"/>
      <c r="AF13" s="5"/>
      <c r="AG13" s="5"/>
      <c r="AH13" s="5"/>
      <c r="AI13" s="5"/>
      <c r="AJ13" s="5"/>
    </row>
    <row r="14" spans="2:36" ht="15" thickBot="1" x14ac:dyDescent="0.35">
      <c r="B14" s="27" t="s">
        <v>15</v>
      </c>
      <c r="C14" s="28"/>
      <c r="D14" s="28"/>
      <c r="E14" s="29"/>
      <c r="F14" s="22">
        <f>F13*12</f>
        <v>33600000</v>
      </c>
      <c r="H14" s="23" t="s">
        <v>49</v>
      </c>
      <c r="I14" s="24"/>
      <c r="J14" s="24"/>
      <c r="K14" s="25"/>
      <c r="L14" s="17">
        <f>L13</f>
        <v>9000000</v>
      </c>
      <c r="O14" s="14"/>
      <c r="P14" s="16"/>
      <c r="Q14" s="16"/>
      <c r="R14" s="16"/>
      <c r="S14" s="16"/>
      <c r="T14" s="16"/>
      <c r="U14" s="16"/>
      <c r="V14" s="14"/>
      <c r="W14" s="14"/>
      <c r="X14" s="14"/>
      <c r="Y14" s="14"/>
      <c r="Z14" s="47"/>
      <c r="AA14" s="14"/>
      <c r="AB14" s="7"/>
      <c r="AC14" s="7"/>
      <c r="AD14" s="7"/>
      <c r="AE14" s="5"/>
      <c r="AF14" s="5"/>
      <c r="AG14" s="5"/>
      <c r="AH14" s="5"/>
      <c r="AI14" s="5"/>
      <c r="AJ14" s="5"/>
    </row>
    <row r="15" spans="2:36" ht="15" thickBot="1" x14ac:dyDescent="0.35">
      <c r="B15" s="27" t="s">
        <v>16</v>
      </c>
      <c r="C15" s="28"/>
      <c r="D15" s="28"/>
      <c r="E15" s="29"/>
      <c r="F15" s="22">
        <f>SUM(F14,F6)</f>
        <v>38500000</v>
      </c>
      <c r="H15" s="32"/>
      <c r="I15" s="32"/>
      <c r="J15" s="32"/>
      <c r="K15" s="33"/>
      <c r="L15" s="33"/>
      <c r="O15" s="40" t="s">
        <v>26</v>
      </c>
      <c r="P15" s="16"/>
      <c r="Q15" s="16"/>
      <c r="R15" s="16"/>
      <c r="S15" s="16"/>
      <c r="T15" s="16"/>
      <c r="U15" s="16"/>
      <c r="V15" s="14"/>
      <c r="W15" s="14"/>
      <c r="X15" s="14"/>
      <c r="Y15" s="14"/>
      <c r="Z15" s="47"/>
      <c r="AA15" s="14"/>
      <c r="AB15" s="7"/>
      <c r="AC15" s="7"/>
      <c r="AD15" s="7"/>
      <c r="AE15" s="8"/>
      <c r="AF15" s="8"/>
      <c r="AG15" s="8"/>
      <c r="AH15" s="8"/>
      <c r="AI15" s="8"/>
      <c r="AJ15" s="8"/>
    </row>
    <row r="16" spans="2:36" ht="15" thickBot="1" x14ac:dyDescent="0.35">
      <c r="H16" s="36" t="s">
        <v>42</v>
      </c>
      <c r="I16" s="36"/>
      <c r="J16" s="36"/>
      <c r="K16" s="36"/>
      <c r="L16" s="36"/>
      <c r="O16" s="14" t="s">
        <v>27</v>
      </c>
      <c r="P16" s="44">
        <f>F6</f>
        <v>4900000</v>
      </c>
      <c r="Q16" s="44">
        <f>P16-Q9</f>
        <v>3900000</v>
      </c>
      <c r="R16" s="44">
        <f>Q16-R9</f>
        <v>1900000</v>
      </c>
      <c r="S16" s="45">
        <f>R16-S9</f>
        <v>0</v>
      </c>
      <c r="T16" s="45">
        <f t="shared" ref="T16:AB16" si="1">S16-T9</f>
        <v>0</v>
      </c>
      <c r="U16" s="45">
        <f t="shared" si="1"/>
        <v>0</v>
      </c>
      <c r="V16" s="45">
        <f t="shared" si="1"/>
        <v>0</v>
      </c>
      <c r="W16" s="45">
        <f t="shared" si="1"/>
        <v>0</v>
      </c>
      <c r="X16" s="45">
        <f t="shared" si="1"/>
        <v>0</v>
      </c>
      <c r="Y16" s="45">
        <f t="shared" si="1"/>
        <v>0</v>
      </c>
      <c r="Z16" s="53">
        <f t="shared" si="1"/>
        <v>0</v>
      </c>
      <c r="AA16" s="45">
        <f t="shared" si="1"/>
        <v>0</v>
      </c>
      <c r="AB16" s="54"/>
      <c r="AC16" s="52"/>
      <c r="AD16" s="52"/>
      <c r="AE16" s="10"/>
      <c r="AF16" s="10"/>
      <c r="AG16" s="10"/>
      <c r="AH16" s="10"/>
      <c r="AI16" s="10"/>
      <c r="AJ16" s="10"/>
    </row>
    <row r="17" spans="2:36" ht="15" thickBot="1" x14ac:dyDescent="0.35">
      <c r="B17" s="35" t="s">
        <v>0</v>
      </c>
      <c r="C17" s="35" t="s">
        <v>1</v>
      </c>
      <c r="D17" s="35" t="s">
        <v>3</v>
      </c>
      <c r="E17" s="35" t="s">
        <v>4</v>
      </c>
      <c r="F17" s="35" t="s">
        <v>5</v>
      </c>
      <c r="H17" s="15" t="s">
        <v>0</v>
      </c>
      <c r="I17" s="15" t="s">
        <v>18</v>
      </c>
      <c r="J17" s="15" t="s">
        <v>46</v>
      </c>
      <c r="K17" s="15" t="s">
        <v>48</v>
      </c>
      <c r="L17" s="15" t="s">
        <v>50</v>
      </c>
      <c r="O17" s="40" t="s">
        <v>28</v>
      </c>
      <c r="P17" s="17">
        <f>P6-P13</f>
        <v>3700000</v>
      </c>
      <c r="Q17" s="17">
        <f>Q6-Q13+P17</f>
        <v>5450000</v>
      </c>
      <c r="R17" s="17">
        <f>R6-R13+Q17</f>
        <v>6200000</v>
      </c>
      <c r="S17" s="17">
        <f>S6-S13+R17</f>
        <v>6550000</v>
      </c>
      <c r="T17" s="17">
        <f>T6-T13+S17</f>
        <v>8800000</v>
      </c>
      <c r="U17" s="17">
        <f>U6-U13+T17</f>
        <v>11050000</v>
      </c>
      <c r="V17" s="17">
        <f>V6-V13+U17</f>
        <v>14300000</v>
      </c>
      <c r="W17" s="17">
        <f>W6-W13+V17</f>
        <v>17550000</v>
      </c>
      <c r="X17" s="17">
        <f>X6-X13+W17</f>
        <v>20800000</v>
      </c>
      <c r="Y17" s="17">
        <f>Y6-Y13+X17</f>
        <v>25050000</v>
      </c>
      <c r="Z17" s="49">
        <f>Z6-Z13+Y17</f>
        <v>29300000</v>
      </c>
      <c r="AA17" s="17">
        <f>AA6-AA13+Z17</f>
        <v>33550000</v>
      </c>
      <c r="AB17" s="10"/>
      <c r="AC17" s="10"/>
      <c r="AD17" s="10"/>
      <c r="AE17" s="6"/>
      <c r="AF17" s="11"/>
      <c r="AG17" s="11"/>
      <c r="AH17" s="11"/>
      <c r="AI17" s="11"/>
      <c r="AJ17" s="11"/>
    </row>
    <row r="18" spans="2:36" ht="15" thickBot="1" x14ac:dyDescent="0.35">
      <c r="B18" s="14">
        <v>1</v>
      </c>
      <c r="C18" s="14" t="s">
        <v>8</v>
      </c>
      <c r="D18" s="14" t="s">
        <v>7</v>
      </c>
      <c r="E18" s="14">
        <v>1</v>
      </c>
      <c r="F18" s="20">
        <v>500000</v>
      </c>
      <c r="H18" s="14">
        <v>1</v>
      </c>
      <c r="I18" s="14" t="s">
        <v>45</v>
      </c>
      <c r="J18" s="18">
        <v>1</v>
      </c>
      <c r="K18" s="16">
        <v>1000000</v>
      </c>
      <c r="L18" s="16">
        <f>3*(J18*K18)</f>
        <v>3000000</v>
      </c>
      <c r="AE18" s="5"/>
      <c r="AF18" s="5"/>
      <c r="AG18" s="5"/>
      <c r="AH18" s="5"/>
      <c r="AI18" s="5"/>
      <c r="AJ18" s="5"/>
    </row>
    <row r="19" spans="2:36" ht="15" thickBot="1" x14ac:dyDescent="0.35">
      <c r="B19" s="14">
        <v>2</v>
      </c>
      <c r="C19" s="14" t="s">
        <v>2</v>
      </c>
      <c r="D19" s="14" t="s">
        <v>7</v>
      </c>
      <c r="E19" s="14">
        <v>1</v>
      </c>
      <c r="F19" s="20">
        <v>3000000</v>
      </c>
      <c r="H19" s="14">
        <v>2</v>
      </c>
      <c r="I19" s="14" t="s">
        <v>11</v>
      </c>
      <c r="J19" s="18">
        <v>6</v>
      </c>
      <c r="K19" s="16">
        <v>500000</v>
      </c>
      <c r="L19" s="16">
        <f>3*(J19*K19)</f>
        <v>9000000</v>
      </c>
    </row>
    <row r="20" spans="2:36" ht="15" thickBot="1" x14ac:dyDescent="0.35">
      <c r="B20" s="14">
        <v>3</v>
      </c>
      <c r="C20" s="14" t="s">
        <v>6</v>
      </c>
      <c r="D20" s="14" t="s">
        <v>7</v>
      </c>
      <c r="E20" s="14">
        <v>1</v>
      </c>
      <c r="F20" s="20">
        <v>1400000</v>
      </c>
      <c r="H20" s="23" t="s">
        <v>10</v>
      </c>
      <c r="I20" s="24"/>
      <c r="J20" s="24"/>
      <c r="K20" s="25"/>
      <c r="L20" s="16">
        <f>SUM(L18:L19)</f>
        <v>12000000</v>
      </c>
    </row>
    <row r="21" spans="2:36" ht="15" thickBot="1" x14ac:dyDescent="0.35">
      <c r="B21" s="23" t="s">
        <v>10</v>
      </c>
      <c r="C21" s="24"/>
      <c r="D21" s="24"/>
      <c r="E21" s="25"/>
      <c r="F21" s="31">
        <f>SUM(F18:F20)</f>
        <v>4900000</v>
      </c>
      <c r="H21" s="23" t="s">
        <v>49</v>
      </c>
      <c r="I21" s="24"/>
      <c r="J21" s="24"/>
      <c r="K21" s="25"/>
      <c r="L21" s="17">
        <f>L20</f>
        <v>12000000</v>
      </c>
    </row>
    <row r="22" spans="2:36" ht="15" thickBot="1" x14ac:dyDescent="0.35">
      <c r="B22" s="23" t="s">
        <v>17</v>
      </c>
      <c r="C22" s="24"/>
      <c r="D22" s="24"/>
      <c r="E22" s="25"/>
      <c r="F22" s="31">
        <f>SUM(F14,F21)</f>
        <v>38500000</v>
      </c>
      <c r="H22" s="30"/>
      <c r="I22" s="30"/>
      <c r="J22" s="30"/>
      <c r="K22" s="30"/>
      <c r="L22" s="30"/>
    </row>
    <row r="23" spans="2:36" ht="15" thickBot="1" x14ac:dyDescent="0.35">
      <c r="H23" s="36" t="s">
        <v>42</v>
      </c>
      <c r="I23" s="36"/>
      <c r="J23" s="36"/>
      <c r="K23" s="36"/>
      <c r="L23" s="36"/>
    </row>
    <row r="24" spans="2:36" ht="15" thickBot="1" x14ac:dyDescent="0.35">
      <c r="H24" s="15" t="s">
        <v>0</v>
      </c>
      <c r="I24" s="15" t="s">
        <v>18</v>
      </c>
      <c r="J24" s="15" t="s">
        <v>46</v>
      </c>
      <c r="K24" s="15" t="s">
        <v>48</v>
      </c>
      <c r="L24" s="15" t="s">
        <v>50</v>
      </c>
    </row>
    <row r="25" spans="2:36" ht="15" thickBot="1" x14ac:dyDescent="0.35">
      <c r="H25" s="14">
        <v>1</v>
      </c>
      <c r="I25" s="14" t="s">
        <v>45</v>
      </c>
      <c r="J25" s="18">
        <v>1</v>
      </c>
      <c r="K25" s="16">
        <v>1000000</v>
      </c>
      <c r="L25" s="16">
        <f>3*(J25*K25)</f>
        <v>3000000</v>
      </c>
    </row>
    <row r="26" spans="2:36" ht="15" thickBot="1" x14ac:dyDescent="0.35">
      <c r="H26" s="14">
        <v>2</v>
      </c>
      <c r="I26" s="14" t="s">
        <v>11</v>
      </c>
      <c r="J26" s="18">
        <v>8</v>
      </c>
      <c r="K26" s="16">
        <v>500000</v>
      </c>
      <c r="L26" s="16">
        <f>3*(J26*K26)</f>
        <v>12000000</v>
      </c>
    </row>
    <row r="27" spans="2:36" ht="15" thickBot="1" x14ac:dyDescent="0.35">
      <c r="H27" s="23" t="s">
        <v>10</v>
      </c>
      <c r="I27" s="24"/>
      <c r="J27" s="24"/>
      <c r="K27" s="25"/>
      <c r="L27" s="16">
        <f>SUM(L25:L26)</f>
        <v>15000000</v>
      </c>
    </row>
    <row r="28" spans="2:36" ht="15" thickBot="1" x14ac:dyDescent="0.35">
      <c r="H28" s="23" t="s">
        <v>49</v>
      </c>
      <c r="I28" s="24"/>
      <c r="J28" s="24"/>
      <c r="K28" s="25"/>
      <c r="L28" s="17">
        <f>L27</f>
        <v>15000000</v>
      </c>
    </row>
    <row r="29" spans="2:36" ht="15" thickBot="1" x14ac:dyDescent="0.35">
      <c r="H29" s="30"/>
      <c r="I29" s="30"/>
      <c r="J29" s="30"/>
      <c r="K29" s="30"/>
      <c r="L29" s="6"/>
    </row>
    <row r="30" spans="2:36" ht="15" thickBot="1" x14ac:dyDescent="0.35">
      <c r="H30" s="36" t="s">
        <v>42</v>
      </c>
      <c r="I30" s="36"/>
      <c r="J30" s="36"/>
      <c r="K30" s="36"/>
      <c r="L30" s="36"/>
    </row>
    <row r="31" spans="2:36" ht="15" thickBot="1" x14ac:dyDescent="0.35">
      <c r="H31" s="15" t="s">
        <v>0</v>
      </c>
      <c r="I31" s="15" t="s">
        <v>18</v>
      </c>
      <c r="J31" s="15" t="s">
        <v>46</v>
      </c>
      <c r="K31" s="15" t="s">
        <v>48</v>
      </c>
      <c r="L31" s="15" t="s">
        <v>50</v>
      </c>
    </row>
    <row r="32" spans="2:36" ht="15" thickBot="1" x14ac:dyDescent="0.35">
      <c r="H32" s="14">
        <v>1</v>
      </c>
      <c r="I32" s="14" t="s">
        <v>45</v>
      </c>
      <c r="J32" s="18">
        <v>1</v>
      </c>
      <c r="K32" s="16">
        <v>1000000</v>
      </c>
      <c r="L32" s="16">
        <f>3*(J32*K32)</f>
        <v>3000000</v>
      </c>
    </row>
    <row r="33" spans="8:12" ht="15" thickBot="1" x14ac:dyDescent="0.35">
      <c r="H33" s="14">
        <v>2</v>
      </c>
      <c r="I33" s="14" t="s">
        <v>11</v>
      </c>
      <c r="J33" s="18">
        <v>10</v>
      </c>
      <c r="K33" s="16">
        <v>500000</v>
      </c>
      <c r="L33" s="16">
        <f>3*(J33*K33)</f>
        <v>15000000</v>
      </c>
    </row>
    <row r="34" spans="8:12" ht="15" thickBot="1" x14ac:dyDescent="0.35">
      <c r="H34" s="23" t="s">
        <v>10</v>
      </c>
      <c r="I34" s="24"/>
      <c r="J34" s="24"/>
      <c r="K34" s="25"/>
      <c r="L34" s="16">
        <f>SUM(L32:L33)</f>
        <v>18000000</v>
      </c>
    </row>
    <row r="35" spans="8:12" ht="15" thickBot="1" x14ac:dyDescent="0.35">
      <c r="H35" s="23" t="s">
        <v>49</v>
      </c>
      <c r="I35" s="24"/>
      <c r="J35" s="24"/>
      <c r="K35" s="25"/>
      <c r="L35" s="17">
        <f>L34</f>
        <v>18000000</v>
      </c>
    </row>
    <row r="36" spans="8:12" x14ac:dyDescent="0.3">
      <c r="H36" s="5"/>
      <c r="I36" s="5"/>
      <c r="J36" s="5"/>
      <c r="K36" s="4"/>
      <c r="L36" s="4"/>
    </row>
    <row r="37" spans="8:12" x14ac:dyDescent="0.3">
      <c r="H37" s="5"/>
      <c r="I37" s="5"/>
      <c r="J37" s="5"/>
      <c r="K37" s="4"/>
      <c r="L37" s="4"/>
    </row>
    <row r="38" spans="8:12" x14ac:dyDescent="0.3">
      <c r="H38" s="5"/>
      <c r="I38" s="5"/>
      <c r="J38" s="5"/>
      <c r="K38" s="4"/>
      <c r="L38" s="4"/>
    </row>
    <row r="39" spans="8:12" x14ac:dyDescent="0.3">
      <c r="H39" s="5"/>
      <c r="I39" s="5"/>
      <c r="J39" s="5"/>
      <c r="K39" s="4"/>
      <c r="L39" s="4"/>
    </row>
    <row r="40" spans="8:12" x14ac:dyDescent="0.3">
      <c r="H40" s="37"/>
      <c r="I40" s="37"/>
      <c r="J40" s="37"/>
      <c r="K40" s="37"/>
      <c r="L40" s="4"/>
    </row>
    <row r="41" spans="8:12" x14ac:dyDescent="0.3">
      <c r="H41" s="37"/>
      <c r="I41" s="37"/>
      <c r="J41" s="37"/>
      <c r="K41" s="37"/>
      <c r="L41" s="6"/>
    </row>
    <row r="42" spans="8:12" x14ac:dyDescent="0.3">
      <c r="H42" s="37"/>
      <c r="I42" s="37"/>
      <c r="J42" s="37"/>
      <c r="K42" s="37"/>
      <c r="L42" s="6"/>
    </row>
    <row r="43" spans="8:12" ht="15" customHeight="1" x14ac:dyDescent="0.3">
      <c r="H43" s="38"/>
      <c r="I43" s="38"/>
      <c r="J43" s="38"/>
      <c r="K43" s="38"/>
      <c r="L43" s="39"/>
    </row>
    <row r="44" spans="8:12" x14ac:dyDescent="0.3">
      <c r="H44" s="38"/>
      <c r="I44" s="38"/>
      <c r="J44" s="38"/>
      <c r="K44" s="38"/>
      <c r="L44" s="39"/>
    </row>
    <row r="45" spans="8:12" x14ac:dyDescent="0.3">
      <c r="H45" s="5"/>
      <c r="I45" s="5"/>
      <c r="J45" s="5"/>
      <c r="K45" s="4"/>
      <c r="L45" s="4"/>
    </row>
    <row r="46" spans="8:12" x14ac:dyDescent="0.3">
      <c r="H46" s="37"/>
      <c r="I46" s="37"/>
      <c r="J46" s="37"/>
      <c r="K46" s="37"/>
      <c r="L46" s="37"/>
    </row>
    <row r="47" spans="8:12" x14ac:dyDescent="0.3">
      <c r="H47" s="2"/>
      <c r="I47" s="2"/>
      <c r="J47" s="2"/>
      <c r="K47" s="2"/>
      <c r="L47" s="2"/>
    </row>
    <row r="48" spans="8:12" x14ac:dyDescent="0.3">
      <c r="H48" s="5"/>
      <c r="I48" s="5"/>
      <c r="J48" s="5"/>
      <c r="K48" s="4"/>
      <c r="L48" s="4"/>
    </row>
    <row r="49" spans="8:12" x14ac:dyDescent="0.3">
      <c r="H49" s="5"/>
      <c r="I49" s="5"/>
      <c r="J49" s="5"/>
      <c r="K49" s="4"/>
      <c r="L49" s="4"/>
    </row>
    <row r="50" spans="8:12" x14ac:dyDescent="0.3">
      <c r="H50" s="5"/>
      <c r="I50" s="5"/>
      <c r="J50" s="5"/>
      <c r="K50" s="4"/>
      <c r="L50" s="4"/>
    </row>
    <row r="51" spans="8:12" x14ac:dyDescent="0.3">
      <c r="H51" s="5"/>
      <c r="I51" s="5"/>
      <c r="J51" s="5"/>
      <c r="K51" s="4"/>
      <c r="L51" s="4"/>
    </row>
    <row r="52" spans="8:12" x14ac:dyDescent="0.3">
      <c r="H52" s="37"/>
      <c r="I52" s="37"/>
      <c r="J52" s="37"/>
      <c r="K52" s="37"/>
      <c r="L52" s="4"/>
    </row>
    <row r="53" spans="8:12" x14ac:dyDescent="0.3">
      <c r="H53" s="37"/>
      <c r="I53" s="37"/>
      <c r="J53" s="37"/>
      <c r="K53" s="37"/>
      <c r="L53" s="6"/>
    </row>
    <row r="54" spans="8:12" x14ac:dyDescent="0.3">
      <c r="H54" s="37"/>
      <c r="I54" s="37"/>
      <c r="J54" s="37"/>
      <c r="K54" s="37"/>
      <c r="L54" s="6"/>
    </row>
    <row r="55" spans="8:12" ht="15" customHeight="1" x14ac:dyDescent="0.3">
      <c r="H55" s="38"/>
      <c r="I55" s="38"/>
      <c r="J55" s="38"/>
      <c r="K55" s="38"/>
      <c r="L55" s="39"/>
    </row>
    <row r="56" spans="8:12" x14ac:dyDescent="0.3">
      <c r="H56" s="38"/>
      <c r="I56" s="38"/>
      <c r="J56" s="38"/>
      <c r="K56" s="38"/>
      <c r="L56" s="39"/>
    </row>
    <row r="57" spans="8:12" x14ac:dyDescent="0.3">
      <c r="H57" s="2"/>
      <c r="I57" s="2"/>
      <c r="J57" s="2"/>
      <c r="K57" s="2"/>
      <c r="L57" s="2"/>
    </row>
    <row r="58" spans="8:12" x14ac:dyDescent="0.3">
      <c r="H58" s="37"/>
      <c r="I58" s="37"/>
      <c r="J58" s="37"/>
      <c r="K58" s="37"/>
      <c r="L58" s="37"/>
    </row>
    <row r="59" spans="8:12" x14ac:dyDescent="0.3">
      <c r="H59" s="2"/>
      <c r="I59" s="2"/>
      <c r="J59" s="2"/>
      <c r="K59" s="2"/>
      <c r="L59" s="2"/>
    </row>
    <row r="60" spans="8:12" x14ac:dyDescent="0.3">
      <c r="H60" s="5"/>
      <c r="I60" s="5"/>
      <c r="J60" s="5"/>
      <c r="K60" s="4"/>
      <c r="L60" s="4"/>
    </row>
    <row r="61" spans="8:12" x14ac:dyDescent="0.3">
      <c r="H61" s="5"/>
      <c r="I61" s="5"/>
      <c r="J61" s="5"/>
      <c r="K61" s="4"/>
      <c r="L61" s="4"/>
    </row>
    <row r="62" spans="8:12" x14ac:dyDescent="0.3">
      <c r="H62" s="5"/>
      <c r="I62" s="5"/>
      <c r="J62" s="5"/>
      <c r="K62" s="4"/>
      <c r="L62" s="4"/>
    </row>
    <row r="63" spans="8:12" x14ac:dyDescent="0.3">
      <c r="H63" s="5"/>
      <c r="I63" s="5"/>
      <c r="J63" s="5"/>
      <c r="K63" s="4"/>
      <c r="L63" s="4"/>
    </row>
    <row r="64" spans="8:12" x14ac:dyDescent="0.3">
      <c r="H64" s="37"/>
      <c r="I64" s="37"/>
      <c r="J64" s="37"/>
      <c r="K64" s="37"/>
      <c r="L64" s="4"/>
    </row>
    <row r="65" spans="8:12" x14ac:dyDescent="0.3">
      <c r="H65" s="37"/>
      <c r="I65" s="37"/>
      <c r="J65" s="37"/>
      <c r="K65" s="37"/>
      <c r="L65" s="6"/>
    </row>
    <row r="66" spans="8:12" x14ac:dyDescent="0.3">
      <c r="H66" s="37"/>
      <c r="I66" s="37"/>
      <c r="J66" s="37"/>
      <c r="K66" s="37"/>
      <c r="L66" s="6"/>
    </row>
    <row r="67" spans="8:12" x14ac:dyDescent="0.3">
      <c r="H67" s="38"/>
      <c r="I67" s="38"/>
      <c r="J67" s="38"/>
      <c r="K67" s="38"/>
      <c r="L67" s="39"/>
    </row>
    <row r="68" spans="8:12" x14ac:dyDescent="0.3">
      <c r="H68" s="38"/>
      <c r="I68" s="38"/>
      <c r="J68" s="38"/>
      <c r="K68" s="38"/>
      <c r="L68" s="39"/>
    </row>
  </sheetData>
  <mergeCells count="23">
    <mergeCell ref="B21:E21"/>
    <mergeCell ref="B15:E15"/>
    <mergeCell ref="B22:E22"/>
    <mergeCell ref="H16:L16"/>
    <mergeCell ref="H20:K20"/>
    <mergeCell ref="H21:K21"/>
    <mergeCell ref="H9:L9"/>
    <mergeCell ref="H13:K13"/>
    <mergeCell ref="H14:K14"/>
    <mergeCell ref="B13:E13"/>
    <mergeCell ref="H6:K6"/>
    <mergeCell ref="B14:E14"/>
    <mergeCell ref="H22:L22"/>
    <mergeCell ref="H28:K28"/>
    <mergeCell ref="H29:K29"/>
    <mergeCell ref="H23:L23"/>
    <mergeCell ref="B6:E6"/>
    <mergeCell ref="H2:L2"/>
    <mergeCell ref="H7:K7"/>
    <mergeCell ref="H27:K27"/>
    <mergeCell ref="H30:L30"/>
    <mergeCell ref="H34:K34"/>
    <mergeCell ref="H35:K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Shafara</dc:creator>
  <cp:lastModifiedBy>あらたみやなが</cp:lastModifiedBy>
  <dcterms:created xsi:type="dcterms:W3CDTF">2021-04-28T09:18:17Z</dcterms:created>
  <dcterms:modified xsi:type="dcterms:W3CDTF">2021-11-08T03:43:17Z</dcterms:modified>
</cp:coreProperties>
</file>