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_ver.5\"/>
    </mc:Choice>
  </mc:AlternateContent>
  <bookViews>
    <workbookView minimized="1" xWindow="0" yWindow="0" windowWidth="15345" windowHeight="4365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G7" i="3"/>
  <c r="E18" i="3"/>
  <c r="C4" i="3"/>
  <c r="G8" i="3"/>
  <c r="E14" i="3"/>
  <c r="E11" i="3"/>
  <c r="E16" i="3"/>
  <c r="G14" i="3"/>
  <c r="C16" i="3"/>
  <c r="E10" i="3"/>
  <c r="D14" i="3"/>
  <c r="D3" i="3"/>
  <c r="E6" i="3"/>
  <c r="D17" i="3"/>
  <c r="C3" i="3"/>
  <c r="C12" i="3"/>
  <c r="F8" i="3"/>
  <c r="F16" i="3"/>
  <c r="E12" i="3"/>
  <c r="C15" i="3"/>
  <c r="G5" i="3"/>
  <c r="G15" i="3"/>
  <c r="E15" i="3"/>
  <c r="E5" i="3"/>
  <c r="F10" i="3"/>
  <c r="G3" i="3"/>
  <c r="G9" i="3"/>
  <c r="D6" i="3"/>
  <c r="F13" i="3"/>
  <c r="D13" i="3"/>
  <c r="F17" i="3"/>
  <c r="F11" i="3"/>
  <c r="E3" i="3"/>
  <c r="C9" i="3"/>
  <c r="D16" i="3"/>
  <c r="F5" i="3"/>
  <c r="G10" i="3"/>
  <c r="E8" i="3"/>
  <c r="C6" i="3"/>
  <c r="E4" i="3"/>
  <c r="G11" i="3"/>
  <c r="D8" i="3"/>
  <c r="C10" i="3"/>
  <c r="E17" i="3"/>
  <c r="C7" i="3"/>
  <c r="D5" i="3"/>
  <c r="D12" i="3"/>
  <c r="G12" i="3"/>
  <c r="F7" i="3"/>
  <c r="G18" i="3"/>
  <c r="F18" i="3"/>
  <c r="C17" i="3"/>
  <c r="D9" i="3"/>
  <c r="C18" i="3"/>
  <c r="G4" i="3"/>
  <c r="D4" i="3"/>
  <c r="D7" i="3"/>
  <c r="C13" i="3"/>
  <c r="F12" i="3"/>
  <c r="F14" i="3"/>
  <c r="C8" i="3"/>
  <c r="E13" i="3"/>
  <c r="D18" i="3"/>
  <c r="C14" i="3"/>
  <c r="C11" i="3"/>
  <c r="G13" i="3"/>
  <c r="G6" i="3"/>
  <c r="F9" i="3"/>
  <c r="D10" i="3"/>
  <c r="E9" i="3"/>
  <c r="F15" i="3"/>
  <c r="G17" i="3"/>
  <c r="D15" i="3"/>
  <c r="G16" i="3"/>
  <c r="F6" i="3"/>
  <c r="C5" i="3"/>
  <c r="E7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4" i="3"/>
  <c r="F3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<sst xmlns="http://schemas.openxmlformats.org/spreadsheetml/2006/main" count="415" uniqueCount="239">
  <si>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</si>
  <si>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</si>
  <si>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</si>
  <si>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</si>
  <si>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</si>
  <si>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</si>
  <si>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</si>
  <si>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</si>
  <si>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</si>
  <si>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</si>
  <si>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</si>
  <si>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</si>
  <si>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</si>
  <si>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</si>
  <si>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</si>
  <si>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</si>
  <si>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</si>
  <si>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</si>
  <si>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</si>
  <si>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</si>
  <si>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</si>
  <si>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</si>
  <si>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</si>
  <si>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</si>
  <si>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</si>
  <si>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</si>
  <si>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</si>
  <si>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</si>
  <si>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</si>
  <si>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</si>
  <si>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</si>
  <si>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</si>
  <si>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</si>
  <si>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</si>
  <si>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</si>
  <si>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</si>
  <si>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</si>
  <si>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</si>
  <si>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</si>
  <si>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</si>
  <si>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</si>
  <si>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</si>
  <si>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</si>
  <si>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</si>
  <si>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</si>
  <si>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</si>
  <si>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</si>
  <si>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</si>
  <si>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</si>
  <si>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</si>
  <si>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</si>
  <si>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</si>
  <si>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</si>
  <si>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</si>
  <si>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</si>
  <si>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</si>
  <si>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</si>
  <si>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</si>
  <si>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</si>
  <si>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</si>
  <si>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</si>
  <si>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</si>
  <si>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</si>
  <si>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</si>
  <si>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</si>
  <si>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</si>
  <si>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</si>
  <si>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</si>
  <si>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</si>
  <si>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</si>
  <si>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</si>
  <si>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</si>
  <si>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</si>
  <si>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</si>
  <si>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</si>
  <si>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</si>
  <si>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</si>
  <si>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</si>
  <si>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</si>
  <si>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</si>
  <si>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</si>
  <si>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</si>
  <si>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</si>
  <si>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</si>
  <si>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</si>
  <si>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</si>
  <si>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</si>
  <si>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</si>
  <si>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</si>
  <si>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</si>
  <si>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</si>
  <si>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</si>
  <si>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</si>
  <si>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</si>
  <si>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</si>
  <si>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</si>
  <si>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</si>
  <si>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</si>
  <si>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</si>
  <si>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</si>
  <si>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</si>
  <si>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</si>
  <si>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</si>
  <si>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</si>
  <si>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</si>
  <si>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</si>
  <si>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</si>
  <si>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</si>
  <si>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</si>
  <si>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</si>
  <si>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</si>
  <si>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</si>
  <si>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</si>
  <si>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</si>
  <si>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</si>
  <si>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</si>
  <si>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</si>
  <si>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</si>
  <si>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</si>
  <si>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</si>
  <si>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</si>
  <si>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</si>
  <si>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</si>
  <si>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</si>
  <si>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</si>
  <si>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</si>
  <si>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</si>
  <si>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</si>
  <si>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</si>
  <si>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</si>
  <si>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</si>
  <si>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</si>
  <si>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</si>
  <si>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</si>
  <si>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</si>
  <si>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</si>
  <si>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</si>
  <si>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</si>
  <si>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</si>
  <si>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</si>
  <si>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</si>
  <si>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</si>
  <si>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</si>
  <si>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</si>
  <si>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</si>
  <si>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</si>
  <si>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</si>
  <si>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</si>
  <si>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</si>
  <si>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</si>
  <si>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</si>
  <si>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</si>
  <si>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</si>
  <si>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</si>
  <si>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</si>
  <si>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</si>
  <si>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</si>
  <si>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</si>
  <si>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</si>
  <si>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</si>
  <si>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</si>
  <si>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</si>
  <si>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</si>
  <si>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</si>
  <si>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</si>
  <si>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</si>
  <si>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</si>
  <si>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</si>
  <si>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</si>
  <si>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</si>
  <si>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</si>
  <si>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</si>
  <si>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</si>
  <si>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</si>
  <si>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</si>
  <si>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</si>
  <si>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</si>
  <si>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</si>
  <si>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</si>
  <si>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</si>
  <si>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</si>
  <si>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</si>
  <si>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</si>
  <si>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</si>
  <si>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</si>
  <si>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</si>
  <si>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</si>
  <si>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</si>
  <si>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</si>
  <si>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</si>
  <si>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</si>
  <si>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</si>
  <si>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</si>
  <si>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</si>
  <si>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</si>
  <si>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</si>
  <si>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</si>
  <si>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</si>
  <si>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</si>
  <si>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</si>
  <si>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</si>
  <si>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</si>
  <si>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</si>
  <si>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</si>
  <si>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</si>
  <si>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</si>
  <si>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</si>
  <si>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</si>
  <si>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</si>
  <si>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</si>
  <si>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</si>
  <si>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</si>
  <si>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</si>
  <si>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</si>
  <si>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</si>
  <si>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</si>
  <si>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</si>
  <si>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</si>
  <si>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PA6</t>
    <phoneticPr fontId="1"/>
  </si>
  <si>
    <t>PA7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</si>
  <si>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</si>
  <si>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</si>
  <si>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</si>
  <si>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</si>
  <si>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</si>
  <si>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</si>
  <si>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</si>
  <si>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</si>
  <si>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ENC</t>
    <phoneticPr fontId="1"/>
  </si>
  <si>
    <t>ENC</t>
    <phoneticPr fontId="1"/>
  </si>
  <si>
    <t>PD12</t>
    <phoneticPr fontId="1"/>
  </si>
  <si>
    <t>PD13</t>
    <phoneticPr fontId="1"/>
  </si>
  <si>
    <t>PA0</t>
    <phoneticPr fontId="1"/>
  </si>
  <si>
    <t>PA1</t>
    <phoneticPr fontId="1"/>
  </si>
  <si>
    <t>PWM QI</t>
    <phoneticPr fontId="1"/>
  </si>
  <si>
    <t>ENC</t>
    <phoneticPr fontId="1"/>
  </si>
  <si>
    <t>PB3</t>
    <phoneticPr fontId="1"/>
  </si>
  <si>
    <t>PA15</t>
    <phoneticPr fontId="1"/>
  </si>
  <si>
    <t>PA8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</si>
</sst>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J1" activeCellId="1" sqref="H76 J1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10" t="s">
        <v>18</v>
      </c>
      <c r="B1" s="102"/>
      <c r="C1" s="18" t="s">
        <v>19</v>
      </c>
      <c r="D1" s="111" t="s">
        <v>20</v>
      </c>
      <c r="E1" s="111"/>
      <c r="F1" s="111"/>
      <c r="G1" s="19" t="s">
        <v>21</v>
      </c>
      <c r="H1" s="20" t="s">
        <v>22</v>
      </c>
      <c r="I1" s="20" t="s">
        <v>23</v>
      </c>
      <c r="J1" s="19" t="s">
        <v>24</v>
      </c>
      <c r="K1" s="112" t="s">
        <v>25</v>
      </c>
      <c r="L1" s="102"/>
      <c r="M1" s="113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02" t="s">
        <v>29</v>
      </c>
      <c r="T1" s="102"/>
      <c r="U1" s="19" t="s">
        <v>21</v>
      </c>
      <c r="V1" s="19" t="s">
        <v>30</v>
      </c>
    </row>
    <row r="2" spans="1:22" ht="14.25" thickTop="1" x14ac:dyDescent="0.15">
      <c r="A2" s="103" t="s">
        <v>31</v>
      </c>
      <c r="B2" s="106">
        <v>1</v>
      </c>
      <c r="C2" s="22" t="s">
        <v>32</v>
      </c>
      <c r="D2" s="23" t="s">
        <v>33</v>
      </c>
      <c r="E2" s="24" t="s">
        <v>182</v>
      </c>
      <c r="G2" s="108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04"/>
      <c r="B3" s="107"/>
      <c r="C3" s="29" t="s">
        <v>35</v>
      </c>
      <c r="D3" s="30" t="s">
        <v>36</v>
      </c>
      <c r="E3" s="31" t="s">
        <v>168</v>
      </c>
      <c r="F3" s="32"/>
      <c r="G3" s="108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04"/>
      <c r="B4" s="106">
        <v>2</v>
      </c>
      <c r="C4" s="34" t="s">
        <v>32</v>
      </c>
      <c r="D4" s="23" t="s">
        <v>39</v>
      </c>
      <c r="E4" s="24" t="s">
        <v>38</v>
      </c>
      <c r="G4" s="109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>PA2</v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04"/>
      <c r="B5" s="109"/>
      <c r="C5" s="34" t="s">
        <v>35</v>
      </c>
      <c r="D5" s="23" t="s">
        <v>41</v>
      </c>
      <c r="E5" s="24" t="s">
        <v>40</v>
      </c>
      <c r="G5" s="106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>PA3</v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04"/>
      <c r="B6" s="107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08" t="s">
        <v>227</v>
      </c>
      <c r="H6" s="86" t="s">
        <v>42</v>
      </c>
      <c r="I6" s="86">
        <f t="shared" si="6"/>
        <v>47</v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/>
      </c>
      <c r="O6" s="1" t="str">
        <f t="shared" si="10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>SERIAL2</v>
      </c>
      <c r="V6" s="1" t="str">
        <f t="shared" si="16"/>
        <v>UART3_TX</v>
      </c>
    </row>
    <row r="7" spans="1:22" x14ac:dyDescent="0.15">
      <c r="A7" s="104"/>
      <c r="B7" s="107"/>
      <c r="C7" s="29" t="s">
        <v>35</v>
      </c>
      <c r="D7" s="30" t="s">
        <v>47</v>
      </c>
      <c r="E7" s="31" t="s">
        <v>46</v>
      </c>
      <c r="F7" s="32" t="s">
        <v>170</v>
      </c>
      <c r="G7" s="108"/>
      <c r="H7" s="86" t="s">
        <v>45</v>
      </c>
      <c r="I7" s="86">
        <f t="shared" si="6"/>
        <v>48</v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/>
      </c>
      <c r="O7" s="1" t="str">
        <f t="shared" si="10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>SERIAL2</v>
      </c>
      <c r="V7" s="1" t="str">
        <f t="shared" si="16"/>
        <v>UART3_RX</v>
      </c>
    </row>
    <row r="8" spans="1:22" x14ac:dyDescent="0.15">
      <c r="A8" s="104"/>
      <c r="B8" s="106">
        <v>4</v>
      </c>
      <c r="C8" s="34" t="s">
        <v>32</v>
      </c>
      <c r="D8" s="23" t="s">
        <v>43</v>
      </c>
      <c r="E8" s="24" t="s">
        <v>48</v>
      </c>
      <c r="G8" s="109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04"/>
      <c r="B9" s="109"/>
      <c r="C9" s="34" t="s">
        <v>35</v>
      </c>
      <c r="D9" s="23" t="s">
        <v>46</v>
      </c>
      <c r="E9" s="24" t="s">
        <v>49</v>
      </c>
      <c r="G9" s="106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04"/>
      <c r="B10" s="107">
        <v>5</v>
      </c>
      <c r="C10" s="22" t="s">
        <v>32</v>
      </c>
      <c r="D10" s="36" t="s">
        <v>50</v>
      </c>
      <c r="E10" s="37"/>
      <c r="F10" s="38"/>
      <c r="G10" s="108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04"/>
      <c r="B11" s="107"/>
      <c r="C11" s="29" t="s">
        <v>35</v>
      </c>
      <c r="D11" s="30" t="s">
        <v>51</v>
      </c>
      <c r="E11" s="31"/>
      <c r="F11" s="32"/>
      <c r="G11" s="108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04"/>
      <c r="B12" s="106">
        <v>6</v>
      </c>
      <c r="C12" s="34" t="s">
        <v>32</v>
      </c>
      <c r="D12" s="23" t="s">
        <v>52</v>
      </c>
      <c r="G12" s="109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04"/>
      <c r="B13" s="109"/>
      <c r="C13" s="34" t="s">
        <v>35</v>
      </c>
      <c r="D13" s="23" t="s">
        <v>53</v>
      </c>
      <c r="G13" s="106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04"/>
      <c r="B14" s="107">
        <v>7</v>
      </c>
      <c r="C14" s="34" t="s">
        <v>54</v>
      </c>
      <c r="D14" s="36"/>
      <c r="E14" s="37"/>
      <c r="F14" s="38"/>
      <c r="G14" s="108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04"/>
      <c r="B15" s="107"/>
      <c r="C15" s="34" t="s">
        <v>35</v>
      </c>
      <c r="D15" s="30"/>
      <c r="E15" s="31"/>
      <c r="F15" s="32"/>
      <c r="G15" s="108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04"/>
      <c r="B16" s="106">
        <v>8</v>
      </c>
      <c r="C16" s="22" t="s">
        <v>32</v>
      </c>
      <c r="G16" s="109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05"/>
      <c r="B17" s="114"/>
      <c r="C17" s="39" t="s">
        <v>35</v>
      </c>
      <c r="D17" s="40"/>
      <c r="E17" s="41"/>
      <c r="F17" s="42"/>
      <c r="G17" s="115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03" t="s">
        <v>55</v>
      </c>
      <c r="B18" s="106">
        <v>1</v>
      </c>
      <c r="C18" s="22" t="s">
        <v>32</v>
      </c>
      <c r="D18" s="23" t="s">
        <v>58</v>
      </c>
      <c r="E18" s="24" t="s">
        <v>56</v>
      </c>
      <c r="G18" s="117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04"/>
      <c r="B19" s="109"/>
      <c r="C19" s="29" t="s">
        <v>35</v>
      </c>
      <c r="D19" s="23" t="s">
        <v>60</v>
      </c>
      <c r="E19" s="24" t="s">
        <v>59</v>
      </c>
      <c r="G19" s="118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04"/>
      <c r="B20" s="107">
        <v>2</v>
      </c>
      <c r="C20" s="34" t="s">
        <v>32</v>
      </c>
      <c r="D20" s="36" t="s">
        <v>34</v>
      </c>
      <c r="E20" s="37" t="s">
        <v>61</v>
      </c>
      <c r="F20" s="38"/>
      <c r="G20" s="109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6"/>
      <c r="B21" s="114"/>
      <c r="C21" s="39" t="s">
        <v>62</v>
      </c>
      <c r="D21" s="40" t="s">
        <v>166</v>
      </c>
      <c r="E21" s="41" t="s">
        <v>64</v>
      </c>
      <c r="F21" s="42"/>
      <c r="G21" s="115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9" t="s">
        <v>65</v>
      </c>
      <c r="B22" s="120">
        <v>1</v>
      </c>
      <c r="C22" s="34" t="s">
        <v>66</v>
      </c>
      <c r="D22" s="44" t="s">
        <v>34</v>
      </c>
      <c r="E22" s="45" t="s">
        <v>67</v>
      </c>
      <c r="F22" s="46"/>
      <c r="G22" s="117"/>
      <c r="H22" s="86" t="s">
        <v>220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04"/>
      <c r="B23" s="109"/>
      <c r="C23" s="34" t="s">
        <v>68</v>
      </c>
      <c r="D23" s="23" t="s">
        <v>37</v>
      </c>
      <c r="E23" s="24" t="s">
        <v>57</v>
      </c>
      <c r="G23" s="118"/>
      <c r="H23" s="86" t="s">
        <v>221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>PB9</v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04"/>
      <c r="B24" s="107">
        <v>2</v>
      </c>
      <c r="C24" s="22" t="s">
        <v>69</v>
      </c>
      <c r="D24" s="36" t="s">
        <v>42</v>
      </c>
      <c r="E24" s="37"/>
      <c r="F24" s="38"/>
      <c r="G24" s="109"/>
      <c r="H24" s="88"/>
      <c r="I24" s="88" t="str">
        <f t="shared" si="6"/>
        <v/>
      </c>
      <c r="J24" s="4"/>
      <c r="K24" s="33" t="str">
        <f t="shared" si="7"/>
        <v/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04"/>
      <c r="B25" s="107"/>
      <c r="C25" s="34" t="s">
        <v>70</v>
      </c>
      <c r="D25" s="30" t="s">
        <v>45</v>
      </c>
      <c r="E25" s="31"/>
      <c r="F25" s="32"/>
      <c r="G25" s="106"/>
      <c r="H25" s="89"/>
      <c r="I25" s="89" t="str">
        <f t="shared" si="6"/>
        <v/>
      </c>
      <c r="J25" s="3"/>
      <c r="K25" s="33" t="str">
        <f t="shared" si="7"/>
        <v/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04"/>
      <c r="B26" s="106">
        <v>3</v>
      </c>
      <c r="C26" s="22" t="s">
        <v>69</v>
      </c>
      <c r="D26" s="36" t="s">
        <v>71</v>
      </c>
      <c r="E26" s="37"/>
      <c r="F26" s="38"/>
      <c r="G26" s="121"/>
      <c r="I26" s="86" t="str">
        <f t="shared" si="6"/>
        <v/>
      </c>
      <c r="J26" s="4"/>
      <c r="K26" s="33" t="str">
        <f t="shared" si="7"/>
        <v/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04"/>
      <c r="B27" s="107"/>
      <c r="C27" s="34" t="s">
        <v>70</v>
      </c>
      <c r="D27" s="30" t="s">
        <v>78</v>
      </c>
      <c r="E27" s="31" t="s">
        <v>78</v>
      </c>
      <c r="F27" s="32"/>
      <c r="G27" s="118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04"/>
      <c r="B28" s="107">
        <v>4</v>
      </c>
      <c r="C28" s="34" t="s">
        <v>69</v>
      </c>
      <c r="G28" s="109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05"/>
      <c r="B29" s="114"/>
      <c r="C29" s="39" t="s">
        <v>70</v>
      </c>
      <c r="D29" s="40"/>
      <c r="E29" s="41"/>
      <c r="F29" s="42"/>
      <c r="G29" s="115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03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04"/>
      <c r="B31" s="107" t="s">
        <v>76</v>
      </c>
      <c r="C31" s="34" t="s">
        <v>77</v>
      </c>
      <c r="D31" s="36"/>
      <c r="E31" s="37"/>
      <c r="F31" s="38"/>
      <c r="G31" s="121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04"/>
      <c r="B32" s="107"/>
      <c r="C32" s="34" t="s">
        <v>79</v>
      </c>
      <c r="D32" s="48"/>
      <c r="E32" s="50"/>
      <c r="G32" s="122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04"/>
      <c r="B33" s="107"/>
      <c r="C33" s="34" t="s">
        <v>80</v>
      </c>
      <c r="D33" s="48"/>
      <c r="E33" s="50"/>
      <c r="G33" s="122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04"/>
      <c r="B34" s="107"/>
      <c r="C34" s="34" t="s">
        <v>81</v>
      </c>
      <c r="D34" s="48"/>
      <c r="E34" s="50"/>
      <c r="G34" s="122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04"/>
      <c r="B35" s="107"/>
      <c r="C35" s="34" t="s">
        <v>82</v>
      </c>
      <c r="D35" s="30"/>
      <c r="E35" s="31"/>
      <c r="F35" s="32"/>
      <c r="G35" s="118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04"/>
      <c r="B36" s="106" t="s">
        <v>83</v>
      </c>
      <c r="C36" s="22" t="s">
        <v>77</v>
      </c>
      <c r="D36" s="48"/>
      <c r="G36" s="121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04"/>
      <c r="B37" s="107"/>
      <c r="C37" s="34" t="s">
        <v>84</v>
      </c>
      <c r="D37" s="48"/>
      <c r="E37" s="50"/>
      <c r="G37" s="122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04"/>
      <c r="B38" s="107"/>
      <c r="C38" s="34" t="s">
        <v>86</v>
      </c>
      <c r="D38" s="48"/>
      <c r="E38" s="50"/>
      <c r="G38" s="122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04"/>
      <c r="B39" s="107"/>
      <c r="C39" s="34" t="s">
        <v>81</v>
      </c>
      <c r="D39" s="48"/>
      <c r="E39" s="50"/>
      <c r="G39" s="122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6"/>
      <c r="B40" s="109"/>
      <c r="C40" s="29" t="s">
        <v>82</v>
      </c>
      <c r="G40" s="123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4" t="s">
        <v>89</v>
      </c>
      <c r="B41" s="120">
        <v>1</v>
      </c>
      <c r="C41" s="52" t="s">
        <v>90</v>
      </c>
      <c r="D41" s="44" t="s">
        <v>71</v>
      </c>
      <c r="E41" s="45"/>
      <c r="F41" s="46" t="s">
        <v>87</v>
      </c>
      <c r="G41" s="117" t="s">
        <v>208</v>
      </c>
      <c r="H41" s="85" t="s">
        <v>238</v>
      </c>
      <c r="I41" s="85">
        <f t="shared" si="6"/>
        <v>67</v>
      </c>
      <c r="J41" s="53"/>
      <c r="K41" s="33" t="str">
        <f t="shared" si="7"/>
        <v/>
      </c>
      <c r="L41" s="24" t="str">
        <f t="shared" si="8"/>
        <v/>
      </c>
      <c r="M41" s="28" t="str">
        <f t="shared" si="9"/>
        <v>PE9</v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67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5"/>
      <c r="B42" s="106"/>
      <c r="C42" s="54" t="s">
        <v>91</v>
      </c>
      <c r="D42" s="23" t="s">
        <v>92</v>
      </c>
      <c r="E42" s="50" t="s">
        <v>61</v>
      </c>
      <c r="F42" s="25" t="s">
        <v>85</v>
      </c>
      <c r="G42" s="122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5"/>
      <c r="B43" s="107"/>
      <c r="C43" s="55" t="s">
        <v>93</v>
      </c>
      <c r="D43" s="23" t="s">
        <v>33</v>
      </c>
      <c r="E43" s="50"/>
      <c r="F43" s="25" t="s">
        <v>94</v>
      </c>
      <c r="G43" s="122"/>
      <c r="I43" s="86" t="str">
        <f t="shared" si="6"/>
        <v/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>PE11</v>
      </c>
      <c r="O43" s="1" t="str">
        <f t="shared" si="10"/>
        <v/>
      </c>
      <c r="P43" s="1" t="str">
        <f>IFERROR(INDEX(ピン配置!$C$3:$I$18,MATCH(VALUE(MID(H43,3,2)),ピン配置!$B$3:$B$18,0),MATCH(MID(H43,2,1),ピン配置!$C$2:$I$2,0)),"")</f>
        <v/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5"/>
      <c r="B44" s="107"/>
      <c r="C44" s="55" t="s">
        <v>95</v>
      </c>
      <c r="D44" s="23" t="s">
        <v>96</v>
      </c>
      <c r="E44" s="24" t="s">
        <v>97</v>
      </c>
      <c r="F44" s="25" t="s">
        <v>88</v>
      </c>
      <c r="G44" s="122"/>
      <c r="I44" s="86" t="str">
        <f t="shared" si="6"/>
        <v/>
      </c>
      <c r="J44" s="3"/>
      <c r="K44" s="33" t="str">
        <f t="shared" si="7"/>
        <v>PB0</v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5"/>
      <c r="B45" s="107"/>
      <c r="C45" s="55" t="s">
        <v>98</v>
      </c>
      <c r="D45" s="23" t="s">
        <v>36</v>
      </c>
      <c r="E45" s="50"/>
      <c r="F45" s="25" t="s">
        <v>99</v>
      </c>
      <c r="G45" s="122"/>
      <c r="I45" s="86" t="str">
        <f t="shared" si="6"/>
        <v/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>PE13</v>
      </c>
      <c r="O45" s="1" t="str">
        <f t="shared" si="10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5"/>
      <c r="B46" s="107"/>
      <c r="C46" s="55" t="s">
        <v>100</v>
      </c>
      <c r="D46" s="23" t="s">
        <v>101</v>
      </c>
      <c r="E46" s="24" t="s">
        <v>164</v>
      </c>
      <c r="F46" s="25" t="s">
        <v>103</v>
      </c>
      <c r="G46" s="122"/>
      <c r="I46" s="86" t="str">
        <f t="shared" si="6"/>
        <v/>
      </c>
      <c r="J46" s="3"/>
      <c r="K46" s="33" t="str">
        <f t="shared" si="7"/>
        <v>PB1</v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5"/>
      <c r="B47" s="107"/>
      <c r="C47" s="55" t="s">
        <v>104</v>
      </c>
      <c r="D47" s="30" t="s">
        <v>59</v>
      </c>
      <c r="E47" s="31"/>
      <c r="F47" s="32" t="s">
        <v>165</v>
      </c>
      <c r="G47" s="118"/>
      <c r="H47" s="89"/>
      <c r="I47" s="89" t="str">
        <f t="shared" si="6"/>
        <v/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>PE14</v>
      </c>
      <c r="O47" s="1" t="str">
        <f t="shared" si="10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5"/>
      <c r="B48" s="106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21" t="s">
        <v>235</v>
      </c>
      <c r="H48" s="86" t="s">
        <v>237</v>
      </c>
      <c r="I48" s="86">
        <f t="shared" si="6"/>
        <v>77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/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77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ENC</v>
      </c>
      <c r="V48" s="1" t="str">
        <f t="shared" si="16"/>
        <v>TIM2_CN1</v>
      </c>
    </row>
    <row r="49" spans="1:22" x14ac:dyDescent="0.15">
      <c r="A49" s="125"/>
      <c r="B49" s="107"/>
      <c r="C49" s="55" t="s">
        <v>93</v>
      </c>
      <c r="D49" s="23" t="s">
        <v>160</v>
      </c>
      <c r="E49" s="24" t="s">
        <v>107</v>
      </c>
      <c r="G49" s="122"/>
      <c r="H49" s="86" t="s">
        <v>236</v>
      </c>
      <c r="I49" s="86">
        <f t="shared" si="6"/>
        <v>89</v>
      </c>
      <c r="J49" s="3"/>
      <c r="K49" s="33" t="str">
        <f t="shared" si="7"/>
        <v/>
      </c>
      <c r="L49" s="24" t="str">
        <f t="shared" si="8"/>
        <v/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89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ENC</v>
      </c>
      <c r="V49" s="1" t="str">
        <f t="shared" si="16"/>
        <v>TIM2_CN2</v>
      </c>
    </row>
    <row r="50" spans="1:22" x14ac:dyDescent="0.15">
      <c r="A50" s="125"/>
      <c r="B50" s="107"/>
      <c r="C50" s="55" t="s">
        <v>98</v>
      </c>
      <c r="D50" s="23" t="s">
        <v>38</v>
      </c>
      <c r="E50" s="24" t="s">
        <v>42</v>
      </c>
      <c r="G50" s="122"/>
      <c r="I50" s="86" t="str">
        <f t="shared" si="6"/>
        <v/>
      </c>
      <c r="J50" s="3"/>
      <c r="K50" s="33" t="str">
        <f t="shared" si="7"/>
        <v>PA2</v>
      </c>
      <c r="L50" s="24" t="str">
        <f t="shared" si="8"/>
        <v/>
      </c>
      <c r="M50" s="28" t="str">
        <f t="shared" si="9"/>
        <v/>
      </c>
      <c r="O50" s="1" t="str">
        <f t="shared" si="10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ENC</v>
      </c>
      <c r="V50" s="1" t="str">
        <f t="shared" si="16"/>
        <v>TIM2_CN3</v>
      </c>
    </row>
    <row r="51" spans="1:22" x14ac:dyDescent="0.15">
      <c r="A51" s="125"/>
      <c r="B51" s="109"/>
      <c r="C51" s="56" t="s">
        <v>104</v>
      </c>
      <c r="D51" s="23" t="s">
        <v>40</v>
      </c>
      <c r="E51" s="24" t="s">
        <v>45</v>
      </c>
      <c r="G51" s="118"/>
      <c r="H51" s="89"/>
      <c r="I51" s="89" t="str">
        <f t="shared" si="6"/>
        <v/>
      </c>
      <c r="J51" s="51"/>
      <c r="K51" s="33" t="str">
        <f t="shared" si="7"/>
        <v>PA3</v>
      </c>
      <c r="L51" s="24" t="str">
        <f t="shared" si="8"/>
        <v/>
      </c>
      <c r="M51" s="28" t="str">
        <f t="shared" si="9"/>
        <v/>
      </c>
      <c r="O51" s="1" t="str">
        <f t="shared" si="10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ENC</v>
      </c>
      <c r="V51" s="1" t="str">
        <f t="shared" si="16"/>
        <v>TIM2_CN4</v>
      </c>
    </row>
    <row r="52" spans="1:22" x14ac:dyDescent="0.15">
      <c r="A52" s="125"/>
      <c r="B52" s="107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21" t="s">
        <v>228</v>
      </c>
      <c r="H52" s="86" t="s">
        <v>218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ENC</v>
      </c>
      <c r="V52" s="1" t="str">
        <f t="shared" si="16"/>
        <v>TIM3_CN1</v>
      </c>
    </row>
    <row r="53" spans="1:22" x14ac:dyDescent="0.15">
      <c r="A53" s="125"/>
      <c r="B53" s="107"/>
      <c r="C53" s="55" t="s">
        <v>93</v>
      </c>
      <c r="D53" s="23" t="s">
        <v>92</v>
      </c>
      <c r="E53" s="50" t="s">
        <v>63</v>
      </c>
      <c r="F53" s="25" t="s">
        <v>53</v>
      </c>
      <c r="G53" s="122"/>
      <c r="H53" s="86" t="s">
        <v>219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ENC</v>
      </c>
      <c r="V53" s="1" t="str">
        <f t="shared" si="16"/>
        <v>TIM3_CN2</v>
      </c>
    </row>
    <row r="54" spans="1:22" x14ac:dyDescent="0.15">
      <c r="A54" s="125"/>
      <c r="B54" s="107"/>
      <c r="C54" s="55" t="s">
        <v>98</v>
      </c>
      <c r="D54" s="23" t="s">
        <v>163</v>
      </c>
      <c r="E54" s="50"/>
      <c r="F54" s="25" t="s">
        <v>112</v>
      </c>
      <c r="G54" s="122"/>
      <c r="I54" s="86" t="str">
        <f t="shared" si="6"/>
        <v/>
      </c>
      <c r="J54" s="3"/>
      <c r="K54" s="33" t="str">
        <f t="shared" si="7"/>
        <v>PB0</v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ENC</v>
      </c>
      <c r="V54" s="1" t="str">
        <f t="shared" si="16"/>
        <v>TIM3_CN3</v>
      </c>
    </row>
    <row r="55" spans="1:22" x14ac:dyDescent="0.15">
      <c r="A55" s="125"/>
      <c r="B55" s="107"/>
      <c r="C55" s="55" t="s">
        <v>104</v>
      </c>
      <c r="D55" s="30" t="s">
        <v>101</v>
      </c>
      <c r="E55" s="31"/>
      <c r="F55" s="32" t="s">
        <v>78</v>
      </c>
      <c r="G55" s="118"/>
      <c r="H55" s="89"/>
      <c r="I55" s="89" t="str">
        <f t="shared" si="6"/>
        <v/>
      </c>
      <c r="J55" s="51"/>
      <c r="K55" s="33" t="str">
        <f t="shared" si="7"/>
        <v>PB1</v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ENC</v>
      </c>
      <c r="V55" s="1" t="str">
        <f t="shared" si="16"/>
        <v>TIM3_CN4</v>
      </c>
    </row>
    <row r="56" spans="1:22" x14ac:dyDescent="0.15">
      <c r="A56" s="125"/>
      <c r="B56" s="106">
        <v>4</v>
      </c>
      <c r="C56" s="54" t="s">
        <v>90</v>
      </c>
      <c r="D56" s="23" t="s">
        <v>34</v>
      </c>
      <c r="E56" s="50" t="s">
        <v>72</v>
      </c>
      <c r="G56" s="121" t="s">
        <v>229</v>
      </c>
      <c r="H56" s="86" t="s">
        <v>230</v>
      </c>
      <c r="I56" s="86">
        <f t="shared" si="6"/>
        <v>59</v>
      </c>
      <c r="J56" s="3"/>
      <c r="K56" s="33" t="str">
        <f t="shared" si="7"/>
        <v/>
      </c>
      <c r="L56" s="24" t="str">
        <f t="shared" si="8"/>
        <v/>
      </c>
      <c r="M56" s="28" t="str">
        <f t="shared" si="9"/>
        <v/>
      </c>
      <c r="O56" s="1" t="str">
        <f t="shared" si="10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>ENC</v>
      </c>
      <c r="V56" s="1" t="str">
        <f t="shared" si="16"/>
        <v>TIM4_CN1</v>
      </c>
    </row>
    <row r="57" spans="1:22" x14ac:dyDescent="0.15">
      <c r="A57" s="125"/>
      <c r="B57" s="107"/>
      <c r="C57" s="55" t="s">
        <v>93</v>
      </c>
      <c r="D57" s="23" t="s">
        <v>37</v>
      </c>
      <c r="E57" s="50" t="s">
        <v>73</v>
      </c>
      <c r="G57" s="122"/>
      <c r="H57" s="86" t="s">
        <v>231</v>
      </c>
      <c r="I57" s="86">
        <f t="shared" si="6"/>
        <v>60</v>
      </c>
      <c r="J57" s="3"/>
      <c r="K57" s="33" t="str">
        <f t="shared" si="7"/>
        <v/>
      </c>
      <c r="L57" s="24" t="str">
        <f t="shared" si="8"/>
        <v/>
      </c>
      <c r="M57" s="28" t="str">
        <f t="shared" si="9"/>
        <v/>
      </c>
      <c r="O57" s="1" t="str">
        <f t="shared" si="10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>ENC</v>
      </c>
      <c r="V57" s="1" t="str">
        <f t="shared" si="16"/>
        <v>TIM4_CN2</v>
      </c>
    </row>
    <row r="58" spans="1:22" x14ac:dyDescent="0.15">
      <c r="A58" s="125"/>
      <c r="B58" s="107"/>
      <c r="C58" s="55" t="s">
        <v>98</v>
      </c>
      <c r="D58" s="23" t="s">
        <v>162</v>
      </c>
      <c r="E58" s="50" t="s">
        <v>110</v>
      </c>
      <c r="G58" s="122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>ENC</v>
      </c>
      <c r="V58" s="1" t="str">
        <f t="shared" si="16"/>
        <v>TIM4_CN3</v>
      </c>
    </row>
    <row r="59" spans="1:22" x14ac:dyDescent="0.15">
      <c r="A59" s="125"/>
      <c r="B59" s="109"/>
      <c r="C59" s="56" t="s">
        <v>104</v>
      </c>
      <c r="D59" s="23" t="s">
        <v>57</v>
      </c>
      <c r="E59" s="50" t="s">
        <v>111</v>
      </c>
      <c r="G59" s="118"/>
      <c r="H59" s="89"/>
      <c r="I59" s="89" t="str">
        <f t="shared" si="6"/>
        <v/>
      </c>
      <c r="J59" s="51"/>
      <c r="K59" s="33" t="str">
        <f t="shared" si="7"/>
        <v>PB9</v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>ENC</v>
      </c>
      <c r="V59" s="1" t="str">
        <f t="shared" si="16"/>
        <v>TIM4_CN4</v>
      </c>
    </row>
    <row r="60" spans="1:22" x14ac:dyDescent="0.15">
      <c r="A60" s="125"/>
      <c r="B60" s="107">
        <v>5</v>
      </c>
      <c r="C60" s="55" t="s">
        <v>90</v>
      </c>
      <c r="D60" s="36" t="s">
        <v>48</v>
      </c>
      <c r="E60" s="37"/>
      <c r="F60" s="38"/>
      <c r="G60" s="121" t="s">
        <v>229</v>
      </c>
      <c r="H60" s="86" t="s">
        <v>232</v>
      </c>
      <c r="I60" s="86">
        <f t="shared" si="6"/>
        <v>23</v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>
        <f>IFERROR(INDEX(ピン配置!$C$3:$I$18,MATCH(VALUE(MID(H60,3,2)),ピン配置!$B$3:$B$18,0),MATCH(MID(H60,2,1),ピン配置!$C$2:$I$2,0)),"")</f>
        <v>23</v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>ENC</v>
      </c>
      <c r="V60" s="1" t="str">
        <f t="shared" si="16"/>
        <v>TIM5_CN1</v>
      </c>
    </row>
    <row r="61" spans="1:22" x14ac:dyDescent="0.15">
      <c r="A61" s="125"/>
      <c r="B61" s="107"/>
      <c r="C61" s="55" t="s">
        <v>93</v>
      </c>
      <c r="D61" s="23" t="s">
        <v>49</v>
      </c>
      <c r="G61" s="122"/>
      <c r="H61" s="86" t="s">
        <v>233</v>
      </c>
      <c r="I61" s="86">
        <f t="shared" si="6"/>
        <v>24</v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>
        <f>IFERROR(INDEX(ピン配置!$C$3:$I$18,MATCH(VALUE(MID(H61,3,2)),ピン配置!$B$3:$B$18,0),MATCH(MID(H61,2,1),ピン配置!$C$2:$I$2,0)),"")</f>
        <v>24</v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>ENC</v>
      </c>
      <c r="V61" s="1" t="str">
        <f t="shared" si="16"/>
        <v>TIM5_CN2</v>
      </c>
    </row>
    <row r="62" spans="1:22" x14ac:dyDescent="0.15">
      <c r="A62" s="125"/>
      <c r="B62" s="107"/>
      <c r="C62" s="55" t="s">
        <v>98</v>
      </c>
      <c r="D62" s="23" t="s">
        <v>38</v>
      </c>
      <c r="G62" s="122"/>
      <c r="I62" s="86" t="str">
        <f t="shared" si="6"/>
        <v/>
      </c>
      <c r="J62" s="3"/>
      <c r="K62" s="33" t="str">
        <f t="shared" si="7"/>
        <v>PA2</v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>ENC</v>
      </c>
      <c r="V62" s="1" t="str">
        <f t="shared" si="16"/>
        <v>TIM5_CN3</v>
      </c>
    </row>
    <row r="63" spans="1:22" x14ac:dyDescent="0.15">
      <c r="A63" s="125"/>
      <c r="B63" s="107"/>
      <c r="C63" s="55" t="s">
        <v>104</v>
      </c>
      <c r="D63" s="30" t="s">
        <v>161</v>
      </c>
      <c r="E63" s="31"/>
      <c r="F63" s="32"/>
      <c r="G63" s="118"/>
      <c r="H63" s="89"/>
      <c r="I63" s="89" t="str">
        <f t="shared" si="6"/>
        <v/>
      </c>
      <c r="J63" s="51"/>
      <c r="K63" s="33" t="str">
        <f t="shared" si="7"/>
        <v>PA3</v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>ENC</v>
      </c>
      <c r="V63" s="1" t="str">
        <f t="shared" si="16"/>
        <v>TIM5_CN4</v>
      </c>
    </row>
    <row r="64" spans="1:22" x14ac:dyDescent="0.15">
      <c r="A64" s="125"/>
      <c r="B64" s="106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5"/>
      <c r="B65" s="107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5"/>
      <c r="B66" s="107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5"/>
      <c r="B67" s="109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5"/>
      <c r="B68" s="107">
        <v>8</v>
      </c>
      <c r="C68" s="55" t="s">
        <v>90</v>
      </c>
      <c r="D68" s="36" t="s">
        <v>52</v>
      </c>
      <c r="E68" s="37"/>
      <c r="F68" s="38"/>
      <c r="G68" s="121" t="s">
        <v>234</v>
      </c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>PWM QI</v>
      </c>
      <c r="V68" s="1" t="str">
        <f t="shared" ref="V68:V131" si="27">S68&amp;T68&amp;"_"&amp;C68</f>
        <v>TIM8_CN1</v>
      </c>
    </row>
    <row r="69" spans="1:22" x14ac:dyDescent="0.15">
      <c r="A69" s="125"/>
      <c r="B69" s="106"/>
      <c r="C69" s="54" t="s">
        <v>91</v>
      </c>
      <c r="D69" s="23" t="s">
        <v>105</v>
      </c>
      <c r="E69" s="24" t="s">
        <v>92</v>
      </c>
      <c r="G69" s="122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>PWM QI</v>
      </c>
      <c r="V69" s="1" t="str">
        <f t="shared" si="27"/>
        <v>TIM8_CN1N</v>
      </c>
    </row>
    <row r="70" spans="1:22" x14ac:dyDescent="0.15">
      <c r="A70" s="125"/>
      <c r="B70" s="107"/>
      <c r="C70" s="55" t="s">
        <v>93</v>
      </c>
      <c r="D70" s="23" t="s">
        <v>53</v>
      </c>
      <c r="G70" s="122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>PWM QI</v>
      </c>
      <c r="V70" s="1" t="str">
        <f t="shared" si="27"/>
        <v>TIM8_CN2</v>
      </c>
    </row>
    <row r="71" spans="1:22" x14ac:dyDescent="0.15">
      <c r="A71" s="125"/>
      <c r="B71" s="107"/>
      <c r="C71" s="55" t="s">
        <v>95</v>
      </c>
      <c r="D71" s="23" t="s">
        <v>96</v>
      </c>
      <c r="E71" s="24" t="s">
        <v>97</v>
      </c>
      <c r="G71" s="122"/>
      <c r="I71" s="86" t="str">
        <f t="shared" si="17"/>
        <v/>
      </c>
      <c r="J71" s="3"/>
      <c r="K71" s="33" t="str">
        <f t="shared" si="18"/>
        <v>PB0</v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>PWM QI</v>
      </c>
      <c r="V71" s="1" t="str">
        <f t="shared" si="27"/>
        <v>TIM8_CN2N</v>
      </c>
    </row>
    <row r="72" spans="1:22" x14ac:dyDescent="0.15">
      <c r="A72" s="125"/>
      <c r="B72" s="107"/>
      <c r="C72" s="55" t="s">
        <v>98</v>
      </c>
      <c r="D72" s="23" t="s">
        <v>112</v>
      </c>
      <c r="G72" s="122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>PWM QI</v>
      </c>
      <c r="V72" s="1" t="str">
        <f t="shared" si="27"/>
        <v>TIM8_CN3</v>
      </c>
    </row>
    <row r="73" spans="1:22" x14ac:dyDescent="0.15">
      <c r="A73" s="125"/>
      <c r="B73" s="107"/>
      <c r="C73" s="55" t="s">
        <v>100</v>
      </c>
      <c r="D73" s="23" t="s">
        <v>101</v>
      </c>
      <c r="E73" s="24" t="s">
        <v>102</v>
      </c>
      <c r="G73" s="122"/>
      <c r="I73" s="86" t="str">
        <f t="shared" si="17"/>
        <v/>
      </c>
      <c r="J73" s="3"/>
      <c r="K73" s="33" t="str">
        <f t="shared" si="18"/>
        <v>PB1</v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>PWM QI</v>
      </c>
      <c r="V73" s="1" t="str">
        <f t="shared" si="27"/>
        <v>TIM8_CN3N</v>
      </c>
    </row>
    <row r="74" spans="1:22" x14ac:dyDescent="0.15">
      <c r="A74" s="125"/>
      <c r="B74" s="107"/>
      <c r="C74" s="55" t="s">
        <v>104</v>
      </c>
      <c r="D74" s="30" t="s">
        <v>78</v>
      </c>
      <c r="E74" s="31"/>
      <c r="F74" s="32"/>
      <c r="G74" s="118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>PWM QI</v>
      </c>
      <c r="V74" s="1" t="str">
        <f t="shared" si="27"/>
        <v>TIM8_CN4</v>
      </c>
    </row>
    <row r="75" spans="1:22" x14ac:dyDescent="0.15">
      <c r="A75" s="125"/>
      <c r="B75" s="109">
        <v>9</v>
      </c>
      <c r="C75" s="55" t="s">
        <v>90</v>
      </c>
      <c r="D75" s="36" t="s">
        <v>38</v>
      </c>
      <c r="E75" s="37" t="s">
        <v>113</v>
      </c>
      <c r="F75" s="38"/>
      <c r="G75" s="121"/>
      <c r="I75" s="86" t="str">
        <f t="shared" si="17"/>
        <v/>
      </c>
      <c r="J75" s="3"/>
      <c r="K75" s="33" t="str">
        <f t="shared" si="18"/>
        <v>PA2</v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5"/>
      <c r="B76" s="106"/>
      <c r="C76" s="55" t="s">
        <v>93</v>
      </c>
      <c r="D76" s="30" t="s">
        <v>40</v>
      </c>
      <c r="E76" s="31" t="s">
        <v>114</v>
      </c>
      <c r="F76" s="32"/>
      <c r="G76" s="118"/>
      <c r="H76" s="89"/>
      <c r="I76" s="89" t="str">
        <f t="shared" si="17"/>
        <v/>
      </c>
      <c r="J76" s="51"/>
      <c r="K76" s="33" t="str">
        <f t="shared" si="18"/>
        <v>PA3</v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5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5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>PB9</v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5"/>
      <c r="B79" s="13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5"/>
      <c r="B80" s="13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5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5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9" t="s">
        <v>115</v>
      </c>
      <c r="B83" s="120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04"/>
      <c r="B84" s="107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04"/>
      <c r="B85" s="107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04"/>
      <c r="B86" s="107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04"/>
      <c r="B87" s="107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04"/>
      <c r="B88" s="107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04"/>
      <c r="B89" s="107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04"/>
      <c r="B90" s="107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04"/>
      <c r="B91" s="107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>PB0</v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04"/>
      <c r="B92" s="107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>PB1</v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04"/>
      <c r="B93" s="107"/>
      <c r="C93" s="55" t="s">
        <v>126</v>
      </c>
      <c r="D93" s="23" t="s">
        <v>183</v>
      </c>
      <c r="G93" s="122" t="s">
        <v>222</v>
      </c>
      <c r="H93" s="86" t="s">
        <v>223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04"/>
      <c r="B94" s="107"/>
      <c r="C94" s="55" t="s">
        <v>127</v>
      </c>
      <c r="D94" s="23" t="s">
        <v>184</v>
      </c>
      <c r="G94" s="122"/>
      <c r="H94" s="86" t="s">
        <v>224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04"/>
      <c r="B95" s="107"/>
      <c r="C95" s="55" t="s">
        <v>128</v>
      </c>
      <c r="D95" s="23" t="s">
        <v>185</v>
      </c>
      <c r="G95" s="122"/>
      <c r="H95" s="86" t="s">
        <v>225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04"/>
      <c r="B96" s="107"/>
      <c r="C96" s="55" t="s">
        <v>129</v>
      </c>
      <c r="D96" s="23" t="s">
        <v>186</v>
      </c>
      <c r="G96" s="122"/>
      <c r="H96" s="86" t="s">
        <v>226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04"/>
      <c r="B97" s="107"/>
      <c r="C97" s="55" t="s">
        <v>130</v>
      </c>
      <c r="D97" s="23" t="s">
        <v>195</v>
      </c>
      <c r="G97" s="91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04"/>
      <c r="B98" s="109"/>
      <c r="C98" s="55" t="s">
        <v>131</v>
      </c>
      <c r="D98" s="23" t="s">
        <v>196</v>
      </c>
      <c r="G98" s="92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04"/>
      <c r="B99" s="107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04"/>
      <c r="B100" s="107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04"/>
      <c r="B101" s="107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04"/>
      <c r="B102" s="107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04"/>
      <c r="B103" s="107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04"/>
      <c r="B104" s="107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04"/>
      <c r="B105" s="107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04"/>
      <c r="B106" s="107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04"/>
      <c r="B107" s="107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>PB0</v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04"/>
      <c r="B108" s="107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>PB1</v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04"/>
      <c r="B109" s="107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04"/>
      <c r="B110" s="107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04"/>
      <c r="B111" s="107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04"/>
      <c r="B112" s="107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04"/>
      <c r="B113" s="107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04"/>
      <c r="B114" s="107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04"/>
      <c r="B115" s="106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04"/>
      <c r="B116" s="107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04"/>
      <c r="B117" s="107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04"/>
      <c r="B118" s="107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04"/>
      <c r="B119" s="107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04"/>
      <c r="B120" s="107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04"/>
      <c r="B121" s="107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04"/>
      <c r="B122" s="107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04"/>
      <c r="B123" s="107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04"/>
      <c r="B124" s="107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04"/>
      <c r="B125" s="107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04"/>
      <c r="B126" s="107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04"/>
      <c r="B127" s="107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04"/>
      <c r="B128" s="107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04"/>
      <c r="B129" s="107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6"/>
      <c r="B130" s="109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9" t="s">
        <v>134</v>
      </c>
      <c r="B131" s="120">
        <v>1</v>
      </c>
      <c r="C131" s="52" t="s">
        <v>135</v>
      </c>
      <c r="D131" s="44" t="s">
        <v>173</v>
      </c>
      <c r="E131" s="45"/>
      <c r="F131" s="46"/>
      <c r="G131" s="117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04"/>
      <c r="B132" s="107"/>
      <c r="C132" s="55" t="s">
        <v>137</v>
      </c>
      <c r="D132" s="23" t="s">
        <v>174</v>
      </c>
      <c r="G132" s="122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04"/>
      <c r="B133" s="107"/>
      <c r="C133" s="55" t="s">
        <v>138</v>
      </c>
      <c r="D133" s="23" t="s">
        <v>175</v>
      </c>
      <c r="G133" s="122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04"/>
      <c r="B134" s="107"/>
      <c r="C134" s="55" t="s">
        <v>139</v>
      </c>
      <c r="D134" s="23" t="s">
        <v>176</v>
      </c>
      <c r="G134" s="122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04"/>
      <c r="B135" s="107"/>
      <c r="C135" s="55" t="s">
        <v>140</v>
      </c>
      <c r="D135" s="23" t="s">
        <v>171</v>
      </c>
      <c r="G135" s="122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04"/>
      <c r="B136" s="107"/>
      <c r="C136" s="55" t="s">
        <v>141</v>
      </c>
      <c r="D136" s="23" t="s">
        <v>172</v>
      </c>
      <c r="G136" s="122"/>
      <c r="I136" s="86" t="str">
        <f t="shared" si="28"/>
        <v/>
      </c>
      <c r="J136" s="3"/>
      <c r="K136" s="33" t="str">
        <f t="shared" si="29"/>
        <v>PB9</v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04"/>
      <c r="B137" s="107"/>
      <c r="C137" s="55" t="s">
        <v>142</v>
      </c>
      <c r="D137" s="23" t="s">
        <v>179</v>
      </c>
      <c r="G137" s="122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04"/>
      <c r="B138" s="107"/>
      <c r="C138" s="55" t="s">
        <v>143</v>
      </c>
      <c r="D138" s="23" t="s">
        <v>180</v>
      </c>
      <c r="G138" s="122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04"/>
      <c r="B139" s="107"/>
      <c r="C139" s="55" t="s">
        <v>178</v>
      </c>
      <c r="D139" s="23" t="s">
        <v>177</v>
      </c>
      <c r="G139" s="122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6"/>
      <c r="B140" s="109"/>
      <c r="C140" s="56" t="s">
        <v>144</v>
      </c>
      <c r="D140" s="23" t="s">
        <v>181</v>
      </c>
      <c r="G140" s="123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9" t="s">
        <v>145</v>
      </c>
      <c r="B141" s="120" t="s">
        <v>146</v>
      </c>
      <c r="C141" s="52" t="s">
        <v>147</v>
      </c>
      <c r="D141" s="44" t="s">
        <v>56</v>
      </c>
      <c r="E141" s="45"/>
      <c r="F141" s="46"/>
      <c r="G141" s="117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04"/>
      <c r="B142" s="107"/>
      <c r="C142" s="55" t="s">
        <v>149</v>
      </c>
      <c r="D142" s="23" t="s">
        <v>59</v>
      </c>
      <c r="G142" s="122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04"/>
      <c r="B143" s="107"/>
      <c r="C143" s="55" t="s">
        <v>199</v>
      </c>
      <c r="D143" s="23" t="s">
        <v>200</v>
      </c>
      <c r="E143" s="26"/>
      <c r="G143" s="122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04"/>
      <c r="B144" s="107"/>
      <c r="C144" s="55" t="s">
        <v>201</v>
      </c>
      <c r="D144" s="30" t="s">
        <v>33</v>
      </c>
      <c r="E144" s="31"/>
      <c r="F144" s="32"/>
      <c r="G144" s="118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04"/>
      <c r="B145" s="106" t="s">
        <v>150</v>
      </c>
      <c r="C145" s="54" t="s">
        <v>147</v>
      </c>
      <c r="D145" s="23" t="s">
        <v>102</v>
      </c>
      <c r="G145" s="121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04"/>
      <c r="B146" s="107"/>
      <c r="C146" s="55" t="s">
        <v>149</v>
      </c>
      <c r="D146" s="23" t="s">
        <v>97</v>
      </c>
      <c r="G146" s="122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6"/>
      <c r="B147" s="109"/>
      <c r="C147" s="56" t="s">
        <v>199</v>
      </c>
      <c r="D147" s="23" t="s">
        <v>202</v>
      </c>
      <c r="E147" s="26"/>
      <c r="G147" s="122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6"/>
      <c r="B148" s="109"/>
      <c r="C148" s="56" t="s">
        <v>201</v>
      </c>
      <c r="D148" s="23" t="s">
        <v>102</v>
      </c>
      <c r="G148" s="123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26" t="s">
        <v>152</v>
      </c>
      <c r="B149" s="129" t="s">
        <v>153</v>
      </c>
      <c r="C149" s="60" t="s">
        <v>154</v>
      </c>
      <c r="D149" s="44" t="s">
        <v>203</v>
      </c>
      <c r="E149" s="45"/>
      <c r="F149" s="46"/>
      <c r="G149" s="117" t="s">
        <v>155</v>
      </c>
      <c r="H149" s="85"/>
      <c r="I149" s="85" t="str">
        <f t="shared" si="28"/>
        <v/>
      </c>
      <c r="J149" s="53"/>
      <c r="K149" s="33" t="str">
        <f t="shared" si="29"/>
        <v/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27"/>
      <c r="B150" s="130"/>
      <c r="C150" s="61" t="s">
        <v>156</v>
      </c>
      <c r="D150" s="48" t="s">
        <v>204</v>
      </c>
      <c r="G150" s="122"/>
      <c r="I150" s="86" t="str">
        <f t="shared" si="28"/>
        <v/>
      </c>
      <c r="J150" s="3"/>
      <c r="K150" s="33" t="str">
        <f t="shared" si="29"/>
        <v/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27"/>
      <c r="B151" s="130"/>
      <c r="C151" s="61" t="s">
        <v>157</v>
      </c>
      <c r="D151" s="48" t="s">
        <v>205</v>
      </c>
      <c r="G151" s="122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27"/>
      <c r="B152" s="130"/>
      <c r="C152" s="61" t="s">
        <v>158</v>
      </c>
      <c r="D152" s="48" t="s">
        <v>206</v>
      </c>
      <c r="G152" s="122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28"/>
      <c r="B153" s="131"/>
      <c r="C153" s="62" t="s">
        <v>159</v>
      </c>
      <c r="D153" s="63" t="s">
        <v>207</v>
      </c>
      <c r="E153" s="64"/>
      <c r="F153" s="65"/>
      <c r="G153" s="132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3">
    <mergeCell ref="G75:G76"/>
    <mergeCell ref="G41:G47"/>
    <mergeCell ref="G52:G55"/>
    <mergeCell ref="G60:G63"/>
    <mergeCell ref="G56:G59"/>
    <mergeCell ref="G68:G74"/>
    <mergeCell ref="G48:G51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30:A40"/>
    <mergeCell ref="B31:B35"/>
    <mergeCell ref="G31:G35"/>
    <mergeCell ref="B36:B40"/>
    <mergeCell ref="G36:G40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18:A21"/>
    <mergeCell ref="B18:B19"/>
    <mergeCell ref="G18:G19"/>
    <mergeCell ref="B20:B21"/>
    <mergeCell ref="G20:G21"/>
    <mergeCell ref="G10:G11"/>
    <mergeCell ref="B14:B15"/>
    <mergeCell ref="G14:G15"/>
    <mergeCell ref="B16:B17"/>
    <mergeCell ref="G16:G17"/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TIM5_CN1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TIM5_CN2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>TIM2_CN2</v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>TIM1_CN1</v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/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/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>TIM2_CN1</v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2019-01-19T12:17:58Z</dcterms:modified>
</cp:coreProperties>
</file>