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660" yWindow="1080" windowWidth="21600" windowHeight="14910" tabRatio="600" firstSheet="15" activeTab="18" autoFilterDateGrouping="1"/>
  </bookViews>
  <sheets>
    <sheet name="FM※コピーして使用" sheetId="1" state="visible" r:id="rId1"/>
    <sheet name="2023年1月" sheetId="2" state="visible" r:id="rId2"/>
    <sheet name="2023年2月" sheetId="3" state="visible" r:id="rId3"/>
    <sheet name="2023年3月" sheetId="4" state="visible" r:id="rId4"/>
    <sheet name="2023年4月" sheetId="5" state="visible" r:id="rId5"/>
    <sheet name="2023年5月" sheetId="6" state="visible" r:id="rId6"/>
    <sheet name="2023年6月" sheetId="7" state="visible" r:id="rId7"/>
    <sheet name="2023年7月" sheetId="8" state="visible" r:id="rId8"/>
    <sheet name="2023年8月 " sheetId="9" state="visible" r:id="rId9"/>
    <sheet name="2023年9月" sheetId="10" state="visible" r:id="rId10"/>
    <sheet name="2023年10月" sheetId="11" state="visible" r:id="rId11"/>
    <sheet name="2023年11月" sheetId="12" state="visible" r:id="rId12"/>
    <sheet name="2023年12月" sheetId="13" state="visible" r:id="rId13"/>
    <sheet name="2024年1月" sheetId="14" state="visible" r:id="rId14"/>
    <sheet name="2024年2月" sheetId="15" state="visible" r:id="rId15"/>
    <sheet name="2024年3月" sheetId="16" state="visible" r:id="rId16"/>
    <sheet name="2024年4月" sheetId="17" state="visible" r:id="rId17"/>
    <sheet name="2024年5月" sheetId="18" state="visible" r:id="rId18"/>
    <sheet name="2024年06月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19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4"/>
    </font>
    <font>
      <name val="Arial"/>
      <color theme="1"/>
      <sz val="12"/>
    </font>
    <font>
      <name val="Arial"/>
      <color rgb="FF666666"/>
      <sz val="12"/>
    </font>
    <font>
      <name val="Arial"/>
      <color theme="1"/>
      <sz val="12"/>
      <scheme val="minor"/>
    </font>
    <font>
      <name val="Arial"/>
      <color rgb="FF666666"/>
      <sz val="11"/>
      <scheme val="minor"/>
    </font>
    <font>
      <name val="Arial"/>
      <b val="1"/>
      <color theme="1"/>
      <sz val="11"/>
      <scheme val="minor"/>
    </font>
    <font>
      <name val="Arial"/>
      <b val="1"/>
      <color theme="1"/>
      <sz val="12"/>
    </font>
    <font>
      <name val="Arial"/>
      <color rgb="FFFF0000"/>
      <sz val="9"/>
      <scheme val="minor"/>
    </font>
    <font>
      <name val="Arial"/>
      <b val="1"/>
      <color rgb="FFFFFFFF"/>
      <sz val="10"/>
      <scheme val="minor"/>
    </font>
    <font>
      <name val="Arial"/>
      <color theme="1"/>
      <sz val="10"/>
      <scheme val="minor"/>
    </font>
    <font>
      <name val="Arial"/>
      <color theme="1"/>
      <sz val="11"/>
    </font>
    <font>
      <name val="Arial"/>
      <b val="1"/>
      <color rgb="FFFFFFFF"/>
      <sz val="12"/>
      <scheme val="minor"/>
    </font>
    <font>
      <name val="Arial"/>
      <b val="1"/>
      <color theme="1"/>
      <sz val="12"/>
      <scheme val="minor"/>
    </font>
    <font>
      <name val="Arial"/>
      <color rgb="FF1F1F1F"/>
      <sz val="9"/>
    </font>
    <font>
      <name val="Arial"/>
      <charset val="128"/>
      <family val="3"/>
      <sz val="6"/>
      <scheme val="minor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46" fontId="2" fillId="0" borderId="3" pivotButton="0" quotePrefix="0" xfId="0"/>
    <xf numFmtId="46" fontId="3" fillId="0" borderId="3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" pivotButton="0" quotePrefix="0" xfId="0"/>
    <xf numFmtId="0" fontId="5" fillId="0" borderId="3" pivotButton="0" quotePrefix="0" xfId="0"/>
    <xf numFmtId="0" fontId="3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0" fontId="10" fillId="0" borderId="3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3" fillId="0" borderId="7" pivotButton="0" quotePrefix="0" xfId="0"/>
    <xf numFmtId="46" fontId="3" fillId="0" borderId="7" pivotButton="0" quotePrefix="0" xfId="0"/>
    <xf numFmtId="0" fontId="3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0" fontId="3" fillId="0" borderId="10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0" fontId="3" fillId="0" borderId="14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20" fontId="14" fillId="0" borderId="13" applyAlignment="1" pivotButton="0" quotePrefix="0" xfId="0">
      <alignment horizontal="right" vertical="center"/>
    </xf>
    <xf numFmtId="0" fontId="17" fillId="5" borderId="0" pivotButton="0" quotePrefix="0" xfId="0"/>
    <xf numFmtId="0" fontId="15" fillId="3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3" fillId="4" borderId="9" applyAlignment="1" pivotButton="0" quotePrefix="0" xfId="0">
      <alignment horizontal="right" vertical="center"/>
    </xf>
    <xf numFmtId="167" fontId="14" fillId="0" borderId="13" applyAlignment="1" pivotButton="0" quotePrefix="0" xfId="0">
      <alignment horizontal="right" vertical="center"/>
    </xf>
    <xf numFmtId="168" fontId="14" fillId="0" borderId="13" applyAlignment="1" pivotButton="0" quotePrefix="0" xfId="0">
      <alignment horizontal="right" vertical="center"/>
    </xf>
    <xf numFmtId="169" fontId="3" fillId="0" borderId="10" applyAlignment="1" pivotButton="0" quotePrefix="0" xfId="0">
      <alignment horizontal="right" vertical="center"/>
    </xf>
    <xf numFmtId="169" fontId="3" fillId="0" borderId="14" applyAlignment="1" pivotButton="0" quotePrefix="0" xfId="0">
      <alignment horizontal="right" vertical="center"/>
    </xf>
    <xf numFmtId="168" fontId="16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:H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44896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45170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45200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4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0.7743055555555556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0.8333333333333334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ペイメント配信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0.7611111111111111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キャンペーン対応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0.8333333333333334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ペイメント配信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アプリUI配信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45231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0.7673611111111112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0.7611111111111111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0.7631944444444444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0.7916666666666666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0.7611111111111111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アプリUI配信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0.775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アプリUI配信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アプリUI配信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45261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0.7625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52" t="n">
        <v>0.775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0.7618055555555555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0.7625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0.7625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0.7694444444444445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アプリUI作成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お知らせページの作成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0.7625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お知らせページの作成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お知らせページの作成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45292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inlineStr">
        <is>
          <t>有給休暇</t>
        </is>
      </c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0.7756944444444445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0.7659722222222223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0.7631944444444444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コーポレートサイト改修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0.8083333333333333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コーポレートサイト改修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0.7673611111111112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アプリUI作成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0.7986111111111112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メール用UI改修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メール用UI改修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アプリUI作成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45352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0.8333333333333334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0.7701388888888889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アプリUI作成</t>
        </is>
      </c>
      <c r="G13" s="33" t="n"/>
      <c r="H13" s="54" t="n"/>
    </row>
    <row r="14" ht="25.5" customHeight="1">
      <c r="A14" s="51">
        <f>A13+1</f>
        <v/>
      </c>
      <c r="B14" s="42" t="n">
        <v>0.3854166666666667</v>
      </c>
      <c r="C14" s="4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アプリUI作成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0.7645833333333333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アプリUI作成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アプリUI作成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0.8534722222222222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アプリUI作成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0.7618055555555555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アプリUI作成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0.7659722222222223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アプリUI作成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0.7611111111111111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4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0.7875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0.7944444444444444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アプリUI作成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45383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0.7923611111111111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アプリUI作成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42" t="n">
        <v>0.3854166666666667</v>
      </c>
      <c r="C11" s="42" t="n">
        <v>0.7888888888888889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新CMSのUI作成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0.7618055555555555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新CMSのUI作成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新CMSのUI作成</t>
        </is>
      </c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0.7729166666666667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ペイメント配信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アプリUI作成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0.8576388888888888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0.7618055555555555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新CMSのUI作成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新CMSのUI作成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新CMSのUI作成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0.8291666666666667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新CMSのUI作成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0.8395833333333333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0.7618055555555555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アプリUI作成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0.8576388888888888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ペイメント配信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キャンペーン実装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キャンペーン実装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キャンペーン実装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0.8979166666666667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アプリUI作成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45413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お客様ページの改修</t>
        </is>
      </c>
      <c r="G9" s="33" t="n"/>
      <c r="H9" s="54" t="n"/>
    </row>
    <row r="10" ht="25.5" customHeight="1">
      <c r="A10" s="51">
        <f>A9+1</f>
        <v/>
      </c>
      <c r="B10" s="42" t="n">
        <v>0.3854166666666667</v>
      </c>
      <c r="C10" s="42" t="n">
        <v>0.7611111111111111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お客様ページの改修</t>
        </is>
      </c>
      <c r="G10" s="33" t="n"/>
      <c r="H10" s="54" t="n"/>
    </row>
    <row r="11" ht="25.5" customHeight="1">
      <c r="A11" s="51">
        <f>A10+1</f>
        <v/>
      </c>
      <c r="B11" s="42" t="n">
        <v>0</v>
      </c>
      <c r="C11" s="4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4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ペイメント配信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0.7638888888888888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0.8083333333333333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キャンペーン対応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0.7618055555555555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キャンペーン対応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キャンペーン対応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ペイメント配信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0.76875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ペイメント配信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HPの改修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0.7722222222222223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HPの改修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0.7659722222222223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HPの改修</t>
        </is>
      </c>
      <c r="G30" s="33" t="n"/>
      <c r="H30" s="54" t="n"/>
    </row>
    <row r="31" ht="25.5" customHeight="1">
      <c r="A31" s="51">
        <f>A30+1</f>
        <v/>
      </c>
      <c r="B31" s="42" t="n">
        <v>0.3854166666666667</v>
      </c>
      <c r="C31" s="52" t="n">
        <v>0.7618055555555555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HPの改修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0.7895833333333333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HPの改修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キャンペーン対応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キャンペーン対応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キャンペーン対応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ペイメント配信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30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57" t="inlineStr">
        <is>
          <t>2024/06/1</t>
        </is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アプリ実装</t>
        </is>
      </c>
      <c r="G9" s="33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ペイメント配信</t>
        </is>
      </c>
      <c r="G10" s="33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44927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42" t="n">
        <v>0.375</v>
      </c>
      <c r="C18" s="52" t="n">
        <v>0.75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作業の環境構築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0.7791666666666667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作業の環境構築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0.7930555555555555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ページの改修</t>
        </is>
      </c>
      <c r="G20" s="33" t="n"/>
      <c r="H20" s="54" t="n"/>
    </row>
    <row r="21" ht="25.5" customHeight="1">
      <c r="A21" s="51">
        <f>A20+1</f>
        <v/>
      </c>
      <c r="B21" s="52" t="n">
        <v>0.3826388888888889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ページの改修</t>
        </is>
      </c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0.7909722222222222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ページの改修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0.7986111111111112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ページの改修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0.7986111111111112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ページの改修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0.7923611111111111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ページの改修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0.7638888888888888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ページの改修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0.3847222222222222</v>
      </c>
      <c r="C31" s="52" t="n">
        <v>0.7798611111111111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ページの改修</t>
        </is>
      </c>
      <c r="G31" s="33" t="n"/>
      <c r="H31" s="54" t="n"/>
    </row>
    <row r="32" ht="25.5" customHeight="1">
      <c r="A32" s="51">
        <f>A31+1</f>
        <v/>
      </c>
      <c r="B32" s="52" t="n">
        <v>0.3847222222222222</v>
      </c>
      <c r="C32" s="52" t="n">
        <v>0.7666666666666667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ページの改修</t>
        </is>
      </c>
      <c r="G32" s="33" t="n"/>
      <c r="H32" s="54" t="n"/>
    </row>
    <row r="33" ht="25.5" customHeight="1">
      <c r="A33" s="51">
        <f>A32+1</f>
        <v/>
      </c>
      <c r="B33" s="52" t="n">
        <v>0.3833333333333334</v>
      </c>
      <c r="C33" s="52" t="n">
        <v>0.7826388888888889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ページの改修</t>
        </is>
      </c>
      <c r="G33" s="33" t="n"/>
      <c r="H33" s="54" t="n"/>
    </row>
    <row r="34" ht="25.5" customHeight="1">
      <c r="A34" s="51">
        <f>A33+1</f>
        <v/>
      </c>
      <c r="B34" s="42" t="n">
        <v>0.3784722222222222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ページの改修</t>
        </is>
      </c>
      <c r="G34" s="33" t="n"/>
      <c r="H34" s="54" t="n"/>
    </row>
    <row r="35" ht="25.5" customHeight="1">
      <c r="A35" s="51">
        <f>A34+1</f>
        <v/>
      </c>
      <c r="B35" s="52" t="n">
        <v>0.3847222222222222</v>
      </c>
      <c r="C35" s="52" t="n">
        <v>0.8201388888888889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ページの改修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0.3847222222222222</v>
      </c>
      <c r="C38" s="42" t="n">
        <v>0.7652777777777777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ページの改修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0.375</v>
      </c>
      <c r="C39" s="52" t="n">
        <v>0.7631944444444444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inlineStr">
        <is>
          <t>ページの改修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44958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0.3847222222222222</v>
      </c>
      <c r="C9" s="52" t="n">
        <v>0.7659722222222223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コーポレートサイトの改修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0.7666666666666667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コーポレートサイトの改修</t>
        </is>
      </c>
      <c r="G10" s="33" t="n"/>
      <c r="H10" s="54" t="n"/>
    </row>
    <row r="11" ht="25.5" customHeight="1">
      <c r="A11" s="51">
        <f>A10+1</f>
        <v/>
      </c>
      <c r="B11" s="52" t="n">
        <v>0.3833333333333334</v>
      </c>
      <c r="C11" s="52" t="n">
        <v>0.7708333333333334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コーポレートサイトの改修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0.3680555555555556</v>
      </c>
      <c r="C14" s="52" t="n">
        <v>0.7652777777777777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コーポレートサイトの改修</t>
        </is>
      </c>
      <c r="G14" s="33" t="n"/>
      <c r="H14" s="54" t="n"/>
    </row>
    <row r="15" ht="25.5" customHeight="1">
      <c r="A15" s="51">
        <f>A14+1</f>
        <v/>
      </c>
      <c r="B15" s="52" t="n">
        <v>0.3840277777777778</v>
      </c>
      <c r="C15" s="52" t="n">
        <v>0.7743055555555556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コーポレートサイトの改修</t>
        </is>
      </c>
      <c r="G15" s="33" t="n"/>
      <c r="H15" s="54" t="n"/>
    </row>
    <row r="16" ht="25.5" customHeight="1">
      <c r="A16" s="51">
        <f>A15+1</f>
        <v/>
      </c>
      <c r="B16" s="42" t="n">
        <v>0.3736111111111111</v>
      </c>
      <c r="C16" s="42" t="n">
        <v>0.7916666666666666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コーポレートサイトの改修</t>
        </is>
      </c>
      <c r="G16" s="33" t="n"/>
      <c r="H16" s="54" t="n"/>
    </row>
    <row r="17" ht="25.5" customHeight="1">
      <c r="A17" s="51">
        <f>A16+1</f>
        <v/>
      </c>
      <c r="B17" s="52" t="n">
        <v>0.3729166666666667</v>
      </c>
      <c r="C17" s="42" t="n">
        <v>0.78125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コーポレートサイトの改修</t>
        </is>
      </c>
      <c r="G17" s="33" t="n"/>
      <c r="H17" s="54" t="n"/>
    </row>
    <row r="18" ht="25.5" customHeight="1">
      <c r="A18" s="51">
        <f>A17+1</f>
        <v/>
      </c>
      <c r="B18" s="42" t="n">
        <v>0.3826388888888889</v>
      </c>
      <c r="C18" s="52" t="n">
        <v>0.79375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コーポレートサイトの改修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0.7631944444444444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smithを使ったタスクランナーの作成</t>
        </is>
      </c>
      <c r="G21" s="33" t="n"/>
      <c r="H21" s="54" t="n"/>
    </row>
    <row r="22" ht="25.5" customHeight="1">
      <c r="A22" s="51">
        <f>A21+1</f>
        <v/>
      </c>
      <c r="B22" s="52" t="n">
        <v>0.375</v>
      </c>
      <c r="C22" s="52" t="n">
        <v>0.7715277777777778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コーポレートサイトの改修</t>
        </is>
      </c>
      <c r="G22" s="33" t="n"/>
      <c r="H22" s="54" t="n"/>
    </row>
    <row r="23" ht="25.5" customHeight="1">
      <c r="A23" s="51">
        <f>A22+1</f>
        <v/>
      </c>
      <c r="B23" s="52" t="n">
        <v>0.3611111111111111</v>
      </c>
      <c r="C23" s="52" t="n">
        <v>0.7708333333333334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新しいキャンペーンの実装</t>
        </is>
      </c>
      <c r="G23" s="33" t="n"/>
      <c r="H23" s="54" t="n"/>
    </row>
    <row r="24" ht="25.5" customHeight="1">
      <c r="A24" s="51">
        <f>A23+1</f>
        <v/>
      </c>
      <c r="B24" s="52" t="n">
        <v>0.3645833333333333</v>
      </c>
      <c r="C24" s="52" t="n">
        <v>0.7611111111111111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新しいキャンペーンの実装</t>
        </is>
      </c>
      <c r="G24" s="33" t="n"/>
      <c r="H24" s="54" t="n"/>
    </row>
    <row r="25" ht="25.5" customHeight="1">
      <c r="A25" s="51">
        <f>A24+1</f>
        <v/>
      </c>
      <c r="B25" s="52" t="n">
        <v>0.3638888888888889</v>
      </c>
      <c r="C25" s="52" t="n">
        <v>0.7736111111111111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新しいキャンペーンの実装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0.34375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0.3819444444444444</v>
      </c>
      <c r="C29" s="52" t="n">
        <v>0.8131944444444444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コーポレートサイトの改修</t>
        </is>
      </c>
      <c r="G29" s="33" t="n"/>
      <c r="H29" s="54" t="n"/>
    </row>
    <row r="30" ht="25.5" customHeight="1">
      <c r="A30" s="51">
        <f>A29+1</f>
        <v/>
      </c>
      <c r="B30" s="52" t="n">
        <v>0.3694444444444445</v>
      </c>
      <c r="C30" s="52" t="n">
        <v>0.7916666666666666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MAMPの設定</t>
        </is>
      </c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MAMPの設定</t>
        </is>
      </c>
      <c r="G31" s="33" t="n"/>
      <c r="H31" s="54" t="n"/>
    </row>
    <row r="32" ht="25.5" customHeight="1">
      <c r="A32" s="51">
        <f>A31+1</f>
        <v/>
      </c>
      <c r="B32" s="52" t="n">
        <v>0.3618055555555555</v>
      </c>
      <c r="C32" s="52" t="n">
        <v>0.7652777777777777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MAMPの設定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0.375</v>
      </c>
      <c r="C35" s="52" t="n">
        <v>0.7638888888888888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charlesの設定</t>
        </is>
      </c>
      <c r="G35" s="33" t="n"/>
      <c r="H35" s="54" t="n"/>
    </row>
    <row r="36" ht="25.5" customHeight="1">
      <c r="A36" s="51">
        <f>A35+1</f>
        <v/>
      </c>
      <c r="B36" s="52" t="n">
        <v>0.36875</v>
      </c>
      <c r="C36" s="52" t="n">
        <v>0.7708333333333334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コーポレートサイトの改修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44986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0.3722222222222222</v>
      </c>
      <c r="C9" s="52" t="n">
        <v>0.8104166666666667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コーポレートサイトのレスポンシブ対応</t>
        </is>
      </c>
      <c r="G9" s="33" t="n"/>
      <c r="H9" s="54" t="n"/>
    </row>
    <row r="10" ht="25.5" customHeight="1">
      <c r="A10" s="51">
        <f>A9+1</f>
        <v/>
      </c>
      <c r="B10" s="52" t="n">
        <v>0.375</v>
      </c>
      <c r="C10" s="52" t="n">
        <v>0.7958333333333333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コーポレートサイトのレスポンシブ対応</t>
        </is>
      </c>
      <c r="G10" s="33" t="n"/>
      <c r="H10" s="54" t="n"/>
    </row>
    <row r="11" ht="25.5" customHeight="1">
      <c r="A11" s="51">
        <f>A10+1</f>
        <v/>
      </c>
      <c r="B11" s="52" t="n">
        <v>0.3743055555555556</v>
      </c>
      <c r="C11" s="52" t="n">
        <v>0.8013888888888889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記事配信対応</t>
        </is>
      </c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0.3604166666666667</v>
      </c>
      <c r="C14" s="52" t="n">
        <v>0.7923611111111111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コーポレートサイトの対応</t>
        </is>
      </c>
      <c r="G14" s="33" t="n"/>
      <c r="H14" s="54" t="n"/>
    </row>
    <row r="15" ht="25.5" customHeight="1">
      <c r="A15" s="51">
        <f>A14+1</f>
        <v/>
      </c>
      <c r="B15" s="52" t="n">
        <v>0.3770833333333333</v>
      </c>
      <c r="C15" s="52" t="n">
        <v>0.7763888888888889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他部署からの依頼対応</t>
        </is>
      </c>
      <c r="G15" s="33" t="n"/>
      <c r="H15" s="54" t="n"/>
    </row>
    <row r="16" ht="25.5" customHeight="1">
      <c r="A16" s="51">
        <f>A15+1</f>
        <v/>
      </c>
      <c r="B16" s="52" t="n">
        <v>0.375</v>
      </c>
      <c r="C16" s="52" t="n">
        <v>0.7611111111111111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他部署からの依頼対応</t>
        </is>
      </c>
      <c r="G16" s="33" t="n"/>
      <c r="H16" s="54" t="n"/>
    </row>
    <row r="17" ht="25.5" customHeight="1">
      <c r="A17" s="51">
        <f>A16+1</f>
        <v/>
      </c>
      <c r="B17" s="52" t="n">
        <v>0.3701388888888889</v>
      </c>
      <c r="C17" s="52" t="n">
        <v>0.7916666666666666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他部署からの依頼対応</t>
        </is>
      </c>
      <c r="G17" s="33" t="n"/>
      <c r="H17" s="54" t="n"/>
    </row>
    <row r="18" ht="25.5" customHeight="1">
      <c r="A18" s="51">
        <f>A17+1</f>
        <v/>
      </c>
      <c r="B18" s="52" t="n">
        <v>0.3680555555555556</v>
      </c>
      <c r="C18" s="52" t="n">
        <v>0.7972222222222223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４月から始まるキャンペーンの動的実装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0.3673611111111111</v>
      </c>
      <c r="C21" s="52" t="n">
        <v>0.7916666666666666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記事配信に伴うアプリケーションの作成</t>
        </is>
      </c>
      <c r="G21" s="33" t="n"/>
      <c r="H21" s="54" t="n"/>
    </row>
    <row r="22" ht="25.5" customHeight="1">
      <c r="A22" s="51">
        <f>A21+1</f>
        <v/>
      </c>
      <c r="B22" s="52" t="n">
        <v>0.3729166666666667</v>
      </c>
      <c r="C22" s="52" t="n">
        <v>0.7520833333333333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記事配信に伴うアプリケーションの作成</t>
        </is>
      </c>
      <c r="G22" s="33" t="n"/>
      <c r="H22" s="54" t="n"/>
    </row>
    <row r="23" ht="25.5" customHeight="1">
      <c r="A23" s="51">
        <f>A22+1</f>
        <v/>
      </c>
      <c r="B23" s="52" t="n">
        <v>0.3701388888888889</v>
      </c>
      <c r="C23" s="52" t="n">
        <v>0.7638888888888888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0.3694444444444445</v>
      </c>
      <c r="C24" s="52" t="n">
        <v>0.7638888888888888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0.3736111111111111</v>
      </c>
      <c r="C25" s="52" t="n">
        <v>0.7756944444444445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コーポレートサイトの改修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0.3680555555555556</v>
      </c>
      <c r="C28" s="52" t="n">
        <v>0.7729166666666667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43" t="inlineStr">
        <is>
          <t>コーポレートサイトの改修</t>
        </is>
      </c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0.3701388888888889</v>
      </c>
      <c r="C30" s="52" t="n">
        <v>0.7729166666666667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STG環境でのテスト</t>
        </is>
      </c>
      <c r="G30" s="33" t="n"/>
      <c r="H30" s="54" t="n"/>
    </row>
    <row r="31" ht="25.5" customHeight="1">
      <c r="A31" s="51">
        <f>A30+1</f>
        <v/>
      </c>
      <c r="B31" s="52" t="n">
        <v>0.3743055555555556</v>
      </c>
      <c r="C31" s="52" t="n">
        <v>0.7708333333333334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STG環境でのテスト</t>
        </is>
      </c>
      <c r="G31" s="33" t="n"/>
      <c r="H31" s="54" t="n"/>
    </row>
    <row r="32" ht="25.5" customHeight="1">
      <c r="A32" s="51">
        <f>A31+1</f>
        <v/>
      </c>
      <c r="B32" s="52" t="n">
        <v>0.3680555555555556</v>
      </c>
      <c r="C32" s="52" t="n">
        <v>0.7708333333333334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STG環境でのテスト</t>
        </is>
      </c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0.3722222222222222</v>
      </c>
      <c r="C35" s="52" t="n">
        <v>0.7861111111111111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0.3729166666666667</v>
      </c>
      <c r="C36" s="52" t="n">
        <v>0.8256944444444444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GitLabを使ったCI/CDのパイプラインの作成のセッション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0.3680555555555556</v>
      </c>
      <c r="C37" s="52" t="n">
        <v>0.8041666666666667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記事配信作業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0.3736111111111111</v>
      </c>
      <c r="C38" s="52" t="n">
        <v>0.7916666666666666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他部署からの依頼作業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0.3743055555555556</v>
      </c>
      <c r="C39" s="52" t="n">
        <v>0.7708333333333334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他部署からの依頼作業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45017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サイトの改修作業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サイトの改修作業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サイトの改修作業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記事の配信作業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サイトの改修作業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0.7604166666666666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記事の配信作業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記事の配信作業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サイトの改修作業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サイトの改修作業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0.7604166666666666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0.5104166666666666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記事の配信作業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サイトの改修作業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記事の配信作業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5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n"/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n"/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5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45047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0.7618055555555555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記事配信作業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n"/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52" t="n">
        <v>0.7604166666666666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サイトの改修作業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サイトの改修作業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サイトの改修作業</t>
        </is>
      </c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n"/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記事配信作業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キャンペーン対応</t>
        </is>
      </c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0.7604166666666666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キャンペーン対応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0.7888888888888889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キャンペーン対応</t>
        </is>
      </c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n"/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キャンペーン対応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キャンペーン対応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キャンペーン対応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0.7604166666666666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サイトの改修作業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0.7604166666666666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n"/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サイトの改修作業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45078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0.7611111111111111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記事配信作業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0.7625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サイト改修作業</t>
        </is>
      </c>
      <c r="G10" s="33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n"/>
      <c r="G11" s="33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n"/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サイト改修作業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0.7604166666666666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0.7756944444444445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0.7631944444444444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キャンペーン対応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キャンペーン対応</t>
        </is>
      </c>
      <c r="G17" s="33" t="n"/>
      <c r="H17" s="54" t="n"/>
    </row>
    <row r="18" ht="25.5" customHeight="1">
      <c r="A18" s="51">
        <f>A17+1</f>
        <v/>
      </c>
      <c r="B18" s="52" t="n">
        <v>0</v>
      </c>
      <c r="C18" s="4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n"/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0.7715277777777778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サイト改修作業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記事配信作業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サイト改修作業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サイト改修作業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記事配信作業</t>
        </is>
      </c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サイトの改修作業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0.7618055555555555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サイトの改修作業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記事配信作業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サイトの改修作業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0.7680555555555556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サイトの改修作業</t>
        </is>
      </c>
      <c r="G31" s="33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n"/>
      <c r="G32" s="33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n"/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0.7680555555555556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サイトの改修作業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記事配信作業</t>
        </is>
      </c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0.7631944444444444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サイトの改修作業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サイトの改修作業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サイトの改修作業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/>
      <c r="C39" s="52" t="n"/>
      <c r="D39" s="53">
        <f>IF((C39-B39)*24&gt;=8,IF(OR(WEEKDAY(A39)=2,WEEKDAY(A39)=3,WEEKDAY(A39)=4,WEEKDAY(A39)=5,WEEKDAY(A39)=6),"1:00",""),"")</f>
        <v/>
      </c>
      <c r="E39" s="53" t="n"/>
      <c r="F39" s="33" t="n"/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45108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n"/>
      <c r="G9" s="33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n"/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サイト改修作業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サイト改修作業</t>
        </is>
      </c>
      <c r="G12" s="33" t="n"/>
      <c r="H12" s="54" t="n"/>
    </row>
    <row r="13" ht="25.5" customHeight="1">
      <c r="A13" s="51">
        <f>A12+1</f>
        <v/>
      </c>
      <c r="B13" s="52" t="n">
        <v>0.3854166666666667</v>
      </c>
      <c r="C13" s="52" t="n">
        <v>0.7604166666666666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inlineStr">
        <is>
          <t>ペイメント配信作業</t>
        </is>
      </c>
      <c r="G13" s="33" t="n"/>
      <c r="H13" s="54" t="n"/>
    </row>
    <row r="14" ht="25.5" customHeight="1">
      <c r="A14" s="51">
        <f>A13+1</f>
        <v/>
      </c>
      <c r="B14" s="52" t="n">
        <v>0.3854166666666667</v>
      </c>
      <c r="C14" s="52" t="n">
        <v>0.7659722222222223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inlineStr">
        <is>
          <t>サイト改修作業</t>
        </is>
      </c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サイト改修作業</t>
        </is>
      </c>
      <c r="G15" s="33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n"/>
      <c r="G16" s="33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n"/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サイト改修作業</t>
        </is>
      </c>
      <c r="G18" s="33" t="n"/>
      <c r="H18" s="54" t="n"/>
    </row>
    <row r="19" ht="25.5" customHeight="1">
      <c r="A19" s="51">
        <f>A18+1</f>
        <v/>
      </c>
      <c r="B19" s="52" t="n">
        <v>0.3854166666666667</v>
      </c>
      <c r="C19" s="52" t="n">
        <v>0.7604166666666666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inlineStr">
        <is>
          <t>サイト改修作業</t>
        </is>
      </c>
      <c r="G19" s="33" t="n"/>
      <c r="H19" s="54" t="n"/>
    </row>
    <row r="20" ht="25.5" customHeight="1">
      <c r="A20" s="51">
        <f>A19+1</f>
        <v/>
      </c>
      <c r="B20" s="52" t="n">
        <v>0.3854166666666667</v>
      </c>
      <c r="C20" s="52" t="n">
        <v>0.7604166666666666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inlineStr">
        <is>
          <t>ペイメント配信作業</t>
        </is>
      </c>
      <c r="G20" s="33" t="n"/>
      <c r="H20" s="54" t="n"/>
    </row>
    <row r="21" ht="25.5" customHeight="1">
      <c r="A21" s="51">
        <f>A20+1</f>
        <v/>
      </c>
      <c r="B21" s="52" t="n">
        <v>0.3854166666666667</v>
      </c>
      <c r="C21" s="52" t="n">
        <v>0.7611111111111111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inlineStr">
        <is>
          <t>サイト改修作業</t>
        </is>
      </c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ペイメント配信作業</t>
        </is>
      </c>
      <c r="G22" s="33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n"/>
      <c r="G23" s="33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n"/>
      <c r="G24" s="33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n"/>
      <c r="G25" s="33" t="n"/>
      <c r="H25" s="54" t="n"/>
    </row>
    <row r="26" ht="25.5" customHeight="1">
      <c r="A26" s="51">
        <f>A25+1</f>
        <v/>
      </c>
      <c r="B26" s="52" t="n">
        <v>0.3854166666666667</v>
      </c>
      <c r="C26" s="52" t="n">
        <v>0.7652777777777777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inlineStr">
        <is>
          <t>サイト改修作業</t>
        </is>
      </c>
      <c r="G26" s="33" t="n"/>
      <c r="H26" s="54" t="n"/>
    </row>
    <row r="27" ht="25.5" customHeight="1">
      <c r="A27" s="51">
        <f>A26+1</f>
        <v/>
      </c>
      <c r="B27" s="52" t="n">
        <v>0.3854166666666667</v>
      </c>
      <c r="C27" s="52" t="n">
        <v>0.7604166666666666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inlineStr">
        <is>
          <t>サイト改修作業</t>
        </is>
      </c>
      <c r="G27" s="33" t="n"/>
      <c r="H27" s="54" t="n"/>
    </row>
    <row r="28" ht="25.5" customHeight="1">
      <c r="A28" s="51">
        <f>A27+1</f>
        <v/>
      </c>
      <c r="B28" s="52" t="n">
        <v>0.3854166666666667</v>
      </c>
      <c r="C28" s="52" t="n">
        <v>0.7625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inlineStr">
        <is>
          <t>ペイメント配信作業</t>
        </is>
      </c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サイト改修作業</t>
        </is>
      </c>
      <c r="G29" s="33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n"/>
      <c r="G30" s="33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n"/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サイト改修作業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サイト改修作業</t>
        </is>
      </c>
      <c r="G33" s="33" t="n"/>
      <c r="H33" s="54" t="n"/>
    </row>
    <row r="34" ht="25.5" customHeight="1">
      <c r="A34" s="51">
        <f>A33+1</f>
        <v/>
      </c>
      <c r="B34" s="52" t="n">
        <v>0.3854166666666667</v>
      </c>
      <c r="C34" s="52" t="n">
        <v>0.7611111111111111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inlineStr">
        <is>
          <t>ペイメント配信作業</t>
        </is>
      </c>
      <c r="G34" s="33" t="n"/>
      <c r="H34" s="54" t="n"/>
    </row>
    <row r="35" ht="25.5" customHeight="1">
      <c r="A35" s="51">
        <f>A34+1</f>
        <v/>
      </c>
      <c r="B35" s="52" t="n">
        <v>0.3854166666666667</v>
      </c>
      <c r="C35" s="52" t="n">
        <v>0.7604166666666666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inlineStr">
        <is>
          <t>サイト改修作業</t>
        </is>
      </c>
      <c r="G35" s="33" t="n"/>
      <c r="H35" s="54" t="n"/>
    </row>
    <row r="36" ht="25.5" customHeight="1">
      <c r="A36" s="51">
        <f>A35+1</f>
        <v/>
      </c>
      <c r="B36" s="52" t="n">
        <v>0</v>
      </c>
      <c r="C36" s="4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夏季休暇のため休み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夏季休暇のため休み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夏季休暇のため休み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夏季休暇のため休み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workbookViewId="0">
      <selection activeCell="A1" sqref="A1"/>
    </sheetView>
  </sheetViews>
  <sheetFormatPr baseColWidth="8" defaultColWidth="12.5703125" defaultRowHeight="15" customHeight="1" outlineLevelCol="0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7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5" t="inlineStr">
        <is>
          <t>楽天ペイメント株式会社 御中</t>
        </is>
      </c>
      <c r="B3" s="6" t="n"/>
      <c r="C3" s="1" t="n"/>
      <c r="D3" s="2" t="n"/>
      <c r="E3" s="3" t="n"/>
      <c r="F3" s="4" t="n"/>
      <c r="H3" s="7" t="n"/>
    </row>
    <row r="4" ht="18" customHeight="1">
      <c r="A4" s="8" t="inlineStr">
        <is>
          <t>所属</t>
        </is>
      </c>
      <c r="B4" s="9" t="inlineStr">
        <is>
          <t>株式会社アイデンティティー</t>
        </is>
      </c>
      <c r="C4" s="10" t="n"/>
      <c r="D4" s="11" t="n"/>
      <c r="E4" s="12" t="n"/>
      <c r="F4" s="13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</row>
    <row r="5" ht="18" customHeight="1">
      <c r="A5" s="8" t="inlineStr">
        <is>
          <t>営業責任者</t>
        </is>
      </c>
      <c r="B5" s="9" t="inlineStr">
        <is>
          <t>阿部貴大</t>
        </is>
      </c>
      <c r="C5" s="10" t="n"/>
      <c r="D5" s="11" t="n"/>
      <c r="E5" s="12" t="n"/>
      <c r="F5" s="13" t="n"/>
      <c r="G5" s="15">
        <f>IF(SUM(H9:H39)&gt;0,"立替清算：","")</f>
        <v/>
      </c>
      <c r="H5" s="49">
        <f>IF(SUM(H9:H39)&gt;0,SUM(H9:H39),"")</f>
        <v/>
      </c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 ht="18" customHeight="1">
      <c r="A6" s="17" t="inlineStr">
        <is>
          <t>報告者</t>
        </is>
      </c>
      <c r="B6" s="18" t="inlineStr">
        <is>
          <t>佐藤大己</t>
        </is>
      </c>
      <c r="C6" s="10" t="n"/>
      <c r="D6" s="11" t="n"/>
      <c r="E6" s="12" t="n"/>
      <c r="F6" s="13" t="n"/>
      <c r="G6" s="15" t="inlineStr">
        <is>
          <t>合計稼働時間：</t>
        </is>
      </c>
      <c r="H6" s="50">
        <f>E40</f>
        <v/>
      </c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 ht="15" customHeight="1">
      <c r="A7" s="20" t="n"/>
      <c r="B7" s="21" t="n"/>
      <c r="C7" s="22" t="n"/>
      <c r="D7" s="22" t="n"/>
      <c r="E7" s="21" t="n"/>
      <c r="F7" s="21" t="n"/>
      <c r="G7" s="23" t="n"/>
      <c r="H7" s="23" t="n"/>
    </row>
    <row r="8" ht="20.25" customHeight="1">
      <c r="A8" s="24" t="n">
        <v>45139</v>
      </c>
      <c r="B8" s="25" t="inlineStr">
        <is>
          <t>作業開始時間</t>
        </is>
      </c>
      <c r="C8" s="26" t="inlineStr">
        <is>
          <t>作業終了時間</t>
        </is>
      </c>
      <c r="D8" s="25" t="inlineStr">
        <is>
          <t>休憩時間</t>
        </is>
      </c>
      <c r="E8" s="26" t="inlineStr">
        <is>
          <t>作業時間</t>
        </is>
      </c>
      <c r="F8" s="25" t="inlineStr">
        <is>
          <t>作業内容</t>
        </is>
      </c>
      <c r="G8" s="27" t="inlineStr">
        <is>
          <t>備考</t>
        </is>
      </c>
      <c r="H8" s="28" t="inlineStr">
        <is>
          <t>承認済立替経費</t>
        </is>
      </c>
      <c r="I8" s="29" t="n"/>
      <c r="J8" s="29" t="n"/>
      <c r="K8" s="29" t="n"/>
      <c r="M8" s="29" t="n"/>
      <c r="N8" s="29" t="n"/>
      <c r="O8" s="29" t="n"/>
      <c r="P8" s="29" t="n"/>
      <c r="Q8" s="29" t="n"/>
      <c r="R8" s="29" t="n"/>
      <c r="S8" s="29" t="n"/>
      <c r="T8" s="29" t="n"/>
    </row>
    <row r="9" ht="25.5" customHeight="1">
      <c r="A9" s="51">
        <f>A8</f>
        <v/>
      </c>
      <c r="B9" s="52" t="n">
        <v>0.3854166666666667</v>
      </c>
      <c r="C9" s="52" t="n">
        <v>0.7604166666666666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3" t="inlineStr">
        <is>
          <t>ペイメント配信</t>
        </is>
      </c>
      <c r="G9" s="33" t="n"/>
      <c r="H9" s="54" t="n"/>
    </row>
    <row r="10" ht="25.5" customHeight="1">
      <c r="A10" s="51">
        <f>A9+1</f>
        <v/>
      </c>
      <c r="B10" s="52" t="n">
        <v>0.3854166666666667</v>
      </c>
      <c r="C10" s="52" t="n">
        <v>0.7604166666666666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3" t="inlineStr">
        <is>
          <t>アプリUI作成</t>
        </is>
      </c>
      <c r="G10" s="33" t="n"/>
      <c r="H10" s="54" t="n"/>
    </row>
    <row r="11" ht="25.5" customHeight="1">
      <c r="A11" s="51">
        <f>A10+1</f>
        <v/>
      </c>
      <c r="B11" s="52" t="n">
        <v>0.3854166666666667</v>
      </c>
      <c r="C11" s="52" t="n">
        <v>0.7604166666666666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3" t="inlineStr">
        <is>
          <t>アプリUI作成</t>
        </is>
      </c>
      <c r="G11" s="33" t="n"/>
      <c r="H11" s="54" t="n"/>
    </row>
    <row r="12" ht="25.5" customHeight="1">
      <c r="A12" s="51">
        <f>A11+1</f>
        <v/>
      </c>
      <c r="B12" s="52" t="n">
        <v>0.3854166666666667</v>
      </c>
      <c r="C12" s="52" t="n">
        <v>0.7604166666666666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3" t="inlineStr">
        <is>
          <t>アプリUI作成</t>
        </is>
      </c>
      <c r="G12" s="33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3" t="n"/>
      <c r="G13" s="33" t="n"/>
      <c r="H13" s="54" t="n"/>
    </row>
    <row r="14" ht="25.5" customHeight="1">
      <c r="A14" s="51">
        <f>A13+1</f>
        <v/>
      </c>
      <c r="B14" s="4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3" t="n"/>
      <c r="G14" s="33" t="n"/>
      <c r="H14" s="54" t="n"/>
    </row>
    <row r="15" ht="25.5" customHeight="1">
      <c r="A15" s="51">
        <f>A14+1</f>
        <v/>
      </c>
      <c r="B15" s="52" t="n">
        <v>0.3854166666666667</v>
      </c>
      <c r="C15" s="52" t="n">
        <v>0.7604166666666666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3" t="inlineStr">
        <is>
          <t>アプリUI作成</t>
        </is>
      </c>
      <c r="G15" s="33" t="n"/>
      <c r="H15" s="54" t="n"/>
    </row>
    <row r="16" ht="25.5" customHeight="1">
      <c r="A16" s="51">
        <f>A15+1</f>
        <v/>
      </c>
      <c r="B16" s="52" t="n">
        <v>0.3854166666666667</v>
      </c>
      <c r="C16" s="52" t="n">
        <v>0.7604166666666666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3" t="inlineStr">
        <is>
          <t>アプリUI作成</t>
        </is>
      </c>
      <c r="G16" s="33" t="n"/>
      <c r="H16" s="54" t="n"/>
    </row>
    <row r="17" ht="25.5" customHeight="1">
      <c r="A17" s="51">
        <f>A16+1</f>
        <v/>
      </c>
      <c r="B17" s="52" t="n">
        <v>0.3854166666666667</v>
      </c>
      <c r="C17" s="52" t="n">
        <v>0.7604166666666666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3" t="inlineStr">
        <is>
          <t>ペイメント配信</t>
        </is>
      </c>
      <c r="G17" s="33" t="n"/>
      <c r="H17" s="54" t="n"/>
    </row>
    <row r="18" ht="25.5" customHeight="1">
      <c r="A18" s="51">
        <f>A17+1</f>
        <v/>
      </c>
      <c r="B18" s="52" t="n">
        <v>0.3854166666666667</v>
      </c>
      <c r="C18" s="42" t="n">
        <v>0.7618055555555555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3" t="inlineStr">
        <is>
          <t>アプリUI作成</t>
        </is>
      </c>
      <c r="G18" s="33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3" t="n"/>
      <c r="G19" s="33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3" t="n"/>
      <c r="G20" s="33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3" t="n"/>
      <c r="G21" s="33" t="n"/>
      <c r="H21" s="54" t="n"/>
    </row>
    <row r="22" ht="25.5" customHeight="1">
      <c r="A22" s="51">
        <f>A21+1</f>
        <v/>
      </c>
      <c r="B22" s="52" t="n">
        <v>0.3854166666666667</v>
      </c>
      <c r="C22" s="52" t="n">
        <v>0.7604166666666666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3" t="inlineStr">
        <is>
          <t>アプリUI作成</t>
        </is>
      </c>
      <c r="G22" s="33" t="n"/>
      <c r="H22" s="54" t="n"/>
    </row>
    <row r="23" ht="25.5" customHeight="1">
      <c r="A23" s="51">
        <f>A22+1</f>
        <v/>
      </c>
      <c r="B23" s="52" t="n">
        <v>0.3854166666666667</v>
      </c>
      <c r="C23" s="52" t="n">
        <v>0.7604166666666666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3" t="inlineStr">
        <is>
          <t>アプリUI作成</t>
        </is>
      </c>
      <c r="G23" s="33" t="n"/>
      <c r="H23" s="54" t="n"/>
    </row>
    <row r="24" ht="25.5" customHeight="1">
      <c r="A24" s="51">
        <f>A23+1</f>
        <v/>
      </c>
      <c r="B24" s="52" t="n">
        <v>0.3854166666666667</v>
      </c>
      <c r="C24" s="52" t="n">
        <v>0.7604166666666666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3" t="inlineStr">
        <is>
          <t>アプリUI作成</t>
        </is>
      </c>
      <c r="G24" s="33" t="n"/>
      <c r="H24" s="54" t="n"/>
    </row>
    <row r="25" ht="25.5" customHeight="1">
      <c r="A25" s="51">
        <f>A24+1</f>
        <v/>
      </c>
      <c r="B25" s="52" t="n">
        <v>0.3854166666666667</v>
      </c>
      <c r="C25" s="52" t="n">
        <v>0.7604166666666666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3" t="inlineStr">
        <is>
          <t>アプリUI作成</t>
        </is>
      </c>
      <c r="G25" s="33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3" t="n"/>
      <c r="G26" s="33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3" t="n"/>
      <c r="G27" s="33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3" t="n"/>
      <c r="G28" s="33" t="n"/>
      <c r="H28" s="54" t="n"/>
    </row>
    <row r="29" ht="25.5" customHeight="1">
      <c r="A29" s="51">
        <f>A28+1</f>
        <v/>
      </c>
      <c r="B29" s="52" t="n">
        <v>0.3854166666666667</v>
      </c>
      <c r="C29" s="52" t="n">
        <v>0.7618055555555555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3" t="inlineStr">
        <is>
          <t>ペイメント配信</t>
        </is>
      </c>
      <c r="G29" s="33" t="n"/>
      <c r="H29" s="54" t="n"/>
    </row>
    <row r="30" ht="25.5" customHeight="1">
      <c r="A30" s="51">
        <f>A29+1</f>
        <v/>
      </c>
      <c r="B30" s="52" t="n">
        <v>0.3854166666666667</v>
      </c>
      <c r="C30" s="52" t="n">
        <v>0.7604166666666666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3" t="inlineStr">
        <is>
          <t>アプリUI作成</t>
        </is>
      </c>
      <c r="G30" s="33" t="n"/>
      <c r="H30" s="54" t="n"/>
    </row>
    <row r="31" ht="25.5" customHeight="1">
      <c r="A31" s="51">
        <f>A30+1</f>
        <v/>
      </c>
      <c r="B31" s="52" t="n">
        <v>0.3854166666666667</v>
      </c>
      <c r="C31" s="52" t="n">
        <v>0.7604166666666666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3" t="inlineStr">
        <is>
          <t>ペイメント配信</t>
        </is>
      </c>
      <c r="G31" s="33" t="n"/>
      <c r="H31" s="54" t="n"/>
    </row>
    <row r="32" ht="25.5" customHeight="1">
      <c r="A32" s="51">
        <f>A31+1</f>
        <v/>
      </c>
      <c r="B32" s="52" t="n">
        <v>0.3854166666666667</v>
      </c>
      <c r="C32" s="52" t="n">
        <v>0.7604166666666666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3" t="inlineStr">
        <is>
          <t>アプリUI作成</t>
        </is>
      </c>
      <c r="G32" s="33" t="n"/>
      <c r="H32" s="54" t="n"/>
    </row>
    <row r="33" ht="25.5" customHeight="1">
      <c r="A33" s="51">
        <f>A32+1</f>
        <v/>
      </c>
      <c r="B33" s="52" t="n">
        <v>0.3854166666666667</v>
      </c>
      <c r="C33" s="52" t="n">
        <v>0.7618055555555555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3" t="inlineStr">
        <is>
          <t>アプリUI作成</t>
        </is>
      </c>
      <c r="G33" s="33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3" t="n"/>
      <c r="G34" s="33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3" t="n"/>
      <c r="G35" s="33" t="n"/>
      <c r="H35" s="54" t="n"/>
    </row>
    <row r="36" ht="25.5" customHeight="1">
      <c r="A36" s="51">
        <f>A35+1</f>
        <v/>
      </c>
      <c r="B36" s="52" t="n">
        <v>0.3854166666666667</v>
      </c>
      <c r="C36" s="42" t="n">
        <v>0.7604166666666666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3" t="inlineStr">
        <is>
          <t>アプリUI作成</t>
        </is>
      </c>
      <c r="G36" s="33" t="n"/>
      <c r="H36" s="54" t="n"/>
    </row>
    <row r="37" ht="25.5" customHeight="1">
      <c r="A37" s="51">
        <f>IF(MONTH(A36)=MONTH(A36+1),A36+1,"")</f>
        <v/>
      </c>
      <c r="B37" s="52" t="n">
        <v>0.3854166666666667</v>
      </c>
      <c r="C37" s="52" t="n">
        <v>0.7604166666666666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3" t="inlineStr">
        <is>
          <t>アプリUI作成</t>
        </is>
      </c>
      <c r="G37" s="33" t="n"/>
      <c r="H37" s="54" t="n"/>
    </row>
    <row r="38" ht="25.5" customHeight="1">
      <c r="A38" s="51">
        <f>IF(MONTH(A37)=MONTH(A37+1),A37+1,"")</f>
        <v/>
      </c>
      <c r="B38" s="52" t="n">
        <v>0.3854166666666667</v>
      </c>
      <c r="C38" s="52" t="n">
        <v>0.7604166666666666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3" t="inlineStr">
        <is>
          <t>アプリUI作成</t>
        </is>
      </c>
      <c r="G38" s="33" t="n"/>
      <c r="H38" s="54" t="n"/>
    </row>
    <row r="39" ht="25.5" customHeight="1">
      <c r="A39" s="51">
        <f>IF(A38="","", IF(MONTH(A38)=MONTH(A38+1),A38+1,""))</f>
        <v/>
      </c>
      <c r="B39" s="52" t="n">
        <v>0.3854166666666667</v>
      </c>
      <c r="C39" s="52" t="n">
        <v>0.7604166666666666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>
        <is>
          <t>ペイメント配信</t>
        </is>
      </c>
      <c r="G39" s="35" t="n"/>
      <c r="H39" s="55" t="n"/>
    </row>
    <row r="40" ht="26.25" customHeight="1">
      <c r="A40" s="44" t="inlineStr">
        <is>
          <t>月間合計稼働時間</t>
        </is>
      </c>
      <c r="B40" s="45" t="n"/>
      <c r="C40" s="45" t="n"/>
      <c r="D40" s="46" t="n"/>
      <c r="E40" s="56">
        <f>SUM(E9:E39)</f>
        <v/>
      </c>
      <c r="F40" s="38" t="n"/>
      <c r="G40" s="39" t="n"/>
      <c r="H40" s="40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A8" showDropDown="1" showInputMessage="0" showErrorMessage="1" allowBlank="0" type="custom">
      <formula1>OR(NOT(ISERROR(DATEVALUE(A8))), AND(ISNUMBER(A8), LEFT(CELL("format", A8))="D"))</formula1>
    </dataValidation>
    <dataValidation sqref="H9:H39" showDropDown="1" showInputMessage="0" showErrorMessage="1" allowBlank="0" type="decimal">
      <formula1>0</formula1>
      <formula2>10000000</formula2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2024-06-02T01:48:54Z</dcterms:created>
  <dcterms:modified xsi:type="dcterms:W3CDTF">2024-06-02T02:23:11Z</dcterms:modified>
  <cp:lastModifiedBy>淳司 中川</cp:lastModifiedBy>
</cp:coreProperties>
</file>