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tte/Downloads/"/>
    </mc:Choice>
  </mc:AlternateContent>
  <xr:revisionPtr revIDLastSave="0" documentId="13_ncr:1_{3867AF18-B02C-BF4F-B060-5B96CB06F413}" xr6:coauthVersionLast="47" xr6:coauthVersionMax="47" xr10:uidLastSave="{00000000-0000-0000-0000-000000000000}"/>
  <bookViews>
    <workbookView xWindow="0" yWindow="640" windowWidth="29400" windowHeight="16880" xr2:uid="{46C48174-D0D0-2643-B3A9-A588E680184A}"/>
  </bookViews>
  <sheets>
    <sheet name="Name and Matriculation Number" sheetId="8" r:id="rId1"/>
    <sheet name="Q1" sheetId="1" r:id="rId2"/>
    <sheet name="Q2" sheetId="2" r:id="rId3"/>
    <sheet name="Q3" sheetId="4" r:id="rId4"/>
    <sheet name="Q4" sheetId="3" r:id="rId5"/>
    <sheet name="Q5" sheetId="7" r:id="rId6"/>
    <sheet name="Q6" sheetId="9" r:id="rId7"/>
    <sheet name="Q7" sheetId="10" r:id="rId8"/>
    <sheet name="Q8" sheetId="12" r:id="rId9"/>
  </sheets>
  <definedNames>
    <definedName name="anscount" hidden="1">1</definedName>
    <definedName name="limcount" hidden="1">1</definedName>
    <definedName name="sencount" hidden="1">1</definedName>
    <definedName name="solver_ntri" hidden="1">1000</definedName>
    <definedName name="solver_rsmp" hidden="1">2</definedName>
    <definedName name="solver_seed" hidden="1">0</definedName>
  </definedNames>
  <calcPr calcId="191029"/>
  <pivotCaches>
    <pivotCache cacheId="10" r:id="rId10"/>
    <pivotCache cacheId="16"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4" i="4" l="1"/>
  <c r="F15" i="4"/>
  <c r="H20" i="12"/>
  <c r="H28" i="12"/>
  <c r="I15" i="10" a="1"/>
  <c r="I15" i="10" s="1"/>
  <c r="I15" i="9" a="1"/>
  <c r="I15" i="9" s="1"/>
  <c r="E21" i="7" l="1"/>
  <c r="F13" i="7"/>
  <c r="E13" i="7"/>
  <c r="G13" i="7"/>
  <c r="E28" i="7" l="1" a="1"/>
  <c r="E28" i="7" s="1"/>
  <c r="B5" i="3" l="1" a="1"/>
  <c r="B5" i="3" s="1"/>
  <c r="Z15" i="4"/>
  <c r="Z16" i="4"/>
  <c r="Z17" i="4"/>
  <c r="Z18" i="4"/>
  <c r="Z19" i="4"/>
  <c r="Z20" i="4"/>
  <c r="Z21" i="4"/>
  <c r="Z22" i="4"/>
  <c r="Z23" i="4"/>
  <c r="Z24" i="4"/>
  <c r="Z25" i="4"/>
  <c r="Z26" i="4"/>
  <c r="Z27" i="4"/>
  <c r="Z28" i="4"/>
  <c r="Z29" i="4"/>
  <c r="Z30" i="4"/>
  <c r="Z31" i="4"/>
  <c r="Z32" i="4"/>
  <c r="Z33" i="4"/>
  <c r="Z34" i="4"/>
  <c r="Y15" i="4"/>
  <c r="Y16" i="4"/>
  <c r="Y17" i="4"/>
  <c r="Y18" i="4"/>
  <c r="Y19" i="4"/>
  <c r="Y20" i="4"/>
  <c r="Y21" i="4"/>
  <c r="Y22" i="4"/>
  <c r="Y23" i="4"/>
  <c r="Y24" i="4"/>
  <c r="Y25" i="4"/>
  <c r="Y26" i="4"/>
  <c r="Y27" i="4"/>
  <c r="Y28" i="4"/>
  <c r="Y29" i="4"/>
  <c r="Y30" i="4"/>
  <c r="Y31" i="4"/>
  <c r="Y32" i="4"/>
  <c r="Y33" i="4"/>
  <c r="Y34" i="4"/>
  <c r="X15" i="4"/>
  <c r="X16" i="4"/>
  <c r="X17" i="4"/>
  <c r="X18" i="4"/>
  <c r="X19" i="4"/>
  <c r="X20" i="4"/>
  <c r="X21" i="4"/>
  <c r="X22" i="4"/>
  <c r="X23" i="4"/>
  <c r="X24" i="4"/>
  <c r="X25" i="4"/>
  <c r="X26" i="4"/>
  <c r="X27" i="4"/>
  <c r="X28" i="4"/>
  <c r="X29" i="4"/>
  <c r="X30" i="4"/>
  <c r="X31" i="4"/>
  <c r="X32" i="4"/>
  <c r="X33" i="4"/>
  <c r="X34" i="4"/>
  <c r="W15" i="4"/>
  <c r="W16" i="4"/>
  <c r="W17" i="4"/>
  <c r="W18" i="4"/>
  <c r="W19" i="4"/>
  <c r="W20" i="4"/>
  <c r="W21" i="4"/>
  <c r="W22" i="4"/>
  <c r="W23" i="4"/>
  <c r="W24" i="4"/>
  <c r="W25" i="4"/>
  <c r="W26" i="4"/>
  <c r="W27" i="4"/>
  <c r="W28" i="4"/>
  <c r="W29" i="4"/>
  <c r="W30" i="4"/>
  <c r="W31" i="4"/>
  <c r="W32" i="4"/>
  <c r="W33" i="4"/>
  <c r="W34" i="4"/>
  <c r="V15" i="4"/>
  <c r="V16" i="4"/>
  <c r="V17" i="4"/>
  <c r="V18" i="4"/>
  <c r="V19" i="4"/>
  <c r="V20" i="4"/>
  <c r="V21" i="4"/>
  <c r="V22" i="4"/>
  <c r="V23" i="4"/>
  <c r="V24" i="4"/>
  <c r="V25" i="4"/>
  <c r="V26" i="4"/>
  <c r="V27" i="4"/>
  <c r="V28" i="4"/>
  <c r="V29" i="4"/>
  <c r="V30" i="4"/>
  <c r="V31" i="4"/>
  <c r="V32" i="4"/>
  <c r="V33" i="4"/>
  <c r="V34" i="4"/>
  <c r="U15" i="4"/>
  <c r="U16" i="4"/>
  <c r="U17" i="4"/>
  <c r="U18" i="4"/>
  <c r="U19" i="4"/>
  <c r="U20" i="4"/>
  <c r="U21" i="4"/>
  <c r="U22" i="4"/>
  <c r="U23" i="4"/>
  <c r="U24" i="4"/>
  <c r="U25" i="4"/>
  <c r="U26" i="4"/>
  <c r="U27" i="4"/>
  <c r="U28" i="4"/>
  <c r="U29" i="4"/>
  <c r="U30" i="4"/>
  <c r="U31" i="4"/>
  <c r="U32" i="4"/>
  <c r="U33" i="4"/>
  <c r="U34" i="4"/>
  <c r="T15" i="4"/>
  <c r="T16" i="4"/>
  <c r="T17" i="4"/>
  <c r="T18" i="4"/>
  <c r="T19" i="4"/>
  <c r="T20" i="4"/>
  <c r="T21" i="4"/>
  <c r="T22" i="4"/>
  <c r="T23" i="4"/>
  <c r="T24" i="4"/>
  <c r="T25" i="4"/>
  <c r="T26" i="4"/>
  <c r="T27" i="4"/>
  <c r="T28" i="4"/>
  <c r="T29" i="4"/>
  <c r="T30" i="4"/>
  <c r="T31" i="4"/>
  <c r="T32" i="4"/>
  <c r="T33" i="4"/>
  <c r="T34" i="4"/>
  <c r="S15" i="4"/>
  <c r="S16" i="4"/>
  <c r="S17" i="4"/>
  <c r="S18" i="4"/>
  <c r="S19" i="4"/>
  <c r="S20" i="4"/>
  <c r="S21" i="4"/>
  <c r="S22" i="4"/>
  <c r="S23" i="4"/>
  <c r="S24" i="4"/>
  <c r="S25" i="4"/>
  <c r="S26" i="4"/>
  <c r="S27" i="4"/>
  <c r="S28" i="4"/>
  <c r="S29" i="4"/>
  <c r="S30" i="4"/>
  <c r="S31" i="4"/>
  <c r="S32" i="4"/>
  <c r="S33" i="4"/>
  <c r="S34" i="4"/>
  <c r="R15" i="4"/>
  <c r="R16" i="4"/>
  <c r="R17" i="4"/>
  <c r="R18" i="4"/>
  <c r="R19" i="4"/>
  <c r="R20" i="4"/>
  <c r="R21" i="4"/>
  <c r="R22" i="4"/>
  <c r="R23" i="4"/>
  <c r="R24" i="4"/>
  <c r="R25" i="4"/>
  <c r="R26" i="4"/>
  <c r="R27" i="4"/>
  <c r="R28" i="4"/>
  <c r="R29" i="4"/>
  <c r="R30" i="4"/>
  <c r="R31" i="4"/>
  <c r="R32" i="4"/>
  <c r="R33" i="4"/>
  <c r="R34" i="4"/>
  <c r="Q15" i="4"/>
  <c r="Q16" i="4"/>
  <c r="Q17" i="4"/>
  <c r="Q18" i="4"/>
  <c r="Q19" i="4"/>
  <c r="Q20" i="4"/>
  <c r="Q21" i="4"/>
  <c r="Q22" i="4"/>
  <c r="Q23" i="4"/>
  <c r="Q24" i="4"/>
  <c r="Q25" i="4"/>
  <c r="Q26" i="4"/>
  <c r="Q27" i="4"/>
  <c r="Q28" i="4"/>
  <c r="Q29" i="4"/>
  <c r="Q30" i="4"/>
  <c r="Q31" i="4"/>
  <c r="Q32" i="4"/>
  <c r="Q33" i="4"/>
  <c r="Q34" i="4"/>
  <c r="P15" i="4"/>
  <c r="P16" i="4"/>
  <c r="P17" i="4"/>
  <c r="P18" i="4"/>
  <c r="P19" i="4"/>
  <c r="P20" i="4"/>
  <c r="P21" i="4"/>
  <c r="P22" i="4"/>
  <c r="P23" i="4"/>
  <c r="P24" i="4"/>
  <c r="P25" i="4"/>
  <c r="P26" i="4"/>
  <c r="P27" i="4"/>
  <c r="P28" i="4"/>
  <c r="P29" i="4"/>
  <c r="P30" i="4"/>
  <c r="P31" i="4"/>
  <c r="P32" i="4"/>
  <c r="P33" i="4"/>
  <c r="P34" i="4"/>
  <c r="O15" i="4"/>
  <c r="O16" i="4"/>
  <c r="O17" i="4"/>
  <c r="O18" i="4"/>
  <c r="O19" i="4"/>
  <c r="O20" i="4"/>
  <c r="O21" i="4"/>
  <c r="O22" i="4"/>
  <c r="O23" i="4"/>
  <c r="O24" i="4"/>
  <c r="O25" i="4"/>
  <c r="O26" i="4"/>
  <c r="O27" i="4"/>
  <c r="O28" i="4"/>
  <c r="O29" i="4"/>
  <c r="O30" i="4"/>
  <c r="O31" i="4"/>
  <c r="O32" i="4"/>
  <c r="O33" i="4"/>
  <c r="O34" i="4"/>
  <c r="Z14" i="4"/>
  <c r="Y14" i="4"/>
  <c r="X14" i="4"/>
  <c r="W14" i="4"/>
  <c r="V14" i="4"/>
  <c r="U14" i="4"/>
  <c r="T14" i="4"/>
  <c r="S14" i="4"/>
  <c r="Q14" i="4"/>
  <c r="P14" i="4"/>
  <c r="O14" i="4"/>
  <c r="N15" i="4"/>
  <c r="N16" i="4"/>
  <c r="N17" i="4"/>
  <c r="N18" i="4"/>
  <c r="N19" i="4"/>
  <c r="N20" i="4"/>
  <c r="N21" i="4"/>
  <c r="N22" i="4"/>
  <c r="N23" i="4"/>
  <c r="N24" i="4"/>
  <c r="N25" i="4"/>
  <c r="N26" i="4"/>
  <c r="N27" i="4"/>
  <c r="N28" i="4"/>
  <c r="N29" i="4"/>
  <c r="N30" i="4"/>
  <c r="N31" i="4"/>
  <c r="N32" i="4"/>
  <c r="N33" i="4"/>
  <c r="N34" i="4"/>
  <c r="N14" i="4"/>
  <c r="M14" i="4"/>
  <c r="M15" i="4"/>
  <c r="M16" i="4"/>
  <c r="M17" i="4"/>
  <c r="M18" i="4"/>
  <c r="M19" i="4"/>
  <c r="M20" i="4"/>
  <c r="M21" i="4"/>
  <c r="M22" i="4"/>
  <c r="M23" i="4"/>
  <c r="M24" i="4"/>
  <c r="M25" i="4"/>
  <c r="M26" i="4"/>
  <c r="M27" i="4"/>
  <c r="M28" i="4"/>
  <c r="M29" i="4"/>
  <c r="M30" i="4"/>
  <c r="M31" i="4"/>
  <c r="M32" i="4"/>
  <c r="M33" i="4"/>
  <c r="M34" i="4"/>
  <c r="L14" i="4"/>
  <c r="L15" i="4"/>
  <c r="L16" i="4"/>
  <c r="L17" i="4"/>
  <c r="L18" i="4"/>
  <c r="L19" i="4"/>
  <c r="L20" i="4"/>
  <c r="L21" i="4"/>
  <c r="L22" i="4"/>
  <c r="L23" i="4"/>
  <c r="L24" i="4"/>
  <c r="L25" i="4"/>
  <c r="L26" i="4"/>
  <c r="L27" i="4"/>
  <c r="L28" i="4"/>
  <c r="L29" i="4"/>
  <c r="L30" i="4"/>
  <c r="L31" i="4"/>
  <c r="L32" i="4"/>
  <c r="L33" i="4"/>
  <c r="L34" i="4"/>
  <c r="K14" i="4"/>
  <c r="K15" i="4"/>
  <c r="K16" i="4"/>
  <c r="K17" i="4"/>
  <c r="K18" i="4"/>
  <c r="K19" i="4"/>
  <c r="K20" i="4"/>
  <c r="K21" i="4"/>
  <c r="K22" i="4"/>
  <c r="K23" i="4"/>
  <c r="K24" i="4"/>
  <c r="K25" i="4"/>
  <c r="K26" i="4"/>
  <c r="K27" i="4"/>
  <c r="K28" i="4"/>
  <c r="K29" i="4"/>
  <c r="K30" i="4"/>
  <c r="K31" i="4"/>
  <c r="K32" i="4"/>
  <c r="K33" i="4"/>
  <c r="K34" i="4"/>
  <c r="J14" i="4"/>
  <c r="J15" i="4"/>
  <c r="J16" i="4"/>
  <c r="J17" i="4"/>
  <c r="J18" i="4"/>
  <c r="J19" i="4"/>
  <c r="J20" i="4"/>
  <c r="J21" i="4"/>
  <c r="J22" i="4"/>
  <c r="J23" i="4"/>
  <c r="J24" i="4"/>
  <c r="J25" i="4"/>
  <c r="J26" i="4"/>
  <c r="J27" i="4"/>
  <c r="J28" i="4"/>
  <c r="J29" i="4"/>
  <c r="J30" i="4"/>
  <c r="J31" i="4"/>
  <c r="J32" i="4"/>
  <c r="J33" i="4"/>
  <c r="J34" i="4"/>
  <c r="I14" i="4"/>
  <c r="I15" i="4" l="1"/>
  <c r="I16" i="4"/>
  <c r="I17" i="4"/>
  <c r="I18" i="4"/>
  <c r="I19" i="4"/>
  <c r="I20" i="4"/>
  <c r="I21" i="4"/>
  <c r="I22" i="4"/>
  <c r="I23" i="4"/>
  <c r="I24" i="4"/>
  <c r="I25" i="4"/>
  <c r="I26" i="4"/>
  <c r="I27" i="4"/>
  <c r="I28" i="4"/>
  <c r="I29" i="4"/>
  <c r="I30" i="4"/>
  <c r="I31" i="4"/>
  <c r="I32" i="4"/>
  <c r="I33" i="4"/>
  <c r="I34" i="4"/>
  <c r="H14" i="4"/>
  <c r="H16" i="4"/>
  <c r="H15" i="4"/>
  <c r="H17" i="4"/>
  <c r="H18" i="4"/>
  <c r="H19" i="4"/>
  <c r="H20" i="4"/>
  <c r="H21" i="4"/>
  <c r="H22" i="4"/>
  <c r="H23" i="4"/>
  <c r="H24" i="4"/>
  <c r="H25" i="4"/>
  <c r="H26" i="4"/>
  <c r="H27" i="4"/>
  <c r="H28" i="4"/>
  <c r="H29" i="4"/>
  <c r="H30" i="4"/>
  <c r="H31" i="4"/>
  <c r="H32" i="4"/>
  <c r="H33" i="4"/>
  <c r="H34" i="4"/>
  <c r="G14" i="4"/>
  <c r="G15" i="4" l="1"/>
  <c r="G16" i="4"/>
  <c r="G17" i="4"/>
  <c r="G18" i="4"/>
  <c r="G19" i="4"/>
  <c r="G20" i="4"/>
  <c r="G21" i="4"/>
  <c r="G22" i="4"/>
  <c r="G23" i="4"/>
  <c r="G24" i="4"/>
  <c r="G25" i="4"/>
  <c r="G26" i="4"/>
  <c r="G27" i="4"/>
  <c r="G28" i="4"/>
  <c r="G29" i="4"/>
  <c r="G30" i="4"/>
  <c r="G31" i="4"/>
  <c r="G32" i="4"/>
  <c r="G33" i="4"/>
  <c r="G34" i="4"/>
  <c r="F16" i="4"/>
  <c r="F17" i="4"/>
  <c r="F18" i="4"/>
  <c r="F19" i="4"/>
  <c r="F20" i="4"/>
  <c r="F21" i="4"/>
  <c r="F22" i="4"/>
  <c r="F23" i="4"/>
  <c r="F24" i="4"/>
  <c r="F25" i="4"/>
  <c r="F26" i="4"/>
  <c r="F27" i="4"/>
  <c r="F28" i="4"/>
  <c r="F29" i="4"/>
  <c r="F30" i="4"/>
  <c r="F31" i="4"/>
  <c r="F32" i="4"/>
  <c r="F33" i="4"/>
  <c r="F3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tc={B1E7BE04-BEB0-1547-A399-AE29BC0658D6}</author>
    <author>tc={814F8B18-2DD4-8E4F-B603-0AD6265992C5}</author>
  </authors>
  <commentList>
    <comment ref="E21" authorId="0" shapeId="0" xr:uid="{B1E7BE04-BEB0-1547-A399-AE29BC0658D6}">
      <text>
        <t>[Threaded comment]
Your version of Excel allows you to read this threaded comment; however, any edits to it will get removed if the file is opened in a newer version of Excel. Learn more: https://go.microsoft.com/fwlink/?linkid=870924
Comment:
    Answer to method 1.</t>
      </text>
    </comment>
    <comment ref="E28" authorId="1" shapeId="0" xr:uid="{814F8B18-2DD4-8E4F-B603-0AD6265992C5}">
      <text>
        <t>[Threaded comment]
Your version of Excel allows you to read this threaded comment; however, any edits to it will get removed if the file is opened in a newer version of Excel. Learn more: https://go.microsoft.com/fwlink/?linkid=870924
Comment:
    Answer to method 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Xiaolu Wang</author>
    <author>tc={01DF310D-268F-3D41-8F34-B87CDB857784}</author>
    <author>tc={DC590A4A-0901-774B-9CBE-58786AFE6B9B}</author>
  </authors>
  <commentList>
    <comment ref="A12" authorId="0" shapeId="0" xr:uid="{B660C5AB-500B-7243-82DC-BCF7ADD07322}">
      <text>
        <r>
          <rPr>
            <b/>
            <sz val="9"/>
            <color rgb="FF000000"/>
            <rFont val="Tahoma"/>
            <family val="2"/>
          </rPr>
          <t>Xiaolu Wang:</t>
        </r>
        <r>
          <rPr>
            <sz val="9"/>
            <color rgb="FF000000"/>
            <rFont val="Tahoma"/>
            <family val="2"/>
          </rPr>
          <t xml:space="preserve">
</t>
        </r>
        <r>
          <rPr>
            <sz val="9"/>
            <color rgb="FF000000"/>
            <rFont val="Tahoma"/>
            <family val="2"/>
          </rPr>
          <t xml:space="preserve">This table consists of a month's worth of new account information
</t>
        </r>
        <r>
          <rPr>
            <sz val="9"/>
            <color rgb="FF000000"/>
            <rFont val="Tahoma"/>
            <family val="2"/>
          </rPr>
          <t>for a three-branch bank.</t>
        </r>
      </text>
    </comment>
    <comment ref="A14" authorId="0" shapeId="0" xr:uid="{9F778452-5B4E-A04C-B19F-0FEB92E2A65C}">
      <text>
        <r>
          <rPr>
            <b/>
            <sz val="9"/>
            <color rgb="FF000000"/>
            <rFont val="Tahoma"/>
            <family val="2"/>
          </rPr>
          <t>Xiaolu Wang:</t>
        </r>
        <r>
          <rPr>
            <sz val="9"/>
            <color rgb="FF000000"/>
            <rFont val="Tahoma"/>
            <family val="2"/>
          </rPr>
          <t xml:space="preserve">
</t>
        </r>
        <r>
          <rPr>
            <sz val="9"/>
            <color rgb="FF000000"/>
            <rFont val="Tahoma"/>
            <family val="2"/>
          </rPr>
          <t>The date the account was opened</t>
        </r>
      </text>
    </comment>
    <comment ref="B14" authorId="0" shapeId="0" xr:uid="{32006AA5-5EFF-CB4E-AAD3-6525CF1F4DFB}">
      <text>
        <r>
          <rPr>
            <b/>
            <sz val="9"/>
            <color rgb="FF000000"/>
            <rFont val="Tahoma"/>
            <family val="2"/>
          </rPr>
          <t>Xiaolu Wang:</t>
        </r>
        <r>
          <rPr>
            <sz val="9"/>
            <color rgb="FF000000"/>
            <rFont val="Tahoma"/>
            <family val="2"/>
          </rPr>
          <t xml:space="preserve">
</t>
        </r>
        <r>
          <rPr>
            <sz val="9"/>
            <color rgb="FF000000"/>
            <rFont val="Tahoma"/>
            <family val="2"/>
          </rPr>
          <t>The day of the week the account was opened</t>
        </r>
      </text>
    </comment>
    <comment ref="D14" authorId="0" shapeId="0" xr:uid="{1977693C-719C-1543-B8F5-0B40FAB1B115}">
      <text>
        <r>
          <rPr>
            <b/>
            <sz val="9"/>
            <color rgb="FF000000"/>
            <rFont val="Tahoma"/>
            <family val="2"/>
          </rPr>
          <t>Xiaolu Wang:</t>
        </r>
        <r>
          <rPr>
            <sz val="9"/>
            <color rgb="FF000000"/>
            <rFont val="Tahoma"/>
            <family val="2"/>
          </rPr>
          <t xml:space="preserve">
</t>
        </r>
        <r>
          <rPr>
            <sz val="9"/>
            <color rgb="FF000000"/>
            <rFont val="Tahoma"/>
            <family val="2"/>
          </rPr>
          <t>The account type (CD, checking, savings, or IRA)</t>
        </r>
      </text>
    </comment>
    <comment ref="E14" authorId="0" shapeId="0" xr:uid="{D9C0C210-7097-9449-8569-93CC0C4A98C9}">
      <text>
        <r>
          <rPr>
            <b/>
            <sz val="9"/>
            <color rgb="FF000000"/>
            <rFont val="Tahoma"/>
            <family val="2"/>
          </rPr>
          <t>Xiaolu Wang:</t>
        </r>
        <r>
          <rPr>
            <sz val="9"/>
            <color rgb="FF000000"/>
            <rFont val="Tahoma"/>
            <family val="2"/>
          </rPr>
          <t xml:space="preserve">
</t>
        </r>
        <r>
          <rPr>
            <sz val="9"/>
            <color rgb="FF000000"/>
            <rFont val="Tahoma"/>
            <family val="2"/>
          </rPr>
          <t xml:space="preserve">Who opened the account (a teller or a new-account
</t>
        </r>
        <r>
          <rPr>
            <sz val="9"/>
            <color rgb="FF000000"/>
            <rFont val="Tahoma"/>
            <family val="2"/>
          </rPr>
          <t>representative)</t>
        </r>
      </text>
    </comment>
    <comment ref="F14" authorId="0" shapeId="0" xr:uid="{90168115-194A-2F47-B3FA-FC5E06CE5FB6}">
      <text>
        <r>
          <rPr>
            <b/>
            <sz val="9"/>
            <color rgb="FF000000"/>
            <rFont val="Tahoma"/>
            <family val="2"/>
          </rPr>
          <t>Xiaolu Wang:</t>
        </r>
        <r>
          <rPr>
            <sz val="9"/>
            <color rgb="FF000000"/>
            <rFont val="Tahoma"/>
            <family val="2"/>
          </rPr>
          <t xml:space="preserve">
</t>
        </r>
        <r>
          <rPr>
            <sz val="9"/>
            <color rgb="FF000000"/>
            <rFont val="Tahoma"/>
            <family val="2"/>
          </rPr>
          <t>The branch at which it was opened (Central, Westside, or North County)</t>
        </r>
      </text>
    </comment>
    <comment ref="G14" authorId="0" shapeId="0" xr:uid="{D7338E07-BD11-D34C-A10B-4CF27D3AFC49}">
      <text>
        <r>
          <rPr>
            <b/>
            <sz val="9"/>
            <color rgb="FF000000"/>
            <rFont val="Tahoma"/>
            <family val="2"/>
          </rPr>
          <t>Xiaolu Wang:</t>
        </r>
        <r>
          <rPr>
            <sz val="9"/>
            <color rgb="FF000000"/>
            <rFont val="Tahoma"/>
            <family val="2"/>
          </rPr>
          <t xml:space="preserve">
</t>
        </r>
        <r>
          <rPr>
            <sz val="9"/>
            <color rgb="FF000000"/>
            <rFont val="Tahoma"/>
            <family val="2"/>
          </rPr>
          <t>The type of customer (an existing customer or a new customer)</t>
        </r>
      </text>
    </comment>
    <comment ref="H20" authorId="1" shapeId="0" xr:uid="{01DF310D-268F-3D41-8F34-B87CDB857784}">
      <text>
        <t>[Threaded comment]
Your version of Excel allows you to read this threaded comment; however, any edits to it will get removed if the file is opened in a newer version of Excel. Learn more: https://go.microsoft.com/fwlink/?linkid=870924
Comment:
    My answer to Question 1.</t>
      </text>
    </comment>
    <comment ref="H28" authorId="2" shapeId="0" xr:uid="{DC590A4A-0901-774B-9CBE-58786AFE6B9B}">
      <text>
        <t xml:space="preserve">[Threaded comment]
Your version of Excel allows you to read this threaded comment; however, any edits to it will get removed if the file is opened in a newer version of Excel. Learn more: https://go.microsoft.com/fwlink/?linkid=870924
Comment:
    My answer for the Question 2.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<sst xmlns="http://schemas.openxmlformats.org/spreadsheetml/2006/main" count="8484" uniqueCount="787">
  <si>
    <t>Station Wagon?</t>
  </si>
  <si>
    <t>Family Size</t>
  </si>
  <si>
    <t>Salary</t>
  </si>
  <si>
    <t>No</t>
  </si>
  <si>
    <t>Small</t>
  </si>
  <si>
    <t>High</t>
  </si>
  <si>
    <t>Yes</t>
  </si>
  <si>
    <t>Large</t>
  </si>
  <si>
    <t>Low</t>
  </si>
  <si>
    <t>Station Wagon or Not</t>
  </si>
  <si>
    <t>Hospital</t>
  </si>
  <si>
    <t>Risk Category</t>
  </si>
  <si>
    <t>Outcome</t>
  </si>
  <si>
    <t>ER</t>
  </si>
  <si>
    <t>Die</t>
  </si>
  <si>
    <t>Live</t>
  </si>
  <si>
    <t>CH</t>
  </si>
  <si>
    <t>Heart-Attack Patients Data</t>
  </si>
  <si>
    <t>Lat</t>
  </si>
  <si>
    <t>Long</t>
  </si>
  <si>
    <t>New York</t>
  </si>
  <si>
    <t>Boston</t>
  </si>
  <si>
    <t>Philadelphia</t>
  </si>
  <si>
    <t>Charlotte</t>
  </si>
  <si>
    <t>Atlanta</t>
  </si>
  <si>
    <t>New Orleans</t>
  </si>
  <si>
    <t>Miami</t>
  </si>
  <si>
    <t>Dallas</t>
  </si>
  <si>
    <t>Houston</t>
  </si>
  <si>
    <t>Chicago</t>
  </si>
  <si>
    <t>Detroit</t>
  </si>
  <si>
    <t>Cleveland</t>
  </si>
  <si>
    <t>Indy</t>
  </si>
  <si>
    <t>Denver</t>
  </si>
  <si>
    <t>Minneapolis</t>
  </si>
  <si>
    <t>Phoenix</t>
  </si>
  <si>
    <t>Salt Lake City</t>
  </si>
  <si>
    <t>LA</t>
  </si>
  <si>
    <t>SF</t>
  </si>
  <si>
    <t>SD</t>
  </si>
  <si>
    <t>Seattle</t>
  </si>
  <si>
    <t>City Coordinates</t>
  </si>
  <si>
    <t>Score</t>
  </si>
  <si>
    <t>Grade</t>
  </si>
  <si>
    <t>Exam Grades</t>
  </si>
  <si>
    <t>Cutoff Values</t>
  </si>
  <si>
    <t>F</t>
  </si>
  <si>
    <t>D</t>
  </si>
  <si>
    <t>C</t>
  </si>
  <si>
    <t>B</t>
  </si>
  <si>
    <t>A</t>
  </si>
  <si>
    <t>Region</t>
  </si>
  <si>
    <t>name</t>
  </si>
  <si>
    <t>salary</t>
  </si>
  <si>
    <t xml:space="preserve">dl-Mo Vaughn </t>
  </si>
  <si>
    <t xml:space="preserve">Tim Salmon </t>
  </si>
  <si>
    <t xml:space="preserve">Garret Anderson </t>
  </si>
  <si>
    <t xml:space="preserve">Darin Erstad </t>
  </si>
  <si>
    <t xml:space="preserve">Troy Percival </t>
  </si>
  <si>
    <t xml:space="preserve">Ismael Valdes </t>
  </si>
  <si>
    <t xml:space="preserve">Pat Rapp </t>
  </si>
  <si>
    <t xml:space="preserve">Glenallen Hill </t>
  </si>
  <si>
    <t xml:space="preserve">Troy Glaus </t>
  </si>
  <si>
    <t xml:space="preserve">Shigetoshi Hasegawa </t>
  </si>
  <si>
    <t xml:space="preserve">Scott Spiezio </t>
  </si>
  <si>
    <t xml:space="preserve">Orlando Palmeiro </t>
  </si>
  <si>
    <t xml:space="preserve">Alan Levine </t>
  </si>
  <si>
    <t xml:space="preserve">Mike Holtz </t>
  </si>
  <si>
    <t xml:space="preserve">Jorge Fabregas </t>
  </si>
  <si>
    <t xml:space="preserve">Benji Gil </t>
  </si>
  <si>
    <t xml:space="preserve">Ben Molina </t>
  </si>
  <si>
    <t xml:space="preserve">dl-Gary DiSarcina </t>
  </si>
  <si>
    <t xml:space="preserve">dl-Adam Kennedy </t>
  </si>
  <si>
    <t xml:space="preserve">Scott Schoeneweis </t>
  </si>
  <si>
    <t xml:space="preserve">dl-Kimera Bartee </t>
  </si>
  <si>
    <t xml:space="preserve">dl-Jarrod Washburn </t>
  </si>
  <si>
    <t xml:space="preserve">Ramon Ortiz </t>
  </si>
  <si>
    <t xml:space="preserve">Jose Nieves </t>
  </si>
  <si>
    <t xml:space="preserve">Lou Pote </t>
  </si>
  <si>
    <t xml:space="preserve">Matthew Wise </t>
  </si>
  <si>
    <t xml:space="preserve">Ben Weber </t>
  </si>
  <si>
    <t xml:space="preserve">Shawn Wooten </t>
  </si>
  <si>
    <t xml:space="preserve">David Eckstein </t>
  </si>
  <si>
    <t xml:space="preserve">dl-Rendy Espina </t>
  </si>
  <si>
    <t xml:space="preserve">Wally Joyner </t>
  </si>
  <si>
    <t xml:space="preserve">dl-Albert Belle </t>
  </si>
  <si>
    <t xml:space="preserve">David Segui </t>
  </si>
  <si>
    <t xml:space="preserve">Brady Anderson </t>
  </si>
  <si>
    <t xml:space="preserve">Scott Erickson </t>
  </si>
  <si>
    <t xml:space="preserve">Mike Bordick </t>
  </si>
  <si>
    <t xml:space="preserve">Delino Deshields </t>
  </si>
  <si>
    <t xml:space="preserve">Pat Hentgen </t>
  </si>
  <si>
    <t xml:space="preserve">Jeff Conine </t>
  </si>
  <si>
    <t xml:space="preserve">dl-Alan Mills </t>
  </si>
  <si>
    <t xml:space="preserve">Jose Mercedes </t>
  </si>
  <si>
    <t xml:space="preserve">Mike Trombley </t>
  </si>
  <si>
    <t xml:space="preserve">Sidney Ponson </t>
  </si>
  <si>
    <t xml:space="preserve">Buddy Groom </t>
  </si>
  <si>
    <t xml:space="preserve">Chuck McElroy </t>
  </si>
  <si>
    <t xml:space="preserve">Brook Fordyce </t>
  </si>
  <si>
    <t xml:space="preserve">Greg Myers </t>
  </si>
  <si>
    <t xml:space="preserve">Jason Johnson </t>
  </si>
  <si>
    <t xml:space="preserve">Melvin Mora </t>
  </si>
  <si>
    <t xml:space="preserve">Jerry Hairston </t>
  </si>
  <si>
    <t xml:space="preserve">Chris Richard </t>
  </si>
  <si>
    <t xml:space="preserve">Ryan Kohlmeier </t>
  </si>
  <si>
    <t xml:space="preserve">dl-Luis Matos </t>
  </si>
  <si>
    <t xml:space="preserve">Mike Kinkade </t>
  </si>
  <si>
    <t xml:space="preserve">B.J. Ryan </t>
  </si>
  <si>
    <t xml:space="preserve">Fernando Lunar </t>
  </si>
  <si>
    <t xml:space="preserve">dl-Luis Rivera </t>
  </si>
  <si>
    <t xml:space="preserve">Jay Gibbons </t>
  </si>
  <si>
    <t xml:space="preserve">Matthew Riley </t>
  </si>
  <si>
    <t xml:space="preserve">Manny Ramirez </t>
  </si>
  <si>
    <t xml:space="preserve">Pedro Martinez </t>
  </si>
  <si>
    <t xml:space="preserve">Carl Everett </t>
  </si>
  <si>
    <t xml:space="preserve">dl-Nomar Garciaparra </t>
  </si>
  <si>
    <t xml:space="preserve">Dante Bichette </t>
  </si>
  <si>
    <t xml:space="preserve">Jose Offerman </t>
  </si>
  <si>
    <t xml:space="preserve">dl-John Valentin </t>
  </si>
  <si>
    <t xml:space="preserve">Mike Lansing </t>
  </si>
  <si>
    <t xml:space="preserve">Troy O'Leary </t>
  </si>
  <si>
    <t xml:space="preserve">Rod Beck </t>
  </si>
  <si>
    <t xml:space="preserve">Hideo Nomo </t>
  </si>
  <si>
    <t xml:space="preserve">dl-Bret Saberhagen </t>
  </si>
  <si>
    <t xml:space="preserve">Tim Wakefield </t>
  </si>
  <si>
    <t xml:space="preserve">Darren Lewis </t>
  </si>
  <si>
    <t xml:space="preserve">Frank Castillo </t>
  </si>
  <si>
    <t xml:space="preserve">Derek Lowe </t>
  </si>
  <si>
    <t xml:space="preserve">Jason Varitek </t>
  </si>
  <si>
    <t xml:space="preserve">dl-Hipolito Pichardo </t>
  </si>
  <si>
    <t xml:space="preserve">Rolando Arrojo </t>
  </si>
  <si>
    <t xml:space="preserve">dl-Bryce Florie </t>
  </si>
  <si>
    <t xml:space="preserve">Rich Garces </t>
  </si>
  <si>
    <t xml:space="preserve">Chris Stynes </t>
  </si>
  <si>
    <t xml:space="preserve">Scott Hatteberg </t>
  </si>
  <si>
    <t xml:space="preserve">dl-David Cone </t>
  </si>
  <si>
    <t xml:space="preserve">Pete Schourek </t>
  </si>
  <si>
    <t xml:space="preserve">Craig Grebeck </t>
  </si>
  <si>
    <t xml:space="preserve">Brian Daubach </t>
  </si>
  <si>
    <t xml:space="preserve">Trot Nixon </t>
  </si>
  <si>
    <t xml:space="preserve">Tomokazu Ohka </t>
  </si>
  <si>
    <t xml:space="preserve">dl-Juan Pena </t>
  </si>
  <si>
    <t xml:space="preserve">Paxton Crawford </t>
  </si>
  <si>
    <t xml:space="preserve">Shea Hillenbrand </t>
  </si>
  <si>
    <t xml:space="preserve">Frank Thomas </t>
  </si>
  <si>
    <t xml:space="preserve">David Wells </t>
  </si>
  <si>
    <t xml:space="preserve">dl-James Baldwin </t>
  </si>
  <si>
    <t xml:space="preserve">Ray Durham </t>
  </si>
  <si>
    <t xml:space="preserve">Jose Valentin </t>
  </si>
  <si>
    <t xml:space="preserve">Royce Clayton </t>
  </si>
  <si>
    <t xml:space="preserve">Magglio Ordonez </t>
  </si>
  <si>
    <t xml:space="preserve">Keith Foulke </t>
  </si>
  <si>
    <t xml:space="preserve">Paul Konerko </t>
  </si>
  <si>
    <t xml:space="preserve">dl-Billy Simas </t>
  </si>
  <si>
    <t xml:space="preserve">Antonio Osuna </t>
  </si>
  <si>
    <t xml:space="preserve">Harold Baines </t>
  </si>
  <si>
    <t xml:space="preserve">Herbert Perry </t>
  </si>
  <si>
    <t xml:space="preserve">Cal Eldred </t>
  </si>
  <si>
    <t xml:space="preserve">Jim Parque </t>
  </si>
  <si>
    <t xml:space="preserve">Carlos Lee </t>
  </si>
  <si>
    <t xml:space="preserve">Tony Graffanino </t>
  </si>
  <si>
    <t xml:space="preserve">Bobby Howry </t>
  </si>
  <si>
    <t xml:space="preserve">Chris Singleton </t>
  </si>
  <si>
    <t xml:space="preserve">Sean Lowe </t>
  </si>
  <si>
    <t xml:space="preserve">Kelly Wunsch </t>
  </si>
  <si>
    <t xml:space="preserve">Josh Paul </t>
  </si>
  <si>
    <t xml:space="preserve">Mark Buehrle </t>
  </si>
  <si>
    <t xml:space="preserve">Lee Biddle </t>
  </si>
  <si>
    <t xml:space="preserve">Julio Ramirez </t>
  </si>
  <si>
    <t xml:space="preserve">Gary Glover </t>
  </si>
  <si>
    <t xml:space="preserve">Juan Gonzalez </t>
  </si>
  <si>
    <t xml:space="preserve">Chuck Finley </t>
  </si>
  <si>
    <t xml:space="preserve">Jim Thome </t>
  </si>
  <si>
    <t xml:space="preserve">Kenny Lofton </t>
  </si>
  <si>
    <t xml:space="preserve">Roberto Alomar </t>
  </si>
  <si>
    <t xml:space="preserve">dl-Charles Nagy </t>
  </si>
  <si>
    <t xml:space="preserve">dl-Travis Fryman </t>
  </si>
  <si>
    <t xml:space="preserve">Ellis Burks </t>
  </si>
  <si>
    <t xml:space="preserve">Dave Burba </t>
  </si>
  <si>
    <t xml:space="preserve">Omar Vizquel </t>
  </si>
  <si>
    <t xml:space="preserve">Steve Karsay </t>
  </si>
  <si>
    <t xml:space="preserve">Wil Cordero </t>
  </si>
  <si>
    <t xml:space="preserve">Bartolo Colon </t>
  </si>
  <si>
    <t xml:space="preserve">Bob Wickman </t>
  </si>
  <si>
    <t xml:space="preserve">dl-Jaret Wright </t>
  </si>
  <si>
    <t xml:space="preserve">Paul Shuey </t>
  </si>
  <si>
    <t xml:space="preserve">Eddie Taubensee </t>
  </si>
  <si>
    <t xml:space="preserve">Steve Reed </t>
  </si>
  <si>
    <t xml:space="preserve">Ricardo Rincon </t>
  </si>
  <si>
    <t xml:space="preserve">Steve Woodard </t>
  </si>
  <si>
    <t xml:space="preserve">Marty Cordova </t>
  </si>
  <si>
    <t xml:space="preserve">Einar Diaz </t>
  </si>
  <si>
    <t xml:space="preserve">Justin Speier </t>
  </si>
  <si>
    <t xml:space="preserve">Jolbert Cabrera </t>
  </si>
  <si>
    <t xml:space="preserve">Jacob Cruz </t>
  </si>
  <si>
    <t xml:space="preserve">Russell Branyan </t>
  </si>
  <si>
    <t xml:space="preserve">dl-David Roberts </t>
  </si>
  <si>
    <t xml:space="preserve">John McDonald </t>
  </si>
  <si>
    <t xml:space="preserve">dl-Cameron Cairncross </t>
  </si>
  <si>
    <t xml:space="preserve">Timothy Drew </t>
  </si>
  <si>
    <t xml:space="preserve">dl-Dean Palmer </t>
  </si>
  <si>
    <t xml:space="preserve">Bobby Higginson </t>
  </si>
  <si>
    <t xml:space="preserve">Dave Mlicki </t>
  </si>
  <si>
    <t xml:space="preserve">Damion Easley </t>
  </si>
  <si>
    <t xml:space="preserve">Tony Clark </t>
  </si>
  <si>
    <t xml:space="preserve">Todd Jones </t>
  </si>
  <si>
    <t xml:space="preserve">Deivi Cruz </t>
  </si>
  <si>
    <t xml:space="preserve">Roger Cedeno </t>
  </si>
  <si>
    <t xml:space="preserve">Brian Moehler </t>
  </si>
  <si>
    <t xml:space="preserve">Chris Holt </t>
  </si>
  <si>
    <t xml:space="preserve">C.J. Nitkowski </t>
  </si>
  <si>
    <t xml:space="preserve">Danny Patterson </t>
  </si>
  <si>
    <t xml:space="preserve">Steve Sparks </t>
  </si>
  <si>
    <t xml:space="preserve">Juan Encarnacion </t>
  </si>
  <si>
    <t xml:space="preserve">Jeff Weaver </t>
  </si>
  <si>
    <t xml:space="preserve">Shane Halter </t>
  </si>
  <si>
    <t xml:space="preserve">Matt Anderson </t>
  </si>
  <si>
    <t xml:space="preserve">dl-Mitch Meluskey </t>
  </si>
  <si>
    <t xml:space="preserve">Wendell Magree </t>
  </si>
  <si>
    <t xml:space="preserve">Billy McMillon </t>
  </si>
  <si>
    <t xml:space="preserve">Robert Fick </t>
  </si>
  <si>
    <t xml:space="preserve">Matt Perisho </t>
  </si>
  <si>
    <t xml:space="preserve">Ryan Jackson </t>
  </si>
  <si>
    <t xml:space="preserve">dl-Seth Greisinger </t>
  </si>
  <si>
    <t xml:space="preserve">Jose Macias </t>
  </si>
  <si>
    <t xml:space="preserve">Javier Cardona </t>
  </si>
  <si>
    <t xml:space="preserve">Jermaine Clark </t>
  </si>
  <si>
    <t xml:space="preserve">Brandon Inge </t>
  </si>
  <si>
    <t xml:space="preserve">Roberto Hernandez </t>
  </si>
  <si>
    <t xml:space="preserve">Mike Sweeney </t>
  </si>
  <si>
    <t xml:space="preserve">Jermaine Dye </t>
  </si>
  <si>
    <t xml:space="preserve">dl-Jose Rosado </t>
  </si>
  <si>
    <t xml:space="preserve">Jeff Suppan </t>
  </si>
  <si>
    <t xml:space="preserve">Joe Randa </t>
  </si>
  <si>
    <t xml:space="preserve">Rey Sanchez </t>
  </si>
  <si>
    <t xml:space="preserve">Brian Meadows </t>
  </si>
  <si>
    <t xml:space="preserve">Doug Henry </t>
  </si>
  <si>
    <t xml:space="preserve">dl-Gregg Zaun </t>
  </si>
  <si>
    <t xml:space="preserve">Luis Alicea </t>
  </si>
  <si>
    <t xml:space="preserve">Jason Grimsley </t>
  </si>
  <si>
    <t xml:space="preserve">Dave McCarty </t>
  </si>
  <si>
    <t xml:space="preserve">Carlos Beltran </t>
  </si>
  <si>
    <t xml:space="preserve">Mac Suzuki </t>
  </si>
  <si>
    <t xml:space="preserve">Carlos Febles </t>
  </si>
  <si>
    <t xml:space="preserve">Mark Quinn </t>
  </si>
  <si>
    <t xml:space="preserve">Blake Stein </t>
  </si>
  <si>
    <t xml:space="preserve">Dan Reichert </t>
  </si>
  <si>
    <t xml:space="preserve">A.J. Hinch </t>
  </si>
  <si>
    <t xml:space="preserve">Jose Santiago </t>
  </si>
  <si>
    <t xml:space="preserve">Luis Ordaz </t>
  </si>
  <si>
    <t xml:space="preserve">Hector Ortiz </t>
  </si>
  <si>
    <t xml:space="preserve">Chad Durbin </t>
  </si>
  <si>
    <t xml:space="preserve">Dee Brown </t>
  </si>
  <si>
    <t xml:space="preserve">Kris Wilson </t>
  </si>
  <si>
    <t xml:space="preserve">dl-Scott Mullen </t>
  </si>
  <si>
    <t xml:space="preserve">dl-Orber Moreno </t>
  </si>
  <si>
    <t xml:space="preserve">Tony Cogan </t>
  </si>
  <si>
    <t xml:space="preserve">Brad Radke </t>
  </si>
  <si>
    <t xml:space="preserve">Matt Lawton </t>
  </si>
  <si>
    <t xml:space="preserve">Eric Milton </t>
  </si>
  <si>
    <t xml:space="preserve">Eddie Guardado </t>
  </si>
  <si>
    <t xml:space="preserve">Latroy Hawkins </t>
  </si>
  <si>
    <t xml:space="preserve">Bob Wells </t>
  </si>
  <si>
    <t xml:space="preserve">Denny Hocking </t>
  </si>
  <si>
    <t xml:space="preserve">Corey Koskie </t>
  </si>
  <si>
    <t xml:space="preserve">Hector Carrasco </t>
  </si>
  <si>
    <t xml:space="preserve">Tom Prince </t>
  </si>
  <si>
    <t xml:space="preserve">Cristian Guzman </t>
  </si>
  <si>
    <t xml:space="preserve">Jacque Jones </t>
  </si>
  <si>
    <t xml:space="preserve">Joe Mays </t>
  </si>
  <si>
    <t xml:space="preserve">David Ortiz </t>
  </si>
  <si>
    <t xml:space="preserve">Travis Miller </t>
  </si>
  <si>
    <t xml:space="preserve">Torri Hunter </t>
  </si>
  <si>
    <t xml:space="preserve">John Allen </t>
  </si>
  <si>
    <t xml:space="preserve">dl-Jay Canizaro </t>
  </si>
  <si>
    <t xml:space="preserve">Mark Redman </t>
  </si>
  <si>
    <t xml:space="preserve">Jason Maxwell </t>
  </si>
  <si>
    <t xml:space="preserve">Doug Mientkiewicz </t>
  </si>
  <si>
    <t xml:space="preserve">Johan Santana </t>
  </si>
  <si>
    <t xml:space="preserve">A.J. Pierzynski </t>
  </si>
  <si>
    <t xml:space="preserve">Juan Romero </t>
  </si>
  <si>
    <t xml:space="preserve">Brian Buchanan </t>
  </si>
  <si>
    <t xml:space="preserve">dl-John Barnes </t>
  </si>
  <si>
    <t xml:space="preserve">Luis Rivas </t>
  </si>
  <si>
    <t xml:space="preserve">dl-Derek Jeter </t>
  </si>
  <si>
    <t xml:space="preserve">Bernie Williams </t>
  </si>
  <si>
    <t xml:space="preserve">Roger Clemens </t>
  </si>
  <si>
    <t xml:space="preserve">Mike Mussina </t>
  </si>
  <si>
    <t xml:space="preserve">Mariano Rivera </t>
  </si>
  <si>
    <t xml:space="preserve">David Justice </t>
  </si>
  <si>
    <t xml:space="preserve">Andy Pettitte </t>
  </si>
  <si>
    <t xml:space="preserve">Paul O'Neill </t>
  </si>
  <si>
    <t xml:space="preserve">Chuck Knoblauch </t>
  </si>
  <si>
    <t xml:space="preserve">Tino Martinez </t>
  </si>
  <si>
    <t xml:space="preserve">Scott Brosius </t>
  </si>
  <si>
    <t xml:space="preserve">Jorge Posada </t>
  </si>
  <si>
    <t xml:space="preserve">Mike Stanton </t>
  </si>
  <si>
    <t xml:space="preserve">Orlando Hernandez </t>
  </si>
  <si>
    <t xml:space="preserve">dl-Allen Watson </t>
  </si>
  <si>
    <t xml:space="preserve">dl-Ramiro Mendoza </t>
  </si>
  <si>
    <t xml:space="preserve">Joe Oliver </t>
  </si>
  <si>
    <t xml:space="preserve">dl-Henry Rodriguez </t>
  </si>
  <si>
    <t xml:space="preserve">Alfonso Soriano </t>
  </si>
  <si>
    <t xml:space="preserve">Luis Sojo </t>
  </si>
  <si>
    <t xml:space="preserve">Brian Boehringer </t>
  </si>
  <si>
    <t xml:space="preserve">dl-Shane Spencer </t>
  </si>
  <si>
    <t xml:space="preserve">Todd Williams </t>
  </si>
  <si>
    <t xml:space="preserve">Carlos Almanzar </t>
  </si>
  <si>
    <t xml:space="preserve">Clay Bellinger </t>
  </si>
  <si>
    <t xml:space="preserve">dl-Darrell Einertson </t>
  </si>
  <si>
    <t xml:space="preserve">Randy Choate </t>
  </si>
  <si>
    <t xml:space="preserve">Michael Coleman </t>
  </si>
  <si>
    <t xml:space="preserve">D'Angelo Jimenez </t>
  </si>
  <si>
    <t xml:space="preserve">Christian Parker </t>
  </si>
  <si>
    <t xml:space="preserve">Scott Seabol </t>
  </si>
  <si>
    <t xml:space="preserve">Johnny Damon </t>
  </si>
  <si>
    <t xml:space="preserve">Jason Giambi </t>
  </si>
  <si>
    <t xml:space="preserve">Gil Heredia </t>
  </si>
  <si>
    <t xml:space="preserve">Jason Isringhausen </t>
  </si>
  <si>
    <t xml:space="preserve">dl-John Jaha </t>
  </si>
  <si>
    <t xml:space="preserve">Miguel Tejada </t>
  </si>
  <si>
    <t xml:space="preserve">T.J. Mathews </t>
  </si>
  <si>
    <t xml:space="preserve">Mark Guthrie </t>
  </si>
  <si>
    <t xml:space="preserve">Jim Mecir </t>
  </si>
  <si>
    <t xml:space="preserve">Mike Magnante </t>
  </si>
  <si>
    <t xml:space="preserve">Eric Chavez </t>
  </si>
  <si>
    <t xml:space="preserve">Tim Hudson </t>
  </si>
  <si>
    <t xml:space="preserve">Sal Fasano </t>
  </si>
  <si>
    <t xml:space="preserve">Jeff Tam </t>
  </si>
  <si>
    <t xml:space="preserve">Robin Jennings </t>
  </si>
  <si>
    <t xml:space="preserve">Olmedo Saenz </t>
  </si>
  <si>
    <t xml:space="preserve">Jeremy Giambi </t>
  </si>
  <si>
    <t xml:space="preserve">Ryan Christenson </t>
  </si>
  <si>
    <t xml:space="preserve">Ramon Hernandez </t>
  </si>
  <si>
    <t xml:space="preserve">Terrence Long </t>
  </si>
  <si>
    <t xml:space="preserve">Barry Zito </t>
  </si>
  <si>
    <t xml:space="preserve">Mark Mulder </t>
  </si>
  <si>
    <t xml:space="preserve">Frank Menechino </t>
  </si>
  <si>
    <t xml:space="preserve">Adam Piatt </t>
  </si>
  <si>
    <t xml:space="preserve">Mario Valdez </t>
  </si>
  <si>
    <t xml:space="preserve">dl-Chad Harville </t>
  </si>
  <si>
    <t xml:space="preserve">Jose Ortiz </t>
  </si>
  <si>
    <t xml:space="preserve">Aaron Sele </t>
  </si>
  <si>
    <t xml:space="preserve">John Olerud </t>
  </si>
  <si>
    <t xml:space="preserve">Jamie Moyer </t>
  </si>
  <si>
    <t xml:space="preserve">Ichiro Suzuki </t>
  </si>
  <si>
    <t xml:space="preserve">Edgar Martinez </t>
  </si>
  <si>
    <t xml:space="preserve">Kazuhiro Sasaki </t>
  </si>
  <si>
    <t xml:space="preserve">Al Martin </t>
  </si>
  <si>
    <t xml:space="preserve">Dan Wilson </t>
  </si>
  <si>
    <t xml:space="preserve">Mike Cameron </t>
  </si>
  <si>
    <t xml:space="preserve">Jeff Nelson </t>
  </si>
  <si>
    <t xml:space="preserve">Bret Boone </t>
  </si>
  <si>
    <t xml:space="preserve">Arthur Rhodes </t>
  </si>
  <si>
    <t xml:space="preserve">David Bell </t>
  </si>
  <si>
    <t xml:space="preserve">Mark McLemore </t>
  </si>
  <si>
    <t xml:space="preserve">dl-Jay Buhner </t>
  </si>
  <si>
    <t xml:space="preserve">Paul Abbott </t>
  </si>
  <si>
    <t xml:space="preserve">dl-Chris Widger </t>
  </si>
  <si>
    <t xml:space="preserve">Stan Javier </t>
  </si>
  <si>
    <t xml:space="preserve">Tom Lampkin </t>
  </si>
  <si>
    <t xml:space="preserve">Brett Tomko </t>
  </si>
  <si>
    <t xml:space="preserve">Jose Paniagua </t>
  </si>
  <si>
    <t xml:space="preserve">Freddy Garcia </t>
  </si>
  <si>
    <t xml:space="preserve">John Halama </t>
  </si>
  <si>
    <t xml:space="preserve">Carlos Guillen </t>
  </si>
  <si>
    <t xml:space="preserve">dl-Gil Meche </t>
  </si>
  <si>
    <t xml:space="preserve">Charles Gipson </t>
  </si>
  <si>
    <t xml:space="preserve">Ryan Franklin </t>
  </si>
  <si>
    <t xml:space="preserve">Anthony Sanders </t>
  </si>
  <si>
    <t xml:space="preserve">dl-Wilson Alvarez </t>
  </si>
  <si>
    <t xml:space="preserve">Greg Vaughn </t>
  </si>
  <si>
    <t xml:space="preserve">Vinny Castilla </t>
  </si>
  <si>
    <t xml:space="preserve">Fred McGriff </t>
  </si>
  <si>
    <t xml:space="preserve">dl-Juan Guzman </t>
  </si>
  <si>
    <t xml:space="preserve">Albie Lopez </t>
  </si>
  <si>
    <t xml:space="preserve">Gerald Williams </t>
  </si>
  <si>
    <t xml:space="preserve">Ben Grieve </t>
  </si>
  <si>
    <t xml:space="preserve">John Flaherty </t>
  </si>
  <si>
    <t xml:space="preserve">Brian Rekar </t>
  </si>
  <si>
    <t xml:space="preserve">Jose Guillen </t>
  </si>
  <si>
    <t xml:space="preserve">Mike Difelice </t>
  </si>
  <si>
    <t xml:space="preserve">Ken Hill </t>
  </si>
  <si>
    <t xml:space="preserve">Ariel Prieto </t>
  </si>
  <si>
    <t xml:space="preserve">Esteban Yan </t>
  </si>
  <si>
    <t xml:space="preserve">Paul Wilson </t>
  </si>
  <si>
    <t xml:space="preserve">Russ Johnson </t>
  </si>
  <si>
    <t xml:space="preserve">Doug Creek </t>
  </si>
  <si>
    <t xml:space="preserve">Randy Winn </t>
  </si>
  <si>
    <t xml:space="preserve">Steve Cox </t>
  </si>
  <si>
    <t xml:space="preserve">Felix Martinez </t>
  </si>
  <si>
    <t xml:space="preserve">Bobby Smith </t>
  </si>
  <si>
    <t xml:space="preserve">Ryan Rupe </t>
  </si>
  <si>
    <t xml:space="preserve">Tanyon Sturtze </t>
  </si>
  <si>
    <t xml:space="preserve">Mike Judd </t>
  </si>
  <si>
    <t xml:space="preserve">Travis Harper </t>
  </si>
  <si>
    <t xml:space="preserve">Damian Rolls </t>
  </si>
  <si>
    <t xml:space="preserve">Alex Rodriguez </t>
  </si>
  <si>
    <t xml:space="preserve">Rafael Palmeiro </t>
  </si>
  <si>
    <t xml:space="preserve">Ivan Rodriguez </t>
  </si>
  <si>
    <t xml:space="preserve">Kenny Rogers </t>
  </si>
  <si>
    <t xml:space="preserve">Darren Oliver </t>
  </si>
  <si>
    <t xml:space="preserve">Andres Galarraga </t>
  </si>
  <si>
    <t xml:space="preserve">Rusty Greer </t>
  </si>
  <si>
    <t xml:space="preserve">Rick Helling </t>
  </si>
  <si>
    <t xml:space="preserve">Ken Caminiti </t>
  </si>
  <si>
    <t xml:space="preserve">Randy Velarde </t>
  </si>
  <si>
    <t xml:space="preserve">Mark Petkovsek </t>
  </si>
  <si>
    <t xml:space="preserve">Chad Curtis </t>
  </si>
  <si>
    <t xml:space="preserve">dl-Justin Thompson </t>
  </si>
  <si>
    <t xml:space="preserve">Tim Crabtree </t>
  </si>
  <si>
    <t xml:space="preserve">Frank Catalanotto </t>
  </si>
  <si>
    <t xml:space="preserve">dl-Bill Haselman </t>
  </si>
  <si>
    <t xml:space="preserve">Jeff Brantley </t>
  </si>
  <si>
    <t xml:space="preserve">Pat Mahomes </t>
  </si>
  <si>
    <t xml:space="preserve">dl-Gabe Kapler </t>
  </si>
  <si>
    <t xml:space="preserve">dl-Ricky Ledee </t>
  </si>
  <si>
    <t xml:space="preserve">Mike Venafro </t>
  </si>
  <si>
    <t xml:space="preserve">Jeff Zimmerman </t>
  </si>
  <si>
    <t xml:space="preserve">Ruben Mateo </t>
  </si>
  <si>
    <t xml:space="preserve">Doug Mirabelli </t>
  </si>
  <si>
    <t xml:space="preserve">dl-Francisco Cordero </t>
  </si>
  <si>
    <t xml:space="preserve">Scott Sheldon </t>
  </si>
  <si>
    <t xml:space="preserve">Doug Davis </t>
  </si>
  <si>
    <t xml:space="preserve">Ryan Glynn </t>
  </si>
  <si>
    <t xml:space="preserve">Bo Porter </t>
  </si>
  <si>
    <t xml:space="preserve">Jonathan Johnson </t>
  </si>
  <si>
    <t xml:space="preserve">dl-Danny Kolb </t>
  </si>
  <si>
    <t xml:space="preserve">Carlos Delgado </t>
  </si>
  <si>
    <t xml:space="preserve">Raul Mondesi </t>
  </si>
  <si>
    <t xml:space="preserve">Joey Hamilton </t>
  </si>
  <si>
    <t xml:space="preserve">Esteban Loaiza </t>
  </si>
  <si>
    <t xml:space="preserve">Darrin Fletcher </t>
  </si>
  <si>
    <t xml:space="preserve">Tony Batista </t>
  </si>
  <si>
    <t xml:space="preserve">dl-Mike Sirotka </t>
  </si>
  <si>
    <t xml:space="preserve">Chris Carpenter </t>
  </si>
  <si>
    <t xml:space="preserve">Homer Bush </t>
  </si>
  <si>
    <t xml:space="preserve">Brad Fullmer </t>
  </si>
  <si>
    <t xml:space="preserve">Steve Parris </t>
  </si>
  <si>
    <t xml:space="preserve">Dan Plesac </t>
  </si>
  <si>
    <t xml:space="preserve">Shannon Stewart </t>
  </si>
  <si>
    <t xml:space="preserve">Paul Quantrill </t>
  </si>
  <si>
    <t xml:space="preserve">Pedro Borbon </t>
  </si>
  <si>
    <t xml:space="preserve">Kelvim Escobar </t>
  </si>
  <si>
    <t xml:space="preserve">dl-Jeff Frye </t>
  </si>
  <si>
    <t xml:space="preserve">Lance Painter </t>
  </si>
  <si>
    <t xml:space="preserve">Billy Koch </t>
  </si>
  <si>
    <t xml:space="preserve">Alberto Castillo </t>
  </si>
  <si>
    <t xml:space="preserve">Brian Simmons </t>
  </si>
  <si>
    <t xml:space="preserve">Kevin Beirne </t>
  </si>
  <si>
    <t xml:space="preserve">Chris Woodward </t>
  </si>
  <si>
    <t xml:space="preserve">dl-Andy Thompson </t>
  </si>
  <si>
    <t xml:space="preserve">Ryan Freel </t>
  </si>
  <si>
    <t xml:space="preserve">Chris Michalek </t>
  </si>
  <si>
    <t>Baseball Players Salary 2001</t>
  </si>
  <si>
    <t>Column1</t>
  </si>
  <si>
    <t>Please enter your name and matriculation number</t>
  </si>
  <si>
    <t>Name:</t>
  </si>
  <si>
    <t>Matriculation Number:</t>
  </si>
  <si>
    <t>Market</t>
  </si>
  <si>
    <t>Employee</t>
  </si>
  <si>
    <t>Business_Segment</t>
  </si>
  <si>
    <t>Sales Amount</t>
  </si>
  <si>
    <t>MIDWEST</t>
  </si>
  <si>
    <t>DENVER</t>
  </si>
  <si>
    <t>AAEMS, JOSEPH</t>
  </si>
  <si>
    <t>Housekeeping and Organization</t>
  </si>
  <si>
    <t>NORTH</t>
  </si>
  <si>
    <t>NEWYORK</t>
  </si>
  <si>
    <t>ALCERO, ROBERT</t>
  </si>
  <si>
    <t>WEST</t>
  </si>
  <si>
    <t>PHOENIX</t>
  </si>
  <si>
    <t>ANDIRSEN, DORAN</t>
  </si>
  <si>
    <t>MICHIGAN</t>
  </si>
  <si>
    <t>ATKANS, TERRY</t>
  </si>
  <si>
    <t>SOUTH</t>
  </si>
  <si>
    <t>CHARLOTTE</t>
  </si>
  <si>
    <t>BECKMAN, ADRIAN</t>
  </si>
  <si>
    <t>BEICHERD, SHANE</t>
  </si>
  <si>
    <t>BERANSKI, BRANT</t>
  </si>
  <si>
    <t>DALLAS</t>
  </si>
  <si>
    <t>BERIN, WILLIAM</t>
  </si>
  <si>
    <t>NEWORLEANS</t>
  </si>
  <si>
    <t>BEYD, MICHAEL</t>
  </si>
  <si>
    <t>BILL, GERARD</t>
  </si>
  <si>
    <t>BIOCH, RONALD</t>
  </si>
  <si>
    <t>BUFFALO</t>
  </si>
  <si>
    <t>BIQGISS, ALAN</t>
  </si>
  <si>
    <t>KANSASCITY</t>
  </si>
  <si>
    <t>DEST, RICHARD</t>
  </si>
  <si>
    <t>ERTIGA, CARLOS</t>
  </si>
  <si>
    <t>FILSEME, LARRY</t>
  </si>
  <si>
    <t>HALLAERD, CRAIG</t>
  </si>
  <si>
    <t>HANDLE, EDWARD</t>
  </si>
  <si>
    <t>IALANDIR, SCOTT</t>
  </si>
  <si>
    <t>KILLIY, MICHAEL</t>
  </si>
  <si>
    <t>KIORNIY, MICHAEL</t>
  </si>
  <si>
    <t>KNAGHT, RICHARD</t>
  </si>
  <si>
    <t>LATHEM, GK</t>
  </si>
  <si>
    <t>MEIRIIH, KEITH</t>
  </si>
  <si>
    <t>VILESQITZ, MICHAEL</t>
  </si>
  <si>
    <t>WALTIRS, DAVID</t>
  </si>
  <si>
    <t>YATIS, MICHAEL</t>
  </si>
  <si>
    <t>SEATTLE</t>
  </si>
  <si>
    <t>ADEMS, KYLE</t>
  </si>
  <si>
    <t>Landscaping and Area Beautification</t>
  </si>
  <si>
    <t>ADEMS, TAIWAN</t>
  </si>
  <si>
    <t>ALDIRTEN, RICHARD</t>
  </si>
  <si>
    <t>ARWAN, BRENT</t>
  </si>
  <si>
    <t>ATKANSEN, RICARDO</t>
  </si>
  <si>
    <t>CALIFORNIA</t>
  </si>
  <si>
    <t>AVALA, JAVIER</t>
  </si>
  <si>
    <t>BANDER, MARK</t>
  </si>
  <si>
    <t>BEACE, ALVIN</t>
  </si>
  <si>
    <t>BECHMAN, JOHN</t>
  </si>
  <si>
    <t>TULSA</t>
  </si>
  <si>
    <t>BEIQGIRIT, ROBERT</t>
  </si>
  <si>
    <t>BEKKA, KENNETH</t>
  </si>
  <si>
    <t>BEQIAAL, ROGER</t>
  </si>
  <si>
    <t>BEWDIN, JAMES</t>
  </si>
  <si>
    <t>BEWMAN, DIRK</t>
  </si>
  <si>
    <t>BIADLE, JOHN</t>
  </si>
  <si>
    <t>BICHKO, JASON</t>
  </si>
  <si>
    <t>FLORIDA</t>
  </si>
  <si>
    <t>BILL, DAVID</t>
  </si>
  <si>
    <t>BINNUIS, DAVID</t>
  </si>
  <si>
    <t>BIOICHEANE, GARY</t>
  </si>
  <si>
    <t>CANADA</t>
  </si>
  <si>
    <t>BLEAS, ALAIN</t>
  </si>
  <si>
    <t>BLECK, DAAMON</t>
  </si>
  <si>
    <t>BLECKBIQN, CARL</t>
  </si>
  <si>
    <t>BROEKS, HENRY</t>
  </si>
  <si>
    <t>CANNEN, WILLIAM</t>
  </si>
  <si>
    <t>CHANDLIR, JAMES</t>
  </si>
  <si>
    <t>CHRASTAAN, TODD</t>
  </si>
  <si>
    <t>CILAAN JR, NICHOLAS</t>
  </si>
  <si>
    <t>DEYIL, JACK</t>
  </si>
  <si>
    <t>ERTAEGA, EDGAR</t>
  </si>
  <si>
    <t>FEIQET, KENNETH</t>
  </si>
  <si>
    <t>FERSILL, ROBERT</t>
  </si>
  <si>
    <t>FOX, DANIEL</t>
  </si>
  <si>
    <t>GALANDO, RUDOLPH</t>
  </si>
  <si>
    <t>GERTEN, SHAWN</t>
  </si>
  <si>
    <t>GRAMLAE, TERRY</t>
  </si>
  <si>
    <t>HALL, MICHAEL</t>
  </si>
  <si>
    <t>HANKSEN, COLE</t>
  </si>
  <si>
    <t>HERRAS, JERRY</t>
  </si>
  <si>
    <t>HERVIY, MICHAEL</t>
  </si>
  <si>
    <t>HIMPIL, STEVEN</t>
  </si>
  <si>
    <t>HIWATT, CHRISTOPHER</t>
  </si>
  <si>
    <t>IRACKSEN, DWANE</t>
  </si>
  <si>
    <t>IRACKSEN, WAYNE</t>
  </si>
  <si>
    <t>JECKSEN, RICHARD</t>
  </si>
  <si>
    <t>KATE, FARON</t>
  </si>
  <si>
    <t>LENG, JAMES</t>
  </si>
  <si>
    <t>MALLIR, RUSSELL</t>
  </si>
  <si>
    <t>MATTEZERO, ANDREW</t>
  </si>
  <si>
    <t>MCGIE, BRENTON</t>
  </si>
  <si>
    <t>MENTGEMIRY, DEVIN</t>
  </si>
  <si>
    <t>MERALIS, JOAN</t>
  </si>
  <si>
    <t>MERAN, DENIS</t>
  </si>
  <si>
    <t>MERQITZ, PAUL</t>
  </si>
  <si>
    <t>MIZA, MARK</t>
  </si>
  <si>
    <t>NELAN, BRIAN</t>
  </si>
  <si>
    <t>PALLESKE, JAMES</t>
  </si>
  <si>
    <t>PANA, DANIEL</t>
  </si>
  <si>
    <t>PIRIZ, TIM</t>
  </si>
  <si>
    <t>PRZISLEWSKI, BRIAN</t>
  </si>
  <si>
    <t>REBALLERD, MICHAEL</t>
  </si>
  <si>
    <t>SAMEN, JAMIE</t>
  </si>
  <si>
    <t>SHAILDS, ROGER</t>
  </si>
  <si>
    <t>SHIRA, DONALD</t>
  </si>
  <si>
    <t>SINDGRIN, LEE</t>
  </si>
  <si>
    <t>SIOCAT, ROBERT</t>
  </si>
  <si>
    <t>SPATH, JASON</t>
  </si>
  <si>
    <t>TRIFEILT, BRIAN</t>
  </si>
  <si>
    <t>VALAANES, SCOTT</t>
  </si>
  <si>
    <t>VALINZUILA, FRANCISCO</t>
  </si>
  <si>
    <t>VEAR, TIMOTHY</t>
  </si>
  <si>
    <t>VESQITZ, JESUS</t>
  </si>
  <si>
    <t>WALSEN, BRIAN</t>
  </si>
  <si>
    <t>WHIADEN, GREGORY</t>
  </si>
  <si>
    <t>WISCETT, BRUCE</t>
  </si>
  <si>
    <t>ABERRA, CHRISTOPHER</t>
  </si>
  <si>
    <t>Maintenance and Repair</t>
  </si>
  <si>
    <t>ADEMO, DANIEL</t>
  </si>
  <si>
    <t>ALLIN, RONALD</t>
  </si>
  <si>
    <t>ASHEM, CHRIS</t>
  </si>
  <si>
    <t>BEALIY, CHRISTOPHER</t>
  </si>
  <si>
    <t>BENDS, GARY</t>
  </si>
  <si>
    <t>BENNIR, AUDWIN</t>
  </si>
  <si>
    <t>BERNIM, SUSAN</t>
  </si>
  <si>
    <t>BEWIN, BRANDON</t>
  </si>
  <si>
    <t>BEWMAN, WILLIAM</t>
  </si>
  <si>
    <t>BICKIR, WILLIAM</t>
  </si>
  <si>
    <t>BIDFERD, AMAR</t>
  </si>
  <si>
    <t>BIHRINS, KURT</t>
  </si>
  <si>
    <t>BILANGIR, CRAIG</t>
  </si>
  <si>
    <t>BILGRAVE, NOEL</t>
  </si>
  <si>
    <t>BINIDACT, DANIEL</t>
  </si>
  <si>
    <t>BIQKE, THOMAS</t>
  </si>
  <si>
    <t>BIQSBY, BRUCE</t>
  </si>
  <si>
    <t>BIRNHERDT, CHRISTOPHER</t>
  </si>
  <si>
    <t>BIRTREM, KURT</t>
  </si>
  <si>
    <t>BLANCHIT, DANNY</t>
  </si>
  <si>
    <t>BLANCHUISE, YVON</t>
  </si>
  <si>
    <t>BLANCO, ANTONIO</t>
  </si>
  <si>
    <t>BLANTEN, JOHN</t>
  </si>
  <si>
    <t>BLEAS, SYLVAIN</t>
  </si>
  <si>
    <t>BLECKMAN, PHILLIP</t>
  </si>
  <si>
    <t>BRANNEN, EDWARD</t>
  </si>
  <si>
    <t>BREWN, DONNA</t>
  </si>
  <si>
    <t>BREWN, MARK</t>
  </si>
  <si>
    <t>BREWN, MICHAEL</t>
  </si>
  <si>
    <t>BREWN, SCOTT</t>
  </si>
  <si>
    <t>BRUIN, GEORGE</t>
  </si>
  <si>
    <t>BRYAN, PETER</t>
  </si>
  <si>
    <t>CALAINDO, MARK</t>
  </si>
  <si>
    <t>CEBB, JOHN</t>
  </si>
  <si>
    <t>CERDANAL, ALAIN</t>
  </si>
  <si>
    <t>CERNIY, TIMOTHY</t>
  </si>
  <si>
    <t>CERTIR, JEFFREY</t>
  </si>
  <si>
    <t>CERVAN, DOUGLAS</t>
  </si>
  <si>
    <t>CIOSER, ANTHONY</t>
  </si>
  <si>
    <t>CIRRALLA, PAUL</t>
  </si>
  <si>
    <t>CREBTRIE, ROBERT</t>
  </si>
  <si>
    <t>CRIOI, FRANK</t>
  </si>
  <si>
    <t>DIAVIR, JOHN</t>
  </si>
  <si>
    <t>DILANIY, CRAIG</t>
  </si>
  <si>
    <t>DIRESE, JON</t>
  </si>
  <si>
    <t>DITIRMAN, MICHAEL</t>
  </si>
  <si>
    <t>EATCHASEN, WILLIAM</t>
  </si>
  <si>
    <t>ECISKI, DAVID</t>
  </si>
  <si>
    <t>ELIORY, CARROLL</t>
  </si>
  <si>
    <t>ESHLIY, WILLIAM</t>
  </si>
  <si>
    <t>EVIRBY, CHRISTOPHER</t>
  </si>
  <si>
    <t>FEIQNAIR, GUY MICHEL</t>
  </si>
  <si>
    <t>FERRILL, WILLIAM</t>
  </si>
  <si>
    <t>FILLIR, VINCENT</t>
  </si>
  <si>
    <t>FIRRERA, RUEL</t>
  </si>
  <si>
    <t>GALLANT, SERGE</t>
  </si>
  <si>
    <t>GALVAN, NIEVES</t>
  </si>
  <si>
    <t>GEIDRIOU, DOMINIC</t>
  </si>
  <si>
    <t>GEISHRO, JOSEPH</t>
  </si>
  <si>
    <t>GENZALIS, MICHAEL</t>
  </si>
  <si>
    <t>GERCAA, ANDREW</t>
  </si>
  <si>
    <t>GISAIRRIZ, JORGE</t>
  </si>
  <si>
    <t>GIY, RICHARD</t>
  </si>
  <si>
    <t>GREBAIC, WALTER</t>
  </si>
  <si>
    <t>GREP, AARON</t>
  </si>
  <si>
    <t>HADLIY, EUGENE</t>
  </si>
  <si>
    <t>HANKIS, OREN</t>
  </si>
  <si>
    <t>HANSIN, RODNEY</t>
  </si>
  <si>
    <t>HEEVIR, CARROLL</t>
  </si>
  <si>
    <t>HELMIS, HILARY</t>
  </si>
  <si>
    <t>HERDANG, DARRIN</t>
  </si>
  <si>
    <t>HERDY, ROBERT</t>
  </si>
  <si>
    <t>HICKLIBIRRY, JERRY</t>
  </si>
  <si>
    <t>HIDSEN, KENNETH</t>
  </si>
  <si>
    <t>HIFF, DAVID</t>
  </si>
  <si>
    <t>HILTCIL, TOMMY</t>
  </si>
  <si>
    <t>HOFMIASTIR, DAN</t>
  </si>
  <si>
    <t>ISHI, OREN</t>
  </si>
  <si>
    <t>JEHNSEN, MARTIN</t>
  </si>
  <si>
    <t>JENIS, CASEY</t>
  </si>
  <si>
    <t>KANG, BENJAMIN</t>
  </si>
  <si>
    <t>KESHIR, ROBERT</t>
  </si>
  <si>
    <t>KIASACK, JOSEPH</t>
  </si>
  <si>
    <t>KIDIR, CAROL</t>
  </si>
  <si>
    <t>KINNILLY, CORRY</t>
  </si>
  <si>
    <t>KNEIR, ANTHONY</t>
  </si>
  <si>
    <t>KNEIR, CODY</t>
  </si>
  <si>
    <t>LANDIR, EARL</t>
  </si>
  <si>
    <t>LANDRY JR, WALLACE</t>
  </si>
  <si>
    <t>LATTLE, CHAD</t>
  </si>
  <si>
    <t>LERSIN, JOEL</t>
  </si>
  <si>
    <t>LEVATO, ANTHONY</t>
  </si>
  <si>
    <t>LEWRINSEN, MERLE</t>
  </si>
  <si>
    <t>LIBLANC, DAN</t>
  </si>
  <si>
    <t>LIHMAN, RYMAN</t>
  </si>
  <si>
    <t>LIWAS, DWAYNE</t>
  </si>
  <si>
    <t>LIZZA, VINCENT</t>
  </si>
  <si>
    <t>LLEYD, ETHAN</t>
  </si>
  <si>
    <t>LYNCH, GARY</t>
  </si>
  <si>
    <t>MALLS, THOMAS</t>
  </si>
  <si>
    <t>MATCHILL, MICHAEL</t>
  </si>
  <si>
    <t>MECKINNIY, MALCOLM</t>
  </si>
  <si>
    <t>MERALIS, GONZALO</t>
  </si>
  <si>
    <t>MERRASEN, DAVID</t>
  </si>
  <si>
    <t>MERSHALL, GARY</t>
  </si>
  <si>
    <t>MERTAN, KEVIN</t>
  </si>
  <si>
    <t>MERTAN, TONY</t>
  </si>
  <si>
    <t>MERTANIZ, GERARDO</t>
  </si>
  <si>
    <t>MESEN, JAMES</t>
  </si>
  <si>
    <t>MILLIN, KENNETH</t>
  </si>
  <si>
    <t>MINDIZ, LAZARO</t>
  </si>
  <si>
    <t>MIQPHY, STEVEN</t>
  </si>
  <si>
    <t>MYIRS, RALPH</t>
  </si>
  <si>
    <t>NERETSKY, EUGENE</t>
  </si>
  <si>
    <t>NERMAN, VICTOR</t>
  </si>
  <si>
    <t>NGIYIN, THANH</t>
  </si>
  <si>
    <t>NISSLIR, ROBERT</t>
  </si>
  <si>
    <t>NIWMAN, SCOTT</t>
  </si>
  <si>
    <t>PADGUIS, BOBBY</t>
  </si>
  <si>
    <t>PEARAIR, JOEL</t>
  </si>
  <si>
    <t>PECHICO, WILLIAM</t>
  </si>
  <si>
    <t>PECIY, DAVID</t>
  </si>
  <si>
    <t>PEIO, ROBERT</t>
  </si>
  <si>
    <t>PERKIR, KIRBY</t>
  </si>
  <si>
    <t>PHALLAPS, SEAN</t>
  </si>
  <si>
    <t>PIIATO, MARIO</t>
  </si>
  <si>
    <t>PIRRATT, STANLEY</t>
  </si>
  <si>
    <t>PITIRSEN, KEVIN</t>
  </si>
  <si>
    <t>PUISY, JOHN</t>
  </si>
  <si>
    <t>QIANTANA, JOSE</t>
  </si>
  <si>
    <t>RACHERDS, PATRICK</t>
  </si>
  <si>
    <t>REDRAGITZ, REYES</t>
  </si>
  <si>
    <t>REIDEBIRH, BRAD</t>
  </si>
  <si>
    <t>REUIN, DEAN</t>
  </si>
  <si>
    <t>REWE, JEFFREY</t>
  </si>
  <si>
    <t>RIBLE, DAVID</t>
  </si>
  <si>
    <t>RISLIDGE, PAUL</t>
  </si>
  <si>
    <t>SALTOW, JIMMY</t>
  </si>
  <si>
    <t>SANDSTREM, LARRY</t>
  </si>
  <si>
    <t>SASKO, EDWARD</t>
  </si>
  <si>
    <t>SCENCE, JEFF</t>
  </si>
  <si>
    <t>SEBERISE, DONALD</t>
  </si>
  <si>
    <t>SELINSKY, JAMES</t>
  </si>
  <si>
    <t>SHIRMAN, CRAIG</t>
  </si>
  <si>
    <t>SMATH, GEOFFREY</t>
  </si>
  <si>
    <t>STEARS, ANTHONY</t>
  </si>
  <si>
    <t>STEKIS, TODD</t>
  </si>
  <si>
    <t>STIANGREBIR, PETER</t>
  </si>
  <si>
    <t>THERNTEN, NOEL</t>
  </si>
  <si>
    <t>TITIR, TIMOTHY</t>
  </si>
  <si>
    <t>VALLA, THOMAS</t>
  </si>
  <si>
    <t>VALLOFUIRTE, LOUIS</t>
  </si>
  <si>
    <t>VAN WYNSBIRGHE AI, ROBERT</t>
  </si>
  <si>
    <t>VANCINT, SCOTT</t>
  </si>
  <si>
    <t>WAGGANS, MACK</t>
  </si>
  <si>
    <t>WAINHELZ, DANIEL</t>
  </si>
  <si>
    <t>WATSEN, CHARLES</t>
  </si>
  <si>
    <t>WEEDS, KENNETH</t>
  </si>
  <si>
    <t>WERRIN, WILLIAM</t>
  </si>
  <si>
    <t>WIBSTIR, MATTHEW</t>
  </si>
  <si>
    <t>WINDU, MACE</t>
  </si>
  <si>
    <t>WRAGHT, HARVEY</t>
  </si>
  <si>
    <t>Employees Data</t>
  </si>
  <si>
    <t>Date</t>
  </si>
  <si>
    <t>Weekday</t>
  </si>
  <si>
    <t>Branch</t>
  </si>
  <si>
    <t>Customer</t>
  </si>
  <si>
    <t>Friday</t>
  </si>
  <si>
    <t>IRA</t>
  </si>
  <si>
    <t>New Accts</t>
  </si>
  <si>
    <t>Central</t>
  </si>
  <si>
    <t>Existing</t>
  </si>
  <si>
    <t>CD</t>
  </si>
  <si>
    <t>Teller</t>
  </si>
  <si>
    <t>North County</t>
  </si>
  <si>
    <t>Checking</t>
  </si>
  <si>
    <t>New</t>
  </si>
  <si>
    <t>Savings</t>
  </si>
  <si>
    <t>Westside</t>
  </si>
  <si>
    <t>Saturday</t>
  </si>
  <si>
    <t>Monday</t>
  </si>
  <si>
    <t>Tuesday</t>
  </si>
  <si>
    <t>Wednesday</t>
  </si>
  <si>
    <t>Thursday</t>
  </si>
  <si>
    <t>New Bank Account Data</t>
  </si>
  <si>
    <t>New Deposit Amount</t>
  </si>
  <si>
    <t>Account Type</t>
  </si>
  <si>
    <t>Opened By</t>
  </si>
  <si>
    <t>Atte Kohonen</t>
  </si>
  <si>
    <t>Row Labels</t>
  </si>
  <si>
    <t>Grand Total</t>
  </si>
  <si>
    <t>Column Labels</t>
  </si>
  <si>
    <t>Large Total</t>
  </si>
  <si>
    <t>Small Total</t>
  </si>
  <si>
    <t>Count of Station Wagon?</t>
  </si>
  <si>
    <t>CH Total</t>
  </si>
  <si>
    <t>ER Total</t>
  </si>
  <si>
    <t>Count of Outcome</t>
  </si>
  <si>
    <t>Highest salary</t>
  </si>
  <si>
    <t>Row number</t>
  </si>
  <si>
    <t>Name column numn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</si>
</sst>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 #,##0.00_-;_-* &quot;-&quot;??_-;_-@_-"/>
    <numFmt numFmtId="165" formatCode="_-[$$-409]* #,##0.00_ ;_-[$$-409]* \-#,##0.00\ ;_-[$$-409]* &quot;-&quot;??_ ;_-@_ "/>
    <numFmt numFmtId="166" formatCode="dddd"/>
    <numFmt numFmtId="167" formatCode="_(* #,##0_);_(* \(#,##0\);_(* &quot;-&quot;??_);_(@_)"/>
    <numFmt numFmtId="168" formatCode="0.0"/>
  </numFmts>
  <fonts count="19" x14ac:knownFonts="1">
    <font>
      <sz val="12"/>
      <color theme="1"/>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0"/>
      <name val="Times New Roman"/>
      <family val="1"/>
    </font>
    <font>
      <sz val="12"/>
      <name val="Calibri"/>
      <family val="2"/>
      <scheme val="minor"/>
    </font>
    <font>
      <b/>
      <sz val="14"/>
      <name val="Calibri"/>
      <family val="2"/>
      <scheme val="minor"/>
    </font>
    <font>
      <sz val="10"/>
      <name val="Arial"/>
      <family val="2"/>
    </font>
    <font>
      <sz val="20"/>
      <color theme="1"/>
      <name val="Calibri"/>
      <family val="2"/>
      <scheme val="minor"/>
    </font>
    <font>
      <b/>
      <sz val="20"/>
      <color theme="1"/>
      <name val="Calibri"/>
      <family val="2"/>
      <scheme val="minor"/>
    </font>
    <font>
      <b/>
      <sz val="11"/>
      <name val="Calibri"/>
      <family val="2"/>
      <scheme val="minor"/>
    </font>
    <font>
      <b/>
      <sz val="9"/>
      <color rgb="FF000000"/>
      <name val="Tahoma"/>
      <family val="2"/>
    </font>
    <font>
      <sz val="9"/>
      <color rgb="FF000000"/>
      <name val="Tahoma"/>
      <family val="2"/>
    </font>
    <font>
      <sz val="12"/>
      <color theme="9"/>
      <name val="Calibri"/>
      <family val="2"/>
      <scheme val="minor"/>
    </font>
    <font>
      <sz val="12"/>
      <color rgb="FF0070C0"/>
      <name val="Calibri"/>
      <family val="2"/>
      <scheme val="minor"/>
    </font>
    <font>
      <sz val="10"/>
      <color rgb="FF000000"/>
      <name val="Tahoma"/>
      <family val="2"/>
    </font>
    <font>
      <sz val="12"/>
      <color theme="4"/>
      <name val="Calibri"/>
      <family val="2"/>
      <scheme val="minor"/>
    </font>
  </fonts>
  <fills count="5">
    <fill>
      <patternFill patternType="none"/>
    </fill>
    <fill>
      <patternFill patternType="gray125"/>
    </fill>
    <fill>
      <patternFill patternType="solid">
        <fgColor theme="5" tint="0.59999389629810485"/>
        <bgColor indexed="65"/>
      </patternFill>
    </fill>
    <fill>
      <patternFill patternType="solid">
        <fgColor theme="0" tint="-0.249977111117893"/>
        <bgColor indexed="64"/>
      </patternFill>
    </fill>
    <fill>
      <patternFill patternType="solid">
        <fgColor theme="0" tint="-0.14996795556505021"/>
        <bgColor indexed="64"/>
      </patternFill>
    </fill>
  </fills>
  <borders count="11">
    <border>
      <left/>
      <right/>
      <top/>
      <bottom/>
      <diagonal/>
    </border>
    <border>
      <left/>
      <right/>
      <top/>
      <bottom style="double">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theme="0" tint="-0.14996795556505021"/>
      </left>
      <right/>
      <top style="double">
        <color indexed="64"/>
      </top>
      <bottom/>
      <diagonal/>
    </border>
    <border>
      <left style="thin">
        <color theme="0" tint="-0.14996795556505021"/>
      </left>
      <right/>
      <top style="thin">
        <color theme="0" tint="-0.14996795556505021"/>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style="double">
        <color indexed="64"/>
      </top>
      <bottom/>
      <diagonal/>
    </border>
    <border>
      <left style="thin">
        <color theme="0" tint="-0.14996795556505021"/>
      </left>
      <right/>
      <top style="thin">
        <color theme="0" tint="-0.14996795556505021"/>
      </top>
      <bottom style="thin">
        <color theme="0" tint="-0.14996795556505021"/>
      </bottom>
      <diagonal/>
    </border>
  </borders>
  <cellStyleXfs count="6">
    <xf numFmtId="0" fontId="0" fillId="0" borderId="0"/>
    <xf numFmtId="164" fontId="1" fillId="0" borderId="0" applyFont="0" applyFill="0" applyBorder="0" applyAlignment="0" applyProtection="0"/>
    <xf numFmtId="0" fontId="6" fillId="0" borderId="0"/>
    <xf numFmtId="0" fontId="9" fillId="0" borderId="0"/>
    <xf numFmtId="0" fontId="3" fillId="0" borderId="0"/>
    <xf numFmtId="0" fontId="3" fillId="2" borderId="0" applyNumberFormat="0" applyBorder="0" applyAlignment="0" applyProtection="0"/>
  </cellStyleXfs>
  <cellXfs count="45">
    <xf numFmtId="0" fontId="0" fillId="0" borderId="0" xfId="0"/>
    <xf numFmtId="0" fontId="4" fillId="3" borderId="1" xfId="0" applyFont="1" applyFill="1" applyBorder="1" applyAlignment="1">
      <alignment horizontal="center" vertical="center"/>
    </xf>
    <xf numFmtId="0" fontId="0" fillId="3" borderId="0" xfId="0" applyFill="1"/>
    <xf numFmtId="0" fontId="2" fillId="3" borderId="1" xfId="0" applyFont="1" applyFill="1" applyBorder="1" applyAlignment="1">
      <alignment horizontal="center" vertical="center"/>
    </xf>
    <xf numFmtId="0" fontId="6" fillId="0" borderId="0" xfId="2"/>
    <xf numFmtId="0" fontId="7" fillId="0" borderId="0" xfId="2" applyFont="1"/>
    <xf numFmtId="0" fontId="7" fillId="3" borderId="0" xfId="2" applyFont="1" applyFill="1"/>
    <xf numFmtId="0" fontId="7" fillId="3" borderId="2" xfId="2" applyFont="1" applyFill="1" applyBorder="1"/>
    <xf numFmtId="0" fontId="7" fillId="3" borderId="2" xfId="2" applyFont="1" applyFill="1" applyBorder="1" applyAlignment="1">
      <alignment horizontal="center" vertical="center"/>
    </xf>
    <xf numFmtId="0" fontId="7" fillId="3" borderId="4" xfId="2" applyFont="1" applyFill="1" applyBorder="1"/>
    <xf numFmtId="0" fontId="7" fillId="3" borderId="3" xfId="2" applyFont="1" applyFill="1" applyBorder="1"/>
    <xf numFmtId="165" fontId="0" fillId="3" borderId="0" xfId="0" applyNumberFormat="1" applyFill="1"/>
    <xf numFmtId="0" fontId="10" fillId="0" borderId="0" xfId="0" applyFont="1"/>
    <xf numFmtId="0" fontId="11" fillId="0" borderId="0" xfId="0" applyFont="1" applyAlignment="1">
      <alignment horizontal="right" vertical="center"/>
    </xf>
    <xf numFmtId="0" fontId="5" fillId="0" borderId="0" xfId="0" applyFont="1" applyAlignment="1">
      <alignment vertical="center"/>
    </xf>
    <xf numFmtId="166" fontId="0" fillId="0" borderId="5" xfId="0" applyNumberFormat="1" applyBorder="1" applyAlignment="1">
      <alignment horizontal="left" indent="1"/>
    </xf>
    <xf numFmtId="167" fontId="0" fillId="0" borderId="5" xfId="1" applyNumberFormat="1" applyFont="1" applyBorder="1"/>
    <xf numFmtId="0" fontId="0" fillId="0" borderId="5" xfId="0" applyBorder="1"/>
    <xf numFmtId="166" fontId="0" fillId="0" borderId="6" xfId="0" applyNumberFormat="1" applyBorder="1" applyAlignment="1">
      <alignment horizontal="left" indent="1"/>
    </xf>
    <xf numFmtId="167" fontId="0" fillId="0" borderId="6" xfId="1" applyNumberFormat="1" applyFont="1" applyBorder="1"/>
    <xf numFmtId="0" fontId="0" fillId="0" borderId="6" xfId="0" applyBorder="1"/>
    <xf numFmtId="0" fontId="12" fillId="4" borderId="6" xfId="0" applyFont="1" applyFill="1" applyBorder="1" applyAlignment="1">
      <alignment horizontal="center" vertical="center"/>
    </xf>
    <xf numFmtId="0" fontId="12" fillId="4" borderId="8" xfId="0" applyFont="1" applyFill="1" applyBorder="1" applyAlignment="1">
      <alignment horizontal="center" vertical="center"/>
    </xf>
    <xf numFmtId="14" fontId="0" fillId="0" borderId="5" xfId="0" applyNumberFormat="1" applyBorder="1"/>
    <xf numFmtId="0" fontId="0" fillId="0" borderId="9" xfId="0" applyBorder="1"/>
    <xf numFmtId="14" fontId="0" fillId="0" borderId="6" xfId="0" applyNumberFormat="1" applyBorder="1"/>
    <xf numFmtId="0" fontId="0" fillId="0" borderId="8" xfId="0" applyBorder="1"/>
    <xf numFmtId="14" fontId="0" fillId="0" borderId="10" xfId="0" applyNumberFormat="1" applyBorder="1"/>
    <xf numFmtId="166" fontId="0" fillId="0" borderId="10" xfId="0" applyNumberFormat="1" applyBorder="1" applyAlignment="1">
      <alignment horizontal="left" indent="1"/>
    </xf>
    <xf numFmtId="167" fontId="0" fillId="0" borderId="10" xfId="1" applyNumberFormat="1" applyFont="1" applyBorder="1"/>
    <xf numFmtId="0" fontId="0" fillId="0" borderId="10" xfId="0" applyBorder="1"/>
    <xf numFmtId="0" fontId="0" fillId="0" borderId="7" xfId="0" applyBorder="1"/>
    <xf numFmtId="0" fontId="0" fillId="0" borderId="0" xfId="0" pivotButton="1"/>
    <xf numFmtId="0" fontId="0" fillId="0" borderId="0" xfId="0" applyAlignment="1">
      <alignment horizontal="left"/>
    </xf>
    <xf numFmtId="10" fontId="0" fillId="0" borderId="0" xfId="0" applyNumberFormat="1"/>
    <xf numFmtId="0" fontId="2" fillId="0" borderId="1" xfId="0" applyFont="1" applyBorder="1" applyAlignment="1">
      <alignment horizontal="center"/>
    </xf>
    <xf numFmtId="165" fontId="0" fillId="0" borderId="0" xfId="0" applyNumberFormat="1"/>
    <xf numFmtId="0" fontId="11" fillId="0" borderId="1" xfId="0" applyFont="1" applyBorder="1" applyAlignment="1">
      <alignment horizontal="center"/>
    </xf>
    <xf numFmtId="0" fontId="5" fillId="0" borderId="0" xfId="0" applyFont="1" applyAlignment="1">
      <alignment horizontal="center"/>
    </xf>
    <xf numFmtId="0" fontId="5" fillId="0" borderId="0" xfId="0" applyFont="1" applyAlignment="1">
      <alignment horizontal="center" vertical="center"/>
    </xf>
    <xf numFmtId="0" fontId="8" fillId="0" borderId="0" xfId="2" applyFont="1" applyAlignment="1">
      <alignment horizontal="center" vertical="center"/>
    </xf>
    <xf numFmtId="0" fontId="15" fillId="0" borderId="0" xfId="0" applyFont="1"/>
    <xf numFmtId="0" fontId="16" fillId="0" borderId="0" xfId="0" applyFont="1"/>
    <xf numFmtId="0" fontId="18" fillId="0" borderId="0" xfId="0" applyFont="1"/>
    <xf numFmtId="168" fontId="7" fillId="0" borderId="0" xfId="2" applyNumberFormat="1" applyFont="1"/>
  </cellXfs>
  <cellStyles count="6">
    <cellStyle name="40% - Accent2 2" xfId="5" xr:uid="{F5C9000F-CD93-A440-8042-EFED9F518382}"/>
    <cellStyle name="Comma" xfId="1" builtinId="3"/>
    <cellStyle name="Normal" xfId="0" builtinId="0"/>
    <cellStyle name="Normal 2" xfId="2" xr:uid="{756B15C0-D7AE-894E-ABEE-A2705EC0A9A4}"/>
    <cellStyle name="Normal 2 2" xfId="3" xr:uid="{CC781031-D754-7742-AA03-210AF74E8ED5}"/>
    <cellStyle name="Normal 3" xfId="4" xr:uid="{6FFB3660-7931-7E46-8565-2BDEB7787C1E}"/>
  </cellStyles>
  <dxfs count="25">
    <dxf>
      <numFmt numFmtId="165" formatCode="_-[$$-409]* #,##0.00_ ;_-[$$-409]* \-#,##0.00\ ;_-[$$-409]* &quot;-&quot;??_ ;_-@_ "/>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border outline="0">
        <bottom style="double">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0" tint="-0.249977111117893"/>
        </patternFill>
      </fill>
      <alignment horizontal="center" vertical="center" textRotation="0" wrapText="0" indent="0" justifyLastLine="0" shrinkToFit="0" readingOrder="0"/>
    </dxf>
    <dxf>
      <border outline="0">
        <bottom style="double">
          <color indexed="64"/>
        </bottom>
      </border>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tint="-0.249977111117893"/>
        </patternFill>
      </fill>
    </dxf>
    <dxf>
      <font>
        <b val="0"/>
        <i val="0"/>
        <strike val="0"/>
        <condense val="0"/>
        <extend val="0"/>
        <outline val="0"/>
        <shadow val="0"/>
        <u val="none"/>
        <vertAlign val="baseline"/>
        <sz val="12"/>
        <color auto="1"/>
        <name val="Calibri"/>
        <family val="2"/>
        <scheme val="minor"/>
      </font>
      <fill>
        <patternFill patternType="solid">
          <fgColor indexed="64"/>
          <bgColor theme="0" tint="-0.249977111117893"/>
        </patternFill>
      </fill>
    </dxf>
    <dxf>
      <font>
        <b val="0"/>
        <i val="0"/>
        <strike val="0"/>
        <condense val="0"/>
        <extend val="0"/>
        <outline val="0"/>
        <shadow val="0"/>
        <u val="none"/>
        <vertAlign val="baseline"/>
        <sz val="12"/>
        <color auto="1"/>
        <name val="Calibri"/>
        <family val="2"/>
        <scheme val="minor"/>
      </font>
      <fill>
        <patternFill patternType="solid">
          <fgColor indexed="64"/>
          <bgColor theme="0" tint="-0.249977111117893"/>
        </patternFill>
      </fill>
      <border diagonalUp="0" diagonalDown="0">
        <left/>
        <right style="thin">
          <color indexed="64"/>
        </right>
        <top/>
        <bottom/>
        <vertical/>
        <horizontal/>
      </border>
    </dxf>
    <dxf>
      <border outline="0">
        <bottom style="thin">
          <color indexed="64"/>
        </bottom>
      </border>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border outline="0">
        <bottom style="double">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0" tint="-0.249977111117893"/>
        </patternFill>
      </fill>
      <alignment horizontal="center" vertical="center" textRotation="0" wrapText="0" indent="0" justifyLastLine="0" shrinkToFit="0" readingOrder="0"/>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border outline="0">
        <bottom style="double">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center" vertical="center" textRotation="0" wrapText="0" indent="0" justifyLastLine="0" shrinkToFit="0" readingOrder="0"/>
    </dxf>
    <dxf>
      <font>
        <b/>
        <i val="0"/>
        <color auto="1"/>
      </font>
      <fill>
        <patternFill>
          <bgColor theme="0" tint="-0.14996795556505021"/>
        </patternFill>
      </fill>
    </dxf>
    <dxf>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s>
  <tableStyles count="1" defaultTableStyle="TableStyleMedium2" defaultPivotStyle="PivotStyleLight16">
    <tableStyle name="Table Style 1" pivot="0" count="2" xr9:uid="{ADD4B2C7-6778-B34E-B953-2BF2D6A0E043}">
      <tableStyleElement type="wholeTable" dxfId="24"/>
      <tableStyleElement type="headerRow"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127001</xdr:colOff>
      <xdr:row>3</xdr:row>
      <xdr:rowOff>76201</xdr:rowOff>
    </xdr:from>
    <xdr:ext cx="7247466" cy="1561197"/>
    <xdr:sp macro="" textlink="">
      <xdr:nvSpPr>
        <xdr:cNvPr id="2" name="TextBox 1">
          <a:extLst>
            <a:ext uri="{FF2B5EF4-FFF2-40B4-BE49-F238E27FC236}">
              <a16:creationId xmlns:a16="http://schemas.microsoft.com/office/drawing/2014/main" id="{14277935-6BE9-0F15-4577-F4798AC32A2F}"/>
            </a:ext>
          </a:extLst>
        </xdr:cNvPr>
        <xdr:cNvSpPr txBox="1"/>
      </xdr:nvSpPr>
      <xdr:spPr>
        <a:xfrm>
          <a:off x="3683001" y="728134"/>
          <a:ext cx="7247466" cy="1561197"/>
        </a:xfrm>
        <a:prstGeom prst="rect">
          <a:avLst/>
        </a:prstGeom>
        <a:no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marL="0" marR="0" lvl="0" indent="0" defTabSz="914400" eaLnBrk="1" fontAlgn="auto" latinLnBrk="0" hangingPunct="1">
            <a:lnSpc>
              <a:spcPct val="100000"/>
            </a:lnSpc>
            <a:spcBef>
              <a:spcPts val="0"/>
            </a:spcBef>
            <a:spcAft>
              <a:spcPts val="600"/>
            </a:spcAft>
            <a:buClrTx/>
            <a:buSzTx/>
            <a:buFontTx/>
            <a:buNone/>
            <a:tabLst/>
            <a:defRPr/>
          </a:pPr>
          <a:r>
            <a:rPr lang="en-GB" sz="1400"/>
            <a:t>Question 1 (6 pts)</a:t>
          </a:r>
        </a:p>
        <a:p>
          <a:pPr marL="0" marR="0" lvl="0" indent="0" defTabSz="914400" eaLnBrk="1" fontAlgn="auto" latinLnBrk="0" hangingPunct="1">
            <a:lnSpc>
              <a:spcPct val="100000"/>
            </a:lnSpc>
            <a:spcBef>
              <a:spcPts val="0"/>
            </a:spcBef>
            <a:spcAft>
              <a:spcPts val="600"/>
            </a:spcAft>
            <a:buClrTx/>
            <a:buSzTx/>
            <a:buFontTx/>
            <a:buNone/>
            <a:tabLst/>
            <a:defRPr/>
          </a:pPr>
          <a:r>
            <a:rPr lang="en-GB" sz="1400"/>
            <a:t>The table</a:t>
          </a:r>
          <a:r>
            <a:rPr lang="en-GB" sz="1400" baseline="0"/>
            <a:t> on the left includes a </a:t>
          </a:r>
          <a:r>
            <a:rPr lang="en-GB" sz="1400"/>
            <a:t>large sample of</a:t>
          </a:r>
          <a:r>
            <a:rPr lang="en-GB" sz="1400" baseline="0"/>
            <a:t> </a:t>
          </a:r>
          <a:r>
            <a:rPr lang="en-GB" sz="1400"/>
            <a:t>family size, family income, and whether the family bought a station wagon. Please</a:t>
          </a:r>
          <a:r>
            <a:rPr lang="en-GB" sz="1400" baseline="0"/>
            <a:t> use PivotTables to </a:t>
          </a:r>
          <a:r>
            <a:rPr lang="en-GB" sz="1400"/>
            <a:t>determine how family size and income influence the likelihood that a family will purchase a station wagon. Please explain how your conclusion is supported by the PivotTables.</a:t>
          </a:r>
        </a:p>
        <a:p>
          <a:pPr marL="0" marR="0" lvl="0" indent="0" defTabSz="914400" eaLnBrk="1" fontAlgn="auto" latinLnBrk="0" hangingPunct="1">
            <a:lnSpc>
              <a:spcPct val="100000"/>
            </a:lnSpc>
            <a:spcBef>
              <a:spcPts val="0"/>
            </a:spcBef>
            <a:spcAft>
              <a:spcPts val="600"/>
            </a:spcAft>
            <a:buClrTx/>
            <a:buSzTx/>
            <a:buFontTx/>
            <a:buNone/>
            <a:tabLst/>
            <a:defRPr/>
          </a:pPr>
          <a:endParaRPr lang="en-GB" sz="1400"/>
        </a:p>
      </xdr:txBody>
    </xdr:sp>
    <xdr:clientData/>
  </xdr:oneCellAnchor>
  <xdr:twoCellAnchor>
    <xdr:from>
      <xdr:col>3</xdr:col>
      <xdr:colOff>821268</xdr:colOff>
      <xdr:row>24</xdr:row>
      <xdr:rowOff>0</xdr:rowOff>
    </xdr:from>
    <xdr:to>
      <xdr:col>8</xdr:col>
      <xdr:colOff>313268</xdr:colOff>
      <xdr:row>29</xdr:row>
      <xdr:rowOff>84667</xdr:rowOff>
    </xdr:to>
    <xdr:sp macro="" textlink="">
      <xdr:nvSpPr>
        <xdr:cNvPr id="3" name="TextBox 2">
          <a:extLst>
            <a:ext uri="{FF2B5EF4-FFF2-40B4-BE49-F238E27FC236}">
              <a16:creationId xmlns:a16="http://schemas.microsoft.com/office/drawing/2014/main" id="{278AF8E2-D244-EC17-2FB2-3F61360AB24E}"/>
            </a:ext>
          </a:extLst>
        </xdr:cNvPr>
        <xdr:cNvSpPr txBox="1"/>
      </xdr:nvSpPr>
      <xdr:spPr>
        <a:xfrm>
          <a:off x="3606801" y="4953000"/>
          <a:ext cx="4343400" cy="1100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Based on the</a:t>
          </a:r>
          <a:r>
            <a:rPr lang="en-GB" sz="1100" baseline="0"/>
            <a:t> data and the given</a:t>
          </a:r>
          <a:r>
            <a:rPr lang="en-GB" sz="1100"/>
            <a:t> number of station wagons, we can see from</a:t>
          </a:r>
          <a:r>
            <a:rPr lang="en-GB" sz="1100" baseline="0"/>
            <a:t> the pivot table that large families with high income are a lot more likely to purchase a station wagon than for example small families with high income. Even large families with low income are more likely to purchase than small families with high or low income.</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4</xdr:col>
      <xdr:colOff>516467</xdr:colOff>
      <xdr:row>3</xdr:row>
      <xdr:rowOff>127000</xdr:rowOff>
    </xdr:from>
    <xdr:ext cx="184731" cy="264560"/>
    <xdr:sp macro="" textlink="">
      <xdr:nvSpPr>
        <xdr:cNvPr id="2" name="TextBox 1">
          <a:extLst>
            <a:ext uri="{FF2B5EF4-FFF2-40B4-BE49-F238E27FC236}">
              <a16:creationId xmlns:a16="http://schemas.microsoft.com/office/drawing/2014/main" id="{BD22F0CF-797C-7073-FA5B-3B0227EF9989}"/>
            </a:ext>
          </a:extLst>
        </xdr:cNvPr>
        <xdr:cNvSpPr txBox="1"/>
      </xdr:nvSpPr>
      <xdr:spPr>
        <a:xfrm>
          <a:off x="3937000" y="7789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4</xdr:col>
      <xdr:colOff>135468</xdr:colOff>
      <xdr:row>3</xdr:row>
      <xdr:rowOff>76201</xdr:rowOff>
    </xdr:from>
    <xdr:ext cx="7594600" cy="3041730"/>
    <xdr:sp macro="" textlink="">
      <xdr:nvSpPr>
        <xdr:cNvPr id="3" name="TextBox 2">
          <a:extLst>
            <a:ext uri="{FF2B5EF4-FFF2-40B4-BE49-F238E27FC236}">
              <a16:creationId xmlns:a16="http://schemas.microsoft.com/office/drawing/2014/main" id="{B31573B7-7937-6C9D-56B6-D48417B6242C}"/>
            </a:ext>
          </a:extLst>
        </xdr:cNvPr>
        <xdr:cNvSpPr txBox="1"/>
      </xdr:nvSpPr>
      <xdr:spPr>
        <a:xfrm>
          <a:off x="3556001" y="728134"/>
          <a:ext cx="7594600" cy="3041730"/>
        </a:xfrm>
        <a:prstGeom prst="rect">
          <a:avLst/>
        </a:prstGeom>
        <a:no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marL="0" marR="0" lvl="0" indent="0" defTabSz="914400" eaLnBrk="1" fontAlgn="auto" latinLnBrk="0" hangingPunct="1">
            <a:lnSpc>
              <a:spcPct val="100000"/>
            </a:lnSpc>
            <a:spcBef>
              <a:spcPts val="0"/>
            </a:spcBef>
            <a:spcAft>
              <a:spcPts val="600"/>
            </a:spcAft>
            <a:buClrTx/>
            <a:buSzTx/>
            <a:buFontTx/>
            <a:buNone/>
            <a:tabLst/>
            <a:defRPr/>
          </a:pPr>
          <a:r>
            <a:rPr lang="en-GB" sz="1400"/>
            <a:t>Question</a:t>
          </a:r>
          <a:r>
            <a:rPr lang="en-GB" sz="1400" baseline="0"/>
            <a:t> 2 </a:t>
          </a:r>
          <a:r>
            <a:rPr lang="en-GB" sz="1400"/>
            <a:t>(6 pts)</a:t>
          </a:r>
        </a:p>
        <a:p>
          <a:pPr>
            <a:spcAft>
              <a:spcPts val="600"/>
            </a:spcAft>
          </a:pPr>
          <a:r>
            <a:rPr lang="en-GB" sz="1400"/>
            <a:t>You have been asked to evaluate the quality of care given to heart-attack patients at the Emergency Room (ER) and Care Home (CH). For the last month, you are given the following patient data: </a:t>
          </a:r>
        </a:p>
        <a:p>
          <a:pPr marL="171450" indent="-171450">
            <a:spcAft>
              <a:spcPts val="600"/>
            </a:spcAft>
            <a:buFont typeface="Arial" panose="020B0604020202020204" pitchFamily="34" charset="0"/>
            <a:buChar char="•"/>
          </a:pPr>
          <a:r>
            <a:rPr lang="en-GB" sz="1400"/>
            <a:t>Hospital (ER or CH)</a:t>
          </a:r>
        </a:p>
        <a:p>
          <a:pPr marL="171450" indent="-171450">
            <a:spcAft>
              <a:spcPts val="600"/>
            </a:spcAft>
            <a:buFont typeface="Arial" panose="020B0604020202020204" pitchFamily="34" charset="0"/>
            <a:buChar char="•"/>
          </a:pPr>
          <a:r>
            <a:rPr lang="en-GB" sz="1400"/>
            <a:t>Risk category (high or low)</a:t>
          </a:r>
        </a:p>
        <a:p>
          <a:pPr marL="171450" indent="-171450">
            <a:spcAft>
              <a:spcPts val="600"/>
            </a:spcAft>
            <a:buFont typeface="Arial" panose="020B0604020202020204" pitchFamily="34" charset="0"/>
            <a:buChar char="•"/>
          </a:pPr>
          <a:r>
            <a:rPr lang="en-GB" sz="1400"/>
            <a:t>Patient outcome (live or die) </a:t>
          </a:r>
        </a:p>
        <a:p>
          <a:pPr marL="0" marR="0" indent="0" defTabSz="914400" eaLnBrk="1" fontAlgn="auto" latinLnBrk="0" hangingPunct="1">
            <a:lnSpc>
              <a:spcPct val="100000"/>
            </a:lnSpc>
            <a:spcBef>
              <a:spcPts val="0"/>
            </a:spcBef>
            <a:spcAft>
              <a:spcPts val="600"/>
            </a:spcAft>
            <a:buClrTx/>
            <a:buSzTx/>
            <a:buFontTx/>
            <a:buNone/>
            <a:tabLst/>
            <a:defRPr/>
          </a:pPr>
          <a:r>
            <a:rPr lang="en-GB" sz="1400"/>
            <a:t>Keeping in mind that high-risk people are less likely to survive than low-risk people, please use this data and PivotTables to determine which hospital is doing a better job of caring for heart-attack patients. Please explain how your conclusion is supported by the PivotTables.</a:t>
          </a:r>
        </a:p>
        <a:p>
          <a:pPr>
            <a:spcAft>
              <a:spcPts val="600"/>
            </a:spcAft>
          </a:pPr>
          <a:r>
            <a:rPr lang="en-GB" sz="1400" b="1"/>
            <a:t>Hint</a:t>
          </a:r>
          <a:r>
            <a:rPr lang="en-GB" sz="1400"/>
            <a:t>: Use all the data. </a:t>
          </a:r>
        </a:p>
        <a:p>
          <a:pPr>
            <a:spcAft>
              <a:spcPts val="600"/>
            </a:spcAft>
          </a:pPr>
          <a:endParaRPr lang="en-GB" sz="1400"/>
        </a:p>
      </xdr:txBody>
    </xdr:sp>
    <xdr:clientData/>
  </xdr:oneCellAnchor>
  <xdr:oneCellAnchor>
    <xdr:from>
      <xdr:col>3</xdr:col>
      <xdr:colOff>753532</xdr:colOff>
      <xdr:row>36</xdr:row>
      <xdr:rowOff>160864</xdr:rowOff>
    </xdr:from>
    <xdr:ext cx="4999459" cy="4202726"/>
    <xdr:sp macro="" textlink="">
      <xdr:nvSpPr>
        <xdr:cNvPr id="4" name="TextBox 3">
          <a:extLst>
            <a:ext uri="{FF2B5EF4-FFF2-40B4-BE49-F238E27FC236}">
              <a16:creationId xmlns:a16="http://schemas.microsoft.com/office/drawing/2014/main" id="{EA305EF9-9282-9548-7548-6418AA18C887}"/>
            </a:ext>
          </a:extLst>
        </xdr:cNvPr>
        <xdr:cNvSpPr txBox="1"/>
      </xdr:nvSpPr>
      <xdr:spPr>
        <a:xfrm>
          <a:off x="3445498" y="7639753"/>
          <a:ext cx="4999459" cy="420272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First, we can look at</a:t>
          </a:r>
          <a:r>
            <a:rPr lang="en-GB" sz="1100" baseline="0"/>
            <a:t> the first pivot table above and the survival numbers of high and low patients in each of the hospitals. As we can see, the overall number of patients is roughly the same.</a:t>
          </a:r>
        </a:p>
        <a:p>
          <a:endParaRPr lang="en-GB" sz="1100" baseline="0"/>
        </a:p>
        <a:p>
          <a:r>
            <a:rPr lang="en-GB" sz="1100" baseline="0"/>
            <a:t>However, total number of high-risk patients is a lot more higher in the ER hospital than in the CH hospital. Despite the fact that there are more high-risk deaths in the ER hospital, they are doing a better job by keeping a great majority of them alive compared to the CH hospital which has significantly smaller number of high-risk patients. Based on the pivot table calculations above, we can see that 80% of the High-risk patients in the ER hospital survive, compared to the CH hospital where only 68,18% of the high-risk patients survive. </a:t>
          </a:r>
        </a:p>
        <a:p>
          <a:endParaRPr lang="en-GB" sz="1100" baseline="0"/>
        </a:p>
        <a:p>
          <a:r>
            <a:rPr lang="en-GB" sz="1100" baseline="0"/>
            <a:t>In contrast, CH has way more low-risk patients than the ER hospital. However, when looking at the overall picture we can see that CH has a lot more deaths in low-risk patients whereas the low-risk deaths of ER represent only a marginal part of their total amount low-risk patients.  92,50% percent of the ER low-risk patients survive wheres the corresponding number for CH is 85,08%. </a:t>
          </a:r>
        </a:p>
        <a:p>
          <a:endParaRPr lang="en-GB" sz="1100" baseline="0"/>
        </a:p>
        <a:p>
          <a:r>
            <a:rPr lang="en-GB" sz="1100" baseline="0"/>
            <a:t>By looking at the total number of deaths and survives in both hospitals we can see that there is not that big of a difference and it seems that CH hospital would have slightly beter survival rate, 83,25% compared to ER's  82,50%. </a:t>
          </a:r>
        </a:p>
        <a:p>
          <a:endParaRPr lang="en-GB" sz="1100" baseline="0"/>
        </a:p>
        <a:p>
          <a:r>
            <a:rPr lang="en-GB" sz="1100" baseline="0"/>
            <a:t>However, based on the overall survival perecentages on both low and high-risk categories, the ER is doing a better job keeping the patients alive. </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555624</xdr:colOff>
      <xdr:row>0</xdr:row>
      <xdr:rowOff>134938</xdr:rowOff>
    </xdr:from>
    <xdr:ext cx="12120564" cy="154164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3F3E578E-FDB9-2DA0-C658-9CA9370EC2C8}"/>
                </a:ext>
              </a:extLst>
            </xdr:cNvPr>
            <xdr:cNvSpPr txBox="1"/>
          </xdr:nvSpPr>
          <xdr:spPr>
            <a:xfrm>
              <a:off x="555624" y="134938"/>
              <a:ext cx="12120564" cy="1541640"/>
            </a:xfrm>
            <a:prstGeom prst="rect">
              <a:avLst/>
            </a:prstGeom>
            <a:no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a:spcAft>
                  <a:spcPts val="600"/>
                </a:spcAft>
              </a:pPr>
              <a:r>
                <a:rPr lang="en-GB" sz="1400"/>
                <a:t>Question 3 (4 pts)</a:t>
              </a:r>
            </a:p>
            <a:p>
              <a:pPr>
                <a:spcAft>
                  <a:spcPts val="600"/>
                </a:spcAft>
              </a:pPr>
              <a:r>
                <a:rPr lang="en-GB" sz="1400"/>
                <a:t>The distance between</a:t>
              </a:r>
              <a:r>
                <a:rPr lang="en-GB" sz="1400" baseline="0"/>
                <a:t> </a:t>
              </a:r>
              <a:r>
                <a:rPr lang="en-GB" sz="1400"/>
                <a:t>any two US cities (excluding cities in Alaska and Hawaii) can be approximated by the following formula:</a:t>
              </a:r>
            </a:p>
            <a:p>
              <a:pPr>
                <a:spcAft>
                  <a:spcPts val="600"/>
                </a:spcAft>
              </a:pPr>
              <a14:m>
                <m:oMathPara xmlns:m="http://schemas.openxmlformats.org/officeDocument/2006/math">
                  <m:oMathParaPr>
                    <m:jc m:val="centerGroup"/>
                  </m:oMathParaPr>
                  <m:oMath xmlns:m="http://schemas.openxmlformats.org/officeDocument/2006/math">
                    <m:r>
                      <a:rPr lang="fi-FI" sz="1400" b="0" i="1">
                        <a:latin typeface="Cambria Math" panose="02040503050406030204" pitchFamily="18" charset="0"/>
                      </a:rPr>
                      <m:t>69∗</m:t>
                    </m:r>
                    <m:rad>
                      <m:radPr>
                        <m:degHide m:val="on"/>
                        <m:ctrlPr>
                          <a:rPr lang="fi-FI" sz="1400" b="0" i="1">
                            <a:latin typeface="Cambria Math" panose="02040503050406030204" pitchFamily="18" charset="0"/>
                          </a:rPr>
                        </m:ctrlPr>
                      </m:radPr>
                      <m:deg/>
                      <m:e>
                        <m:sSup>
                          <m:sSupPr>
                            <m:ctrlPr>
                              <a:rPr lang="fi-FI" sz="1400" b="0" i="1">
                                <a:latin typeface="Cambria Math" panose="02040503050406030204" pitchFamily="18" charset="0"/>
                              </a:rPr>
                            </m:ctrlPr>
                          </m:sSupPr>
                          <m:e>
                            <m:r>
                              <a:rPr lang="fi-FI" sz="1400" b="0" i="1">
                                <a:latin typeface="Cambria Math" panose="02040503050406030204" pitchFamily="18" charset="0"/>
                              </a:rPr>
                              <m:t>(</m:t>
                            </m:r>
                            <m:r>
                              <a:rPr lang="fi-FI" sz="1400" b="0" i="1">
                                <a:latin typeface="Cambria Math" panose="02040503050406030204" pitchFamily="18" charset="0"/>
                              </a:rPr>
                              <m:t>𝑙𝑎𝑡</m:t>
                            </m:r>
                            <m:r>
                              <a:rPr lang="fi-FI" sz="1400" b="0" i="1">
                                <a:latin typeface="Cambria Math" panose="02040503050406030204" pitchFamily="18" charset="0"/>
                              </a:rPr>
                              <m:t>1−</m:t>
                            </m:r>
                            <m:r>
                              <a:rPr lang="fi-FI" sz="1400" b="0" i="1">
                                <a:latin typeface="Cambria Math" panose="02040503050406030204" pitchFamily="18" charset="0"/>
                              </a:rPr>
                              <m:t>𝑙𝑎𝑡</m:t>
                            </m:r>
                            <m:r>
                              <a:rPr lang="fi-FI" sz="1400" b="0" i="1">
                                <a:latin typeface="Cambria Math" panose="02040503050406030204" pitchFamily="18" charset="0"/>
                              </a:rPr>
                              <m:t>2)</m:t>
                            </m:r>
                          </m:e>
                          <m:sup>
                            <m:r>
                              <a:rPr lang="fi-FI" sz="1400" b="0" i="1">
                                <a:latin typeface="Cambria Math" panose="02040503050406030204" pitchFamily="18" charset="0"/>
                              </a:rPr>
                              <m:t>2</m:t>
                            </m:r>
                          </m:sup>
                        </m:sSup>
                        <m:r>
                          <a:rPr lang="fi-FI" sz="1400" b="0" i="1">
                            <a:latin typeface="Cambria Math" panose="02040503050406030204" pitchFamily="18" charset="0"/>
                          </a:rPr>
                          <m:t>+</m:t>
                        </m:r>
                        <m:sSup>
                          <m:sSupPr>
                            <m:ctrlPr>
                              <a:rPr lang="fi-FI" sz="1400" b="0" i="1">
                                <a:latin typeface="Cambria Math" panose="02040503050406030204" pitchFamily="18" charset="0"/>
                              </a:rPr>
                            </m:ctrlPr>
                          </m:sSupPr>
                          <m:e>
                            <m:r>
                              <a:rPr lang="fi-FI" sz="1400" b="0" i="1">
                                <a:latin typeface="Cambria Math" panose="02040503050406030204" pitchFamily="18" charset="0"/>
                              </a:rPr>
                              <m:t>(</m:t>
                            </m:r>
                            <m:r>
                              <a:rPr lang="fi-FI" sz="1400" b="0" i="1">
                                <a:latin typeface="Cambria Math" panose="02040503050406030204" pitchFamily="18" charset="0"/>
                              </a:rPr>
                              <m:t>𝑙𝑜𝑛𝑔</m:t>
                            </m:r>
                            <m:r>
                              <a:rPr lang="fi-FI" sz="1400" b="0" i="1">
                                <a:latin typeface="Cambria Math" panose="02040503050406030204" pitchFamily="18" charset="0"/>
                              </a:rPr>
                              <m:t>1−</m:t>
                            </m:r>
                            <m:r>
                              <a:rPr lang="fi-FI" sz="1400" b="0" i="1">
                                <a:latin typeface="Cambria Math" panose="02040503050406030204" pitchFamily="18" charset="0"/>
                              </a:rPr>
                              <m:t>𝑙𝑜𝑛𝑔</m:t>
                            </m:r>
                            <m:r>
                              <a:rPr lang="fi-FI" sz="1400" b="0" i="1">
                                <a:latin typeface="Cambria Math" panose="02040503050406030204" pitchFamily="18" charset="0"/>
                              </a:rPr>
                              <m:t>2)</m:t>
                            </m:r>
                          </m:e>
                          <m:sup>
                            <m:r>
                              <a:rPr lang="fi-FI" sz="1400" b="0" i="1">
                                <a:latin typeface="Cambria Math" panose="02040503050406030204" pitchFamily="18" charset="0"/>
                              </a:rPr>
                              <m:t>2</m:t>
                            </m:r>
                          </m:sup>
                        </m:sSup>
                      </m:e>
                    </m:rad>
                  </m:oMath>
                </m:oMathPara>
              </a14:m>
              <a:endParaRPr lang="en-GB" sz="1400"/>
            </a:p>
            <a:p>
              <a:pPr>
                <a:spcAft>
                  <a:spcPts val="600"/>
                </a:spcAft>
              </a:pPr>
              <a:r>
                <a:rPr lang="en-GB" sz="1400"/>
                <a:t>The table</a:t>
              </a:r>
              <a:r>
                <a:rPr lang="en-GB" sz="1400" baseline="0"/>
                <a:t> City Coordinates </a:t>
              </a:r>
              <a:r>
                <a:rPr lang="en-GB" sz="1400"/>
                <a:t>contains the latitude and longitude of selected US cities. Please create a table</a:t>
              </a:r>
              <a:r>
                <a:rPr lang="en-GB" sz="1400" baseline="0"/>
                <a:t> </a:t>
              </a:r>
              <a:r>
                <a:rPr lang="en-GB" sz="1400"/>
                <a:t>that gives the distance between any two of the listed cities. </a:t>
              </a:r>
            </a:p>
            <a:p>
              <a:pPr>
                <a:spcAft>
                  <a:spcPts val="600"/>
                </a:spcAft>
              </a:pPr>
              <a:endParaRPr lang="en-GB" sz="1400"/>
            </a:p>
          </xdr:txBody>
        </xdr:sp>
      </mc:Choice>
      <mc:Fallback xmlns="">
        <xdr:sp macro="" textlink="">
          <xdr:nvSpPr>
            <xdr:cNvPr id="2" name="TextBox 1">
              <a:extLst>
                <a:ext uri="{FF2B5EF4-FFF2-40B4-BE49-F238E27FC236}">
                  <a16:creationId xmlns:a16="http://schemas.microsoft.com/office/drawing/2014/main" id="{3F3E578E-FDB9-2DA0-C658-9CA9370EC2C8}"/>
                </a:ext>
              </a:extLst>
            </xdr:cNvPr>
            <xdr:cNvSpPr txBox="1"/>
          </xdr:nvSpPr>
          <xdr:spPr>
            <a:xfrm>
              <a:off x="555624" y="134938"/>
              <a:ext cx="12120564" cy="1541640"/>
            </a:xfrm>
            <a:prstGeom prst="rect">
              <a:avLst/>
            </a:prstGeom>
            <a:no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a:spcAft>
                  <a:spcPts val="600"/>
                </a:spcAft>
              </a:pPr>
              <a:r>
                <a:rPr lang="en-GB" sz="1400"/>
                <a:t>Question 3 (4 pts)</a:t>
              </a:r>
            </a:p>
            <a:p>
              <a:pPr>
                <a:spcAft>
                  <a:spcPts val="600"/>
                </a:spcAft>
              </a:pPr>
              <a:r>
                <a:rPr lang="en-GB" sz="1400"/>
                <a:t>The distance between</a:t>
              </a:r>
              <a:r>
                <a:rPr lang="en-GB" sz="1400" baseline="0"/>
                <a:t> </a:t>
              </a:r>
              <a:r>
                <a:rPr lang="en-GB" sz="1400"/>
                <a:t>any two US cities (excluding cities in Alaska and Hawaii) can be approximated by the following formula:</a:t>
              </a:r>
            </a:p>
            <a:p>
              <a:pPr>
                <a:spcAft>
                  <a:spcPts val="600"/>
                </a:spcAft>
              </a:pPr>
              <a:r>
                <a:rPr lang="fi-FI" sz="1400" b="0" i="0">
                  <a:latin typeface="Cambria Math" panose="02040503050406030204" pitchFamily="18" charset="0"/>
                </a:rPr>
                <a:t>69∗√(〖(𝑙𝑎𝑡1−𝑙𝑎𝑡2)〗^2+〖(𝑙𝑜𝑛𝑔1−𝑙𝑜𝑛𝑔2)〗^2 )</a:t>
              </a:r>
              <a:endParaRPr lang="en-GB" sz="1400"/>
            </a:p>
            <a:p>
              <a:pPr>
                <a:spcAft>
                  <a:spcPts val="600"/>
                </a:spcAft>
              </a:pPr>
              <a:r>
                <a:rPr lang="en-GB" sz="1400"/>
                <a:t>The table</a:t>
              </a:r>
              <a:r>
                <a:rPr lang="en-GB" sz="1400" baseline="0"/>
                <a:t> City Coordinates </a:t>
              </a:r>
              <a:r>
                <a:rPr lang="en-GB" sz="1400"/>
                <a:t>contains the latitude and longitude of selected US cities. Please create a table</a:t>
              </a:r>
              <a:r>
                <a:rPr lang="en-GB" sz="1400" baseline="0"/>
                <a:t> </a:t>
              </a:r>
              <a:r>
                <a:rPr lang="en-GB" sz="1400"/>
                <a:t>that gives the distance between any two of the listed cities. </a:t>
              </a:r>
            </a:p>
            <a:p>
              <a:pPr>
                <a:spcAft>
                  <a:spcPts val="600"/>
                </a:spcAft>
              </a:pPr>
              <a:endParaRPr lang="en-GB" sz="14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3</xdr:col>
      <xdr:colOff>71438</xdr:colOff>
      <xdr:row>3</xdr:row>
      <xdr:rowOff>71438</xdr:rowOff>
    </xdr:from>
    <xdr:ext cx="6937375" cy="3195618"/>
    <xdr:sp macro="" textlink="">
      <xdr:nvSpPr>
        <xdr:cNvPr id="2" name="TextBox 1">
          <a:extLst>
            <a:ext uri="{FF2B5EF4-FFF2-40B4-BE49-F238E27FC236}">
              <a16:creationId xmlns:a16="http://schemas.microsoft.com/office/drawing/2014/main" id="{F8472B7D-9ADD-1950-E9C6-035C42C1AE96}"/>
            </a:ext>
          </a:extLst>
        </xdr:cNvPr>
        <xdr:cNvSpPr txBox="1"/>
      </xdr:nvSpPr>
      <xdr:spPr>
        <a:xfrm>
          <a:off x="2560638" y="723371"/>
          <a:ext cx="6937375" cy="3195618"/>
        </a:xfrm>
        <a:prstGeom prst="rect">
          <a:avLst/>
        </a:prstGeom>
        <a:no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a:spcAft>
              <a:spcPts val="600"/>
            </a:spcAft>
          </a:pPr>
          <a:r>
            <a:rPr lang="en-GB" sz="1400"/>
            <a:t>Question 4</a:t>
          </a:r>
          <a:r>
            <a:rPr lang="en-GB" sz="1400" baseline="0"/>
            <a:t> (4 pts)</a:t>
          </a:r>
          <a:endParaRPr lang="en-GB" sz="1400"/>
        </a:p>
        <a:p>
          <a:pPr>
            <a:spcAft>
              <a:spcPts val="600"/>
            </a:spcAft>
          </a:pPr>
          <a:r>
            <a:rPr lang="en-GB" sz="1400"/>
            <a:t>The table</a:t>
          </a:r>
          <a:r>
            <a:rPr lang="en-GB" sz="1400" baseline="0"/>
            <a:t> Exam Grades </a:t>
          </a:r>
          <a:r>
            <a:rPr lang="en-GB" sz="1400"/>
            <a:t>contains students’ scores for an exam. Suppose the grading</a:t>
          </a:r>
          <a:r>
            <a:rPr lang="en-GB" sz="1400" baseline="0"/>
            <a:t> scale</a:t>
          </a:r>
          <a:r>
            <a:rPr lang="en-GB" sz="1400"/>
            <a:t> is as follows: </a:t>
          </a:r>
        </a:p>
        <a:p>
          <a:pPr marL="171450" indent="-171450">
            <a:spcAft>
              <a:spcPts val="600"/>
            </a:spcAft>
            <a:buFont typeface="Arial" panose="020B0604020202020204" pitchFamily="34" charset="0"/>
            <a:buChar char="•"/>
          </a:pPr>
          <a:r>
            <a:rPr lang="en-GB" sz="1400"/>
            <a:t>90 and above: A</a:t>
          </a:r>
        </a:p>
        <a:p>
          <a:pPr marL="171450" indent="-171450">
            <a:spcAft>
              <a:spcPts val="600"/>
            </a:spcAft>
            <a:buFont typeface="Arial" panose="020B0604020202020204" pitchFamily="34" charset="0"/>
            <a:buChar char="•"/>
          </a:pPr>
          <a:r>
            <a:rPr lang="en-GB" sz="1400"/>
            <a:t>80 - 89: B</a:t>
          </a:r>
        </a:p>
        <a:p>
          <a:pPr marL="171450" indent="-171450">
            <a:spcAft>
              <a:spcPts val="600"/>
            </a:spcAft>
            <a:buFont typeface="Arial" panose="020B0604020202020204" pitchFamily="34" charset="0"/>
            <a:buChar char="•"/>
          </a:pPr>
          <a:r>
            <a:rPr lang="en-GB" sz="1400"/>
            <a:t>70 - 79: C</a:t>
          </a:r>
        </a:p>
        <a:p>
          <a:pPr marL="171450" indent="-171450">
            <a:spcAft>
              <a:spcPts val="600"/>
            </a:spcAft>
            <a:buFont typeface="Arial" panose="020B0604020202020204" pitchFamily="34" charset="0"/>
            <a:buChar char="•"/>
          </a:pPr>
          <a:r>
            <a:rPr lang="en-GB" sz="1400"/>
            <a:t>60 - 69: D</a:t>
          </a:r>
        </a:p>
        <a:p>
          <a:pPr marL="171450" indent="-171450">
            <a:spcAft>
              <a:spcPts val="600"/>
            </a:spcAft>
            <a:buFont typeface="Arial" panose="020B0604020202020204" pitchFamily="34" charset="0"/>
            <a:buChar char="•"/>
          </a:pPr>
          <a:r>
            <a:rPr lang="en-GB" sz="1400"/>
            <a:t>Below 60: F</a:t>
          </a:r>
        </a:p>
        <a:p>
          <a:pPr marL="0" indent="0">
            <a:spcAft>
              <a:spcPts val="600"/>
            </a:spcAft>
            <a:buFontTx/>
            <a:buNone/>
          </a:pPr>
          <a:r>
            <a:rPr lang="en-GB" sz="1400"/>
            <a:t>Please</a:t>
          </a:r>
          <a:r>
            <a:rPr lang="en-GB" sz="1400" baseline="0"/>
            <a:t> u</a:t>
          </a:r>
          <a:r>
            <a:rPr lang="en-GB" sz="1400"/>
            <a:t>se the </a:t>
          </a:r>
          <a:r>
            <a:rPr lang="en-GB" sz="1400" b="1"/>
            <a:t>VLOOKUP</a:t>
          </a:r>
          <a:r>
            <a:rPr lang="en-GB" sz="1400"/>
            <a:t> function</a:t>
          </a:r>
          <a:r>
            <a:rPr lang="en-GB" sz="1400" baseline="0"/>
            <a:t> </a:t>
          </a:r>
          <a:r>
            <a:rPr lang="en-GB" sz="1400"/>
            <a:t>to assign each student’s letter grade on this exam. </a:t>
          </a:r>
        </a:p>
        <a:p>
          <a:pPr marL="0" indent="0">
            <a:spcAft>
              <a:spcPts val="600"/>
            </a:spcAft>
            <a:buFontTx/>
            <a:buNone/>
          </a:pPr>
          <a:r>
            <a:rPr lang="en-GB" sz="1400" b="1"/>
            <a:t>Hint</a:t>
          </a:r>
          <a:r>
            <a:rPr lang="en-GB" sz="1400"/>
            <a:t>: You can use the table</a:t>
          </a:r>
          <a:r>
            <a:rPr lang="en-GB" sz="1400" baseline="0"/>
            <a:t> given below which contains the cutoff values.</a:t>
          </a:r>
        </a:p>
        <a:p>
          <a:pPr marL="0" indent="0">
            <a:spcAft>
              <a:spcPts val="600"/>
            </a:spcAft>
            <a:buFontTx/>
            <a:buNone/>
          </a:pPr>
          <a:endParaRPr lang="en-GB" sz="14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29632</xdr:colOff>
      <xdr:row>1</xdr:row>
      <xdr:rowOff>55563</xdr:rowOff>
    </xdr:from>
    <xdr:ext cx="7183437" cy="1418978"/>
    <xdr:sp macro="" textlink="">
      <xdr:nvSpPr>
        <xdr:cNvPr id="2" name="TextBox 1">
          <a:extLst>
            <a:ext uri="{FF2B5EF4-FFF2-40B4-BE49-F238E27FC236}">
              <a16:creationId xmlns:a16="http://schemas.microsoft.com/office/drawing/2014/main" id="{EE33398B-FA32-0E51-AE4E-900E8A06C1C1}"/>
            </a:ext>
          </a:extLst>
        </xdr:cNvPr>
        <xdr:cNvSpPr txBox="1"/>
      </xdr:nvSpPr>
      <xdr:spPr>
        <a:xfrm>
          <a:off x="29632" y="258763"/>
          <a:ext cx="7183437" cy="1418978"/>
        </a:xfrm>
        <a:prstGeom prst="rect">
          <a:avLst/>
        </a:prstGeom>
        <a:no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a:spcAft>
              <a:spcPts val="600"/>
            </a:spcAft>
          </a:pPr>
          <a:r>
            <a:rPr lang="en-GB" sz="1400"/>
            <a:t>Question 5 (6 pts)</a:t>
          </a:r>
        </a:p>
        <a:p>
          <a:pPr>
            <a:spcAft>
              <a:spcPts val="600"/>
            </a:spcAft>
          </a:pPr>
          <a:r>
            <a:rPr lang="en-GB" sz="1400"/>
            <a:t>The table</a:t>
          </a:r>
          <a:r>
            <a:rPr lang="en-GB" sz="1400" baseline="0"/>
            <a:t> given on the left </a:t>
          </a:r>
          <a:r>
            <a:rPr lang="en-GB" sz="1400"/>
            <a:t>lists the salaries paid to 401 Major League Baseball players during the 2001 season. The data is not sorted by salary. Please identify the player with the highest salary.</a:t>
          </a:r>
        </a:p>
        <a:p>
          <a:pPr>
            <a:spcAft>
              <a:spcPts val="600"/>
            </a:spcAft>
          </a:pPr>
          <a:r>
            <a:rPr lang="en-GB" sz="1400"/>
            <a:t>Please present </a:t>
          </a:r>
          <a:r>
            <a:rPr lang="en-GB" sz="1400" b="1"/>
            <a:t>three different</a:t>
          </a:r>
          <a:r>
            <a:rPr lang="en-GB" sz="1400" b="1" baseline="0"/>
            <a:t> methods</a:t>
          </a:r>
          <a:r>
            <a:rPr lang="en-GB" sz="1400" b="0" baseline="0"/>
            <a:t> for solving this problem.</a:t>
          </a:r>
          <a:endParaRPr lang="en-GB" sz="1400" baseline="0"/>
        </a:p>
        <a:p>
          <a:pPr>
            <a:spcAft>
              <a:spcPts val="600"/>
            </a:spcAft>
          </a:pPr>
          <a:endParaRPr lang="en-GB" sz="1400"/>
        </a:p>
      </xdr:txBody>
    </xdr:sp>
    <xdr:clientData/>
  </xdr:oneCellAnchor>
  <xdr:oneCellAnchor>
    <xdr:from>
      <xdr:col>7</xdr:col>
      <xdr:colOff>194734</xdr:colOff>
      <xdr:row>0</xdr:row>
      <xdr:rowOff>0</xdr:rowOff>
    </xdr:from>
    <xdr:ext cx="3843866" cy="897467"/>
    <xdr:sp macro="" textlink="">
      <xdr:nvSpPr>
        <xdr:cNvPr id="5" name="TextBox 4">
          <a:extLst>
            <a:ext uri="{FF2B5EF4-FFF2-40B4-BE49-F238E27FC236}">
              <a16:creationId xmlns:a16="http://schemas.microsoft.com/office/drawing/2014/main" id="{398A911D-0BB5-03E3-DF52-FE7B44BDAE1D}"/>
            </a:ext>
          </a:extLst>
        </xdr:cNvPr>
        <xdr:cNvSpPr txBox="1"/>
      </xdr:nvSpPr>
      <xdr:spPr>
        <a:xfrm>
          <a:off x="7857067" y="0"/>
          <a:ext cx="3843866" cy="8974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GB" sz="1100"/>
        </a:p>
      </xdr:txBody>
    </xdr:sp>
    <xdr:clientData/>
  </xdr:oneCellAnchor>
  <xdr:twoCellAnchor>
    <xdr:from>
      <xdr:col>4</xdr:col>
      <xdr:colOff>1</xdr:colOff>
      <xdr:row>14</xdr:row>
      <xdr:rowOff>16933</xdr:rowOff>
    </xdr:from>
    <xdr:to>
      <xdr:col>7</xdr:col>
      <xdr:colOff>287868</xdr:colOff>
      <xdr:row>19</xdr:row>
      <xdr:rowOff>25400</xdr:rowOff>
    </xdr:to>
    <xdr:sp macro="" textlink="">
      <xdr:nvSpPr>
        <xdr:cNvPr id="3" name="TextBox 2">
          <a:extLst>
            <a:ext uri="{FF2B5EF4-FFF2-40B4-BE49-F238E27FC236}">
              <a16:creationId xmlns:a16="http://schemas.microsoft.com/office/drawing/2014/main" id="{DEC1F34C-4C96-95BE-63DB-37692DD20EB5}"/>
            </a:ext>
          </a:extLst>
        </xdr:cNvPr>
        <xdr:cNvSpPr txBox="1"/>
      </xdr:nvSpPr>
      <xdr:spPr>
        <a:xfrm>
          <a:off x="4334934" y="2921000"/>
          <a:ext cx="3615267" cy="104140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6"/>
              </a:solidFill>
            </a:rPr>
            <a:t>Method 1) </a:t>
          </a:r>
          <a:r>
            <a:rPr lang="en-GB" sz="1100"/>
            <a:t>By using MATCH and</a:t>
          </a:r>
          <a:r>
            <a:rPr lang="en-GB" sz="1100" baseline="0"/>
            <a:t> VLOOKUP functions. </a:t>
          </a:r>
        </a:p>
        <a:p>
          <a:r>
            <a:rPr lang="en-GB" sz="1100"/>
            <a:t>We can first use MATCH</a:t>
          </a:r>
          <a:r>
            <a:rPr lang="en-GB" sz="1100" baseline="0"/>
            <a:t> to find the row location of the highest value. Then we can use this value in the VLOOKUP-function to find the corresponding value in the same row, but in the "name" column of the table. </a:t>
          </a:r>
        </a:p>
        <a:p>
          <a:endParaRPr lang="en-GB" sz="1100"/>
        </a:p>
      </xdr:txBody>
    </xdr:sp>
    <xdr:clientData/>
  </xdr:twoCellAnchor>
  <xdr:twoCellAnchor>
    <xdr:from>
      <xdr:col>3</xdr:col>
      <xdr:colOff>821266</xdr:colOff>
      <xdr:row>22</xdr:row>
      <xdr:rowOff>1</xdr:rowOff>
    </xdr:from>
    <xdr:to>
      <xdr:col>7</xdr:col>
      <xdr:colOff>16933</xdr:colOff>
      <xdr:row>25</xdr:row>
      <xdr:rowOff>194733</xdr:rowOff>
    </xdr:to>
    <xdr:sp macro="" textlink="">
      <xdr:nvSpPr>
        <xdr:cNvPr id="4" name="TextBox 3">
          <a:extLst>
            <a:ext uri="{FF2B5EF4-FFF2-40B4-BE49-F238E27FC236}">
              <a16:creationId xmlns:a16="http://schemas.microsoft.com/office/drawing/2014/main" id="{0463CA7B-072E-4EF7-62C6-7EC7DB2AB790}"/>
            </a:ext>
          </a:extLst>
        </xdr:cNvPr>
        <xdr:cNvSpPr txBox="1"/>
      </xdr:nvSpPr>
      <xdr:spPr>
        <a:xfrm>
          <a:off x="4326466" y="4546601"/>
          <a:ext cx="3589867" cy="8043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rgbClr val="0070C0"/>
              </a:solidFill>
            </a:rPr>
            <a:t>Method 2) </a:t>
          </a:r>
          <a:r>
            <a:rPr lang="en-GB" sz="1100"/>
            <a:t>Since we know the row number and the column number,</a:t>
          </a:r>
          <a:r>
            <a:rPr lang="en-GB" sz="1100" baseline="0"/>
            <a:t> we can use the INDEX-function to find out the value at the intersection of the row and column values</a:t>
          </a:r>
          <a:endParaRPr lang="en-GB" sz="1100"/>
        </a:p>
      </xdr:txBody>
    </xdr:sp>
    <xdr:clientData/>
  </xdr:twoCellAnchor>
  <xdr:twoCellAnchor>
    <xdr:from>
      <xdr:col>3</xdr:col>
      <xdr:colOff>821267</xdr:colOff>
      <xdr:row>29</xdr:row>
      <xdr:rowOff>8467</xdr:rowOff>
    </xdr:from>
    <xdr:to>
      <xdr:col>6</xdr:col>
      <xdr:colOff>245533</xdr:colOff>
      <xdr:row>36</xdr:row>
      <xdr:rowOff>67733</xdr:rowOff>
    </xdr:to>
    <xdr:sp macro="" textlink="">
      <xdr:nvSpPr>
        <xdr:cNvPr id="6" name="TextBox 5">
          <a:extLst>
            <a:ext uri="{FF2B5EF4-FFF2-40B4-BE49-F238E27FC236}">
              <a16:creationId xmlns:a16="http://schemas.microsoft.com/office/drawing/2014/main" id="{D7E0A66D-AA51-8389-B7F4-6902F8FBCE38}"/>
            </a:ext>
          </a:extLst>
        </xdr:cNvPr>
        <xdr:cNvSpPr txBox="1"/>
      </xdr:nvSpPr>
      <xdr:spPr>
        <a:xfrm>
          <a:off x="4326467" y="5977467"/>
          <a:ext cx="2573866" cy="1481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rgbClr val="FF0000"/>
              </a:solidFill>
            </a:rPr>
            <a:t>Method</a:t>
          </a:r>
          <a:r>
            <a:rPr lang="en-GB" sz="1100" baseline="0">
              <a:solidFill>
                <a:srgbClr val="FF0000"/>
              </a:solidFill>
            </a:rPr>
            <a:t> 3) </a:t>
          </a:r>
          <a:r>
            <a:rPr lang="en-GB" sz="1100" baseline="0"/>
            <a:t>We can create a table of the data. Then by clicking the salary column and going into the settings we can filter the data based on the top 10 salary and then sort the data on descending order. Then we can see that the name Alex Rodriguez appears on top of the list, including his salary. </a:t>
          </a:r>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1</xdr:col>
      <xdr:colOff>42334</xdr:colOff>
      <xdr:row>1</xdr:row>
      <xdr:rowOff>33867</xdr:rowOff>
    </xdr:from>
    <xdr:ext cx="10862733" cy="1934247"/>
    <xdr:sp macro="" textlink="">
      <xdr:nvSpPr>
        <xdr:cNvPr id="2" name="TextBox 1">
          <a:extLst>
            <a:ext uri="{FF2B5EF4-FFF2-40B4-BE49-F238E27FC236}">
              <a16:creationId xmlns:a16="http://schemas.microsoft.com/office/drawing/2014/main" id="{32A645BC-BD87-CDF3-CBB4-6B108402023E}"/>
            </a:ext>
          </a:extLst>
        </xdr:cNvPr>
        <xdr:cNvSpPr txBox="1"/>
      </xdr:nvSpPr>
      <xdr:spPr>
        <a:xfrm>
          <a:off x="753534" y="237067"/>
          <a:ext cx="10862733" cy="1934247"/>
        </a:xfrm>
        <a:prstGeom prst="rect">
          <a:avLst/>
        </a:prstGeom>
        <a:no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marL="0" marR="0" indent="0" defTabSz="914400" eaLnBrk="1" fontAlgn="auto" latinLnBrk="0" hangingPunct="1">
            <a:lnSpc>
              <a:spcPct val="100000"/>
            </a:lnSpc>
            <a:spcBef>
              <a:spcPts val="0"/>
            </a:spcBef>
            <a:spcAft>
              <a:spcPts val="600"/>
            </a:spcAft>
            <a:buClrTx/>
            <a:buSzTx/>
            <a:buFontTx/>
            <a:buNone/>
            <a:tabLst/>
            <a:defRPr/>
          </a:pPr>
          <a:r>
            <a:rPr lang="en-GB" sz="1400"/>
            <a:t>Question 6 (4 pts)</a:t>
          </a:r>
        </a:p>
        <a:p>
          <a:pPr marL="0" marR="0" indent="0" defTabSz="914400" eaLnBrk="1" fontAlgn="auto" latinLnBrk="0" hangingPunct="1">
            <a:lnSpc>
              <a:spcPct val="100000"/>
            </a:lnSpc>
            <a:spcBef>
              <a:spcPts val="0"/>
            </a:spcBef>
            <a:spcAft>
              <a:spcPts val="600"/>
            </a:spcAft>
            <a:buClrTx/>
            <a:buSzTx/>
            <a:buFontTx/>
            <a:buNone/>
            <a:tabLst/>
            <a:defRPr/>
          </a:pPr>
          <a:r>
            <a:rPr lang="en-GB" sz="1400"/>
            <a:t>One challenge that comes up frequently when sorting is the need to sort in a custom order. In this question, we have a dataset</a:t>
          </a:r>
          <a:r>
            <a:rPr lang="en-GB" sz="1400" baseline="0"/>
            <a:t> </a:t>
          </a:r>
          <a:r>
            <a:rPr lang="en-GB" sz="1400"/>
            <a:t>of employees (Employees</a:t>
          </a:r>
          <a:r>
            <a:rPr lang="en-GB" sz="1400" baseline="0"/>
            <a:t> Data</a:t>
          </a:r>
          <a:r>
            <a:rPr lang="en-GB" sz="1400"/>
            <a:t>), and we want to sort the dataset in the given order of Region</a:t>
          </a:r>
          <a:r>
            <a:rPr lang="en-GB" sz="1400" baseline="0"/>
            <a:t> </a:t>
          </a:r>
          <a:r>
            <a:rPr lang="en-GB" sz="1400"/>
            <a:t>that is</a:t>
          </a:r>
          <a:r>
            <a:rPr lang="en-GB" sz="1400" baseline="0"/>
            <a:t> defined</a:t>
          </a:r>
          <a:r>
            <a:rPr lang="en-GB" sz="1400"/>
            <a:t> in column G</a:t>
          </a:r>
          <a:r>
            <a:rPr lang="en-GB" sz="1400" baseline="0"/>
            <a:t> (G15:G18)</a:t>
          </a:r>
          <a:r>
            <a:rPr lang="en-GB" sz="1400"/>
            <a:t>.</a:t>
          </a:r>
        </a:p>
        <a:p>
          <a:pPr marL="0" marR="0" indent="0" defTabSz="914400" eaLnBrk="1" fontAlgn="auto" latinLnBrk="0" hangingPunct="1">
            <a:lnSpc>
              <a:spcPct val="100000"/>
            </a:lnSpc>
            <a:spcBef>
              <a:spcPts val="0"/>
            </a:spcBef>
            <a:spcAft>
              <a:spcPts val="600"/>
            </a:spcAft>
            <a:buClrTx/>
            <a:buSzTx/>
            <a:buFontTx/>
            <a:buNone/>
            <a:tabLst/>
            <a:defRPr/>
          </a:pPr>
          <a:r>
            <a:rPr lang="en-GB" sz="1400"/>
            <a:t>Please sort Employees</a:t>
          </a:r>
          <a:r>
            <a:rPr lang="en-GB" sz="1400" baseline="0"/>
            <a:t> Data</a:t>
          </a:r>
          <a:r>
            <a:rPr lang="en-GB" sz="1400"/>
            <a:t> and return the</a:t>
          </a:r>
          <a:r>
            <a:rPr lang="en-GB" sz="1400" baseline="0"/>
            <a:t> sorted dataset as a dynamic array, in which </a:t>
          </a:r>
          <a:r>
            <a:rPr lang="en-GB" sz="1400"/>
            <a:t>employees from the WEST</a:t>
          </a:r>
          <a:r>
            <a:rPr lang="en-GB" sz="1400" baseline="0"/>
            <a:t> region will be on top, followed immediately by those from MIDWEST, then those from SOUTH, and the employees from the NORTH region will be at the bottom.</a:t>
          </a:r>
        </a:p>
        <a:p>
          <a:pPr marL="0" marR="0" indent="0" defTabSz="914400" eaLnBrk="1" fontAlgn="auto" latinLnBrk="0" hangingPunct="1">
            <a:lnSpc>
              <a:spcPct val="100000"/>
            </a:lnSpc>
            <a:spcBef>
              <a:spcPts val="0"/>
            </a:spcBef>
            <a:spcAft>
              <a:spcPts val="600"/>
            </a:spcAft>
            <a:buClrTx/>
            <a:buSzTx/>
            <a:buFontTx/>
            <a:buNone/>
            <a:tabLst/>
            <a:defRPr/>
          </a:pPr>
          <a:r>
            <a:rPr lang="en-GB" sz="1400" b="1"/>
            <a:t>Hint</a:t>
          </a:r>
          <a:r>
            <a:rPr lang="en-GB" sz="1400"/>
            <a:t>: You can use the </a:t>
          </a:r>
          <a:r>
            <a:rPr lang="en-GB" sz="1400" b="1"/>
            <a:t>SORTBY</a:t>
          </a:r>
          <a:r>
            <a:rPr lang="en-GB" sz="1400"/>
            <a:t> and </a:t>
          </a:r>
          <a:r>
            <a:rPr lang="en-GB" sz="1400" b="1"/>
            <a:t>MATCH</a:t>
          </a:r>
          <a:r>
            <a:rPr lang="en-GB" sz="1400"/>
            <a:t> functions.</a:t>
          </a:r>
        </a:p>
        <a:p>
          <a:pPr marL="0" marR="0" indent="0" defTabSz="914400" eaLnBrk="1" fontAlgn="auto" latinLnBrk="0" hangingPunct="1">
            <a:lnSpc>
              <a:spcPct val="100000"/>
            </a:lnSpc>
            <a:spcBef>
              <a:spcPts val="0"/>
            </a:spcBef>
            <a:spcAft>
              <a:spcPts val="600"/>
            </a:spcAft>
            <a:buClrTx/>
            <a:buSzTx/>
            <a:buFontTx/>
            <a:buNone/>
            <a:tabLst/>
            <a:defRPr/>
          </a:pPr>
          <a:endParaRPr lang="en-GB" sz="14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59267</xdr:colOff>
      <xdr:row>1</xdr:row>
      <xdr:rowOff>59267</xdr:rowOff>
    </xdr:from>
    <xdr:ext cx="11345333" cy="1792029"/>
    <xdr:sp macro="" textlink="">
      <xdr:nvSpPr>
        <xdr:cNvPr id="2" name="TextBox 1">
          <a:extLst>
            <a:ext uri="{FF2B5EF4-FFF2-40B4-BE49-F238E27FC236}">
              <a16:creationId xmlns:a16="http://schemas.microsoft.com/office/drawing/2014/main" id="{DE0C7E3E-CB44-9F43-84FF-48B5E3DADBBA}"/>
            </a:ext>
          </a:extLst>
        </xdr:cNvPr>
        <xdr:cNvSpPr txBox="1"/>
      </xdr:nvSpPr>
      <xdr:spPr>
        <a:xfrm>
          <a:off x="770467" y="262467"/>
          <a:ext cx="11345333" cy="1792029"/>
        </a:xfrm>
        <a:prstGeom prst="rect">
          <a:avLst/>
        </a:prstGeom>
        <a:no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marL="0" marR="0" indent="0" defTabSz="914400" eaLnBrk="1" fontAlgn="auto" latinLnBrk="0" hangingPunct="1">
            <a:lnSpc>
              <a:spcPct val="100000"/>
            </a:lnSpc>
            <a:spcBef>
              <a:spcPts val="0"/>
            </a:spcBef>
            <a:spcAft>
              <a:spcPts val="600"/>
            </a:spcAft>
            <a:buClrTx/>
            <a:buSzTx/>
            <a:buFontTx/>
            <a:buNone/>
            <a:tabLst/>
            <a:defRPr/>
          </a:pPr>
          <a:r>
            <a:rPr lang="en-GB" sz="1400"/>
            <a:t>Question 7 (6 pts)</a:t>
          </a:r>
        </a:p>
        <a:p>
          <a:pPr marL="0" marR="0" indent="0" defTabSz="914400" eaLnBrk="1" fontAlgn="auto" latinLnBrk="0" hangingPunct="1">
            <a:lnSpc>
              <a:spcPct val="100000"/>
            </a:lnSpc>
            <a:spcBef>
              <a:spcPts val="0"/>
            </a:spcBef>
            <a:spcAft>
              <a:spcPts val="600"/>
            </a:spcAft>
            <a:buClrTx/>
            <a:buSzTx/>
            <a:buFontTx/>
            <a:buNone/>
            <a:tabLst/>
            <a:defRPr/>
          </a:pPr>
          <a:r>
            <a:rPr lang="en-GB" sz="1400"/>
            <a:t>In this question, we will continue using the Employees</a:t>
          </a:r>
          <a:r>
            <a:rPr lang="en-GB" sz="1400" baseline="0"/>
            <a:t> Data. Please do the following:</a:t>
          </a:r>
        </a:p>
        <a:p>
          <a:pPr marL="285750" marR="0" indent="-285750" defTabSz="914400" eaLnBrk="1" fontAlgn="auto" latinLnBrk="0" hangingPunct="1">
            <a:lnSpc>
              <a:spcPct val="100000"/>
            </a:lnSpc>
            <a:spcBef>
              <a:spcPts val="0"/>
            </a:spcBef>
            <a:spcAft>
              <a:spcPts val="600"/>
            </a:spcAft>
            <a:buClrTx/>
            <a:buSzTx/>
            <a:buFont typeface="Arial" panose="020B0604020202020204" pitchFamily="34" charset="0"/>
            <a:buChar char="•"/>
            <a:tabLst/>
            <a:defRPr/>
          </a:pPr>
          <a:r>
            <a:rPr lang="en-GB" sz="1400" baseline="0"/>
            <a:t>First, as in Question 6, </a:t>
          </a:r>
          <a:r>
            <a:rPr lang="en-GB" sz="1400"/>
            <a:t>please sort the dataset in the given order of Region</a:t>
          </a:r>
          <a:r>
            <a:rPr lang="en-GB" sz="1400" baseline="0"/>
            <a:t> </a:t>
          </a:r>
          <a:r>
            <a:rPr lang="en-GB" sz="1400"/>
            <a:t>that is</a:t>
          </a:r>
          <a:r>
            <a:rPr lang="en-GB" sz="1400" baseline="0"/>
            <a:t> defined</a:t>
          </a:r>
          <a:r>
            <a:rPr lang="en-GB" sz="1400"/>
            <a:t> in column G</a:t>
          </a:r>
          <a:r>
            <a:rPr lang="en-GB" sz="1400" baseline="0"/>
            <a:t> (G15:G18).</a:t>
          </a:r>
        </a:p>
        <a:p>
          <a:pPr marL="285750" marR="0" indent="-285750" defTabSz="914400" eaLnBrk="1" fontAlgn="auto" latinLnBrk="0" hangingPunct="1">
            <a:lnSpc>
              <a:spcPct val="100000"/>
            </a:lnSpc>
            <a:spcBef>
              <a:spcPts val="0"/>
            </a:spcBef>
            <a:spcAft>
              <a:spcPts val="600"/>
            </a:spcAft>
            <a:buClrTx/>
            <a:buSzTx/>
            <a:buFont typeface="Arial" panose="020B0604020202020204" pitchFamily="34" charset="0"/>
            <a:buChar char="•"/>
            <a:tabLst/>
            <a:defRPr/>
          </a:pPr>
          <a:r>
            <a:rPr lang="en-GB" sz="1400" baseline="0"/>
            <a:t>Next, for employees from the same region, please sort them by Sales Amount in descending order, and return the sorted dataset as a dynamic array.</a:t>
          </a:r>
        </a:p>
        <a:p>
          <a:pPr marL="0" marR="0" indent="0" defTabSz="914400" eaLnBrk="1" fontAlgn="auto" latinLnBrk="0" hangingPunct="1">
            <a:lnSpc>
              <a:spcPct val="100000"/>
            </a:lnSpc>
            <a:spcBef>
              <a:spcPts val="0"/>
            </a:spcBef>
            <a:spcAft>
              <a:spcPts val="600"/>
            </a:spcAft>
            <a:buClrTx/>
            <a:buSzTx/>
            <a:buFontTx/>
            <a:buNone/>
            <a:tabLst/>
            <a:defRPr/>
          </a:pPr>
          <a:r>
            <a:rPr lang="en-GB" sz="1400"/>
            <a:t>Please present </a:t>
          </a:r>
          <a:r>
            <a:rPr lang="en-GB" sz="1400" b="1"/>
            <a:t>two different methods</a:t>
          </a:r>
          <a:r>
            <a:rPr lang="en-GB" sz="1400" b="0" baseline="0"/>
            <a:t> for solving this problem.</a:t>
          </a:r>
          <a:endParaRPr lang="en-GB" sz="1400"/>
        </a:p>
        <a:p>
          <a:pPr marL="0" marR="0" indent="0" defTabSz="914400" eaLnBrk="1" fontAlgn="auto" latinLnBrk="0" hangingPunct="1">
            <a:lnSpc>
              <a:spcPct val="100000"/>
            </a:lnSpc>
            <a:spcBef>
              <a:spcPts val="0"/>
            </a:spcBef>
            <a:spcAft>
              <a:spcPts val="600"/>
            </a:spcAft>
            <a:buClrTx/>
            <a:buSzTx/>
            <a:buFontTx/>
            <a:buNone/>
            <a:tabLst/>
            <a:defRPr/>
          </a:pPr>
          <a:endParaRPr lang="en-GB" sz="14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59267</xdr:colOff>
      <xdr:row>1</xdr:row>
      <xdr:rowOff>59267</xdr:rowOff>
    </xdr:from>
    <xdr:ext cx="11607800" cy="1791644"/>
    <xdr:sp macro="" textlink="">
      <xdr:nvSpPr>
        <xdr:cNvPr id="2" name="TextBox 1">
          <a:extLst>
            <a:ext uri="{FF2B5EF4-FFF2-40B4-BE49-F238E27FC236}">
              <a16:creationId xmlns:a16="http://schemas.microsoft.com/office/drawing/2014/main" id="{F8A53A2E-0309-BD4A-A580-89BB410A28EB}"/>
            </a:ext>
          </a:extLst>
        </xdr:cNvPr>
        <xdr:cNvSpPr txBox="1"/>
      </xdr:nvSpPr>
      <xdr:spPr>
        <a:xfrm>
          <a:off x="770467" y="262467"/>
          <a:ext cx="11607800" cy="1791644"/>
        </a:xfrm>
        <a:prstGeom prst="rect">
          <a:avLst/>
        </a:prstGeom>
        <a:no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marL="0" marR="0" indent="0" defTabSz="914400" eaLnBrk="1" fontAlgn="auto" latinLnBrk="0" hangingPunct="1">
            <a:lnSpc>
              <a:spcPct val="100000"/>
            </a:lnSpc>
            <a:spcBef>
              <a:spcPts val="0"/>
            </a:spcBef>
            <a:spcAft>
              <a:spcPts val="600"/>
            </a:spcAft>
            <a:buClrTx/>
            <a:buSzTx/>
            <a:buFontTx/>
            <a:buNone/>
            <a:tabLst/>
            <a:defRPr/>
          </a:pPr>
          <a:r>
            <a:rPr lang="en-GB" sz="1400"/>
            <a:t>Question 8 (4 pts)</a:t>
          </a:r>
        </a:p>
        <a:p>
          <a:pPr marL="0" marR="0" indent="0" defTabSz="914400" eaLnBrk="1" fontAlgn="auto" latinLnBrk="0" hangingPunct="1">
            <a:lnSpc>
              <a:spcPct val="100000"/>
            </a:lnSpc>
            <a:spcBef>
              <a:spcPts val="0"/>
            </a:spcBef>
            <a:spcAft>
              <a:spcPts val="600"/>
            </a:spcAft>
            <a:buClrTx/>
            <a:buSzTx/>
            <a:buFontTx/>
            <a:buNone/>
            <a:tabLst/>
            <a:defRPr/>
          </a:pPr>
          <a:r>
            <a:rPr lang="en-GB" sz="1400"/>
            <a:t>In this question, we will use the New Bank Account</a:t>
          </a:r>
          <a:r>
            <a:rPr lang="en-GB" sz="1400" baseline="0"/>
            <a:t> Data, which we have seen in Lecture 3. Please answer the following questions </a:t>
          </a:r>
          <a:r>
            <a:rPr lang="en-GB" sz="1400" b="1" baseline="0"/>
            <a:t>without using PivotTable</a:t>
          </a:r>
          <a:r>
            <a:rPr lang="en-GB" sz="1400" b="0" baseline="0"/>
            <a:t>:</a:t>
          </a:r>
          <a:endParaRPr lang="en-GB" sz="1400" baseline="0"/>
        </a:p>
        <a:p>
          <a:pPr marL="285750" marR="0" indent="-285750" defTabSz="914400" eaLnBrk="1" fontAlgn="auto" latinLnBrk="0" hangingPunct="1">
            <a:lnSpc>
              <a:spcPct val="100000"/>
            </a:lnSpc>
            <a:spcBef>
              <a:spcPts val="0"/>
            </a:spcBef>
            <a:spcAft>
              <a:spcPts val="600"/>
            </a:spcAft>
            <a:buClrTx/>
            <a:buSzTx/>
            <a:buFont typeface="Arial" panose="020B0604020202020204" pitchFamily="34" charset="0"/>
            <a:buChar char="•"/>
            <a:tabLst/>
            <a:defRPr/>
          </a:pPr>
          <a:r>
            <a:rPr lang="en-GB" sz="1400" baseline="0"/>
            <a:t>How many new accounts were opened by new-account representatives for new customers on weekdays except Saturdays?</a:t>
          </a:r>
        </a:p>
        <a:p>
          <a:pPr marL="285750" marR="0" indent="-285750" defTabSz="914400" eaLnBrk="1" fontAlgn="auto" latinLnBrk="0" hangingPunct="1">
            <a:lnSpc>
              <a:spcPct val="100000"/>
            </a:lnSpc>
            <a:spcBef>
              <a:spcPts val="0"/>
            </a:spcBef>
            <a:spcAft>
              <a:spcPts val="600"/>
            </a:spcAft>
            <a:buClrTx/>
            <a:buSzTx/>
            <a:buFont typeface="Arial" panose="020B0604020202020204" pitchFamily="34" charset="0"/>
            <a:buChar char="•"/>
            <a:tabLst/>
            <a:defRPr/>
          </a:pPr>
          <a:r>
            <a:rPr lang="en-GB" sz="1400" baseline="0"/>
            <a:t>What is the overall New Deposit Amount from the new accounts that were opened for new customers on Saturdays?</a:t>
          </a:r>
        </a:p>
        <a:p>
          <a:pPr marL="0" marR="0" indent="0" defTabSz="914400" eaLnBrk="1" fontAlgn="auto" latinLnBrk="0" hangingPunct="1">
            <a:lnSpc>
              <a:spcPct val="100000"/>
            </a:lnSpc>
            <a:spcBef>
              <a:spcPts val="0"/>
            </a:spcBef>
            <a:spcAft>
              <a:spcPts val="600"/>
            </a:spcAft>
            <a:buClrTx/>
            <a:buSzTx/>
            <a:buFontTx/>
            <a:buNone/>
            <a:tabLst/>
            <a:defRPr/>
          </a:pPr>
          <a:r>
            <a:rPr lang="en-GB" sz="1400" baseline="0"/>
            <a:t>Please exhibit what Excel formulas you have used to answer the above questions.</a:t>
          </a:r>
        </a:p>
        <a:p>
          <a:pPr marL="0" marR="0" indent="0" defTabSz="914400" eaLnBrk="1" fontAlgn="auto" latinLnBrk="0" hangingPunct="1">
            <a:lnSpc>
              <a:spcPct val="100000"/>
            </a:lnSpc>
            <a:spcBef>
              <a:spcPts val="0"/>
            </a:spcBef>
            <a:spcAft>
              <a:spcPts val="600"/>
            </a:spcAft>
            <a:buClrTx/>
            <a:buSzTx/>
            <a:buFontTx/>
            <a:buNone/>
            <a:tabLst/>
            <a:defRPr/>
          </a:pPr>
          <a:endParaRPr lang="en-GB" sz="1400" baseline="0"/>
        </a:p>
      </xdr:txBody>
    </xdr:sp>
    <xdr:clientData/>
  </xdr:oneCellAnchor>
  <xdr:twoCellAnchor>
    <xdr:from>
      <xdr:col>7</xdr:col>
      <xdr:colOff>533399</xdr:colOff>
      <xdr:row>12</xdr:row>
      <xdr:rowOff>245532</xdr:rowOff>
    </xdr:from>
    <xdr:to>
      <xdr:col>8</xdr:col>
      <xdr:colOff>1371600</xdr:colOff>
      <xdr:row>18</xdr:row>
      <xdr:rowOff>143934</xdr:rowOff>
    </xdr:to>
    <xdr:sp macro="" textlink="">
      <xdr:nvSpPr>
        <xdr:cNvPr id="5" name="TextBox 4">
          <a:extLst>
            <a:ext uri="{FF2B5EF4-FFF2-40B4-BE49-F238E27FC236}">
              <a16:creationId xmlns:a16="http://schemas.microsoft.com/office/drawing/2014/main" id="{703C527E-32BB-85CB-9304-4392FA17D2FA}"/>
            </a:ext>
          </a:extLst>
        </xdr:cNvPr>
        <xdr:cNvSpPr txBox="1"/>
      </xdr:nvSpPr>
      <xdr:spPr>
        <a:xfrm>
          <a:off x="7137399" y="2726265"/>
          <a:ext cx="2937934" cy="11938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accent6"/>
              </a:solidFill>
            </a:rPr>
            <a:t>Question</a:t>
          </a:r>
          <a:r>
            <a:rPr lang="en-GB" sz="1100" baseline="0">
              <a:solidFill>
                <a:schemeClr val="accent6"/>
              </a:solidFill>
            </a:rPr>
            <a:t> 1)</a:t>
          </a:r>
        </a:p>
        <a:p>
          <a:r>
            <a:rPr lang="en-GB" sz="1100"/>
            <a:t>By</a:t>
          </a:r>
          <a:r>
            <a:rPr lang="en-GB" sz="1100" baseline="0"/>
            <a:t> using the COUNTIFS-function, we should be able to calculate the exact number of new accounts based on the conditions mentioned above. The answer is 142 new accounts. </a:t>
          </a:r>
          <a:endParaRPr lang="en-GB" sz="1100"/>
        </a:p>
      </xdr:txBody>
    </xdr:sp>
    <xdr:clientData/>
  </xdr:twoCellAnchor>
  <xdr:twoCellAnchor>
    <xdr:from>
      <xdr:col>7</xdr:col>
      <xdr:colOff>550334</xdr:colOff>
      <xdr:row>20</xdr:row>
      <xdr:rowOff>152400</xdr:rowOff>
    </xdr:from>
    <xdr:to>
      <xdr:col>8</xdr:col>
      <xdr:colOff>1219201</xdr:colOff>
      <xdr:row>25</xdr:row>
      <xdr:rowOff>194733</xdr:rowOff>
    </xdr:to>
    <xdr:sp macro="" textlink="">
      <xdr:nvSpPr>
        <xdr:cNvPr id="7" name="TextBox 6">
          <a:extLst>
            <a:ext uri="{FF2B5EF4-FFF2-40B4-BE49-F238E27FC236}">
              <a16:creationId xmlns:a16="http://schemas.microsoft.com/office/drawing/2014/main" id="{1A02780F-8E26-FF95-6BA5-0C3F0C2089CC}"/>
            </a:ext>
          </a:extLst>
        </xdr:cNvPr>
        <xdr:cNvSpPr txBox="1"/>
      </xdr:nvSpPr>
      <xdr:spPr>
        <a:xfrm>
          <a:off x="7154334" y="4334933"/>
          <a:ext cx="2768600" cy="1058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rgbClr val="0070C0"/>
              </a:solidFill>
            </a:rPr>
            <a:t>Question 2)</a:t>
          </a:r>
        </a:p>
        <a:p>
          <a:r>
            <a:rPr lang="en-GB" sz="1100"/>
            <a:t>By</a:t>
          </a:r>
          <a:r>
            <a:rPr lang="en-GB" sz="1100" baseline="0"/>
            <a:t> using the SUMIFS-function we should be able to calculate the overall new deposit amount based on the given conditions. </a:t>
          </a:r>
        </a:p>
        <a:p>
          <a:r>
            <a:rPr lang="en-GB" sz="1100" baseline="0"/>
            <a:t>The answer is 92986.</a:t>
          </a:r>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Atte Kohonen" id="{8F9FC0F0-5F7D-304C-8D46-517BE110DEB7}" userId="S::atte.kohonen@abo.fi::3d4ce24f-3fdf-4cb6-a1d6-568bac7fe893"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tte Kohonen" refreshedDate="45043.647864120372" createdVersion="8" refreshedVersion="8" minRefreshableVersion="3" recordCount="343" xr:uid="{4C10246B-A37D-D747-AA9D-D6BD0CD34AAE}">
  <cacheSource type="worksheet">
    <worksheetSource name="Table1"/>
  </cacheSource>
  <cacheFields count="3">
    <cacheField name="Station Wagon?" numFmtId="0">
      <sharedItems count="2">
        <s v="No"/>
        <s v="Yes"/>
      </sharedItems>
    </cacheField>
    <cacheField name="Family Size" numFmtId="0">
      <sharedItems count="2">
        <s v="Small"/>
        <s v="Large"/>
      </sharedItems>
    </cacheField>
    <cacheField name="Salary" numFmtId="0">
      <sharedItems count="2">
        <s v="High"/>
        <s v="Low"/>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tte Kohonen" refreshedDate="45044.601065393515" createdVersion="8" refreshedVersion="8" minRefreshableVersion="3" recordCount="403" xr:uid="{293C5F97-FF93-0C40-9251-E13C96544328}">
  <cacheSource type="worksheet">
    <worksheetSource name="Table2"/>
  </cacheSource>
  <cacheFields count="3">
    <cacheField name="Hospital" numFmtId="0">
      <sharedItems count="2">
        <s v="ER"/>
        <s v="CH"/>
      </sharedItems>
    </cacheField>
    <cacheField name="Risk Category" numFmtId="0">
      <sharedItems count="2">
        <s v="High"/>
        <s v="Low"/>
      </sharedItems>
    </cacheField>
    <cacheField name="Outcome" numFmtId="0">
      <sharedItems count="2">
        <s v="Die"/>
        <s v="Liv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
  <r>
    <x v="0"/>
    <x v="0"/>
    <x v="0"/>
  </r>
  <r>
    <x v="1"/>
    <x v="1"/>
    <x v="0"/>
  </r>
  <r>
    <x v="1"/>
    <x v="1"/>
    <x v="0"/>
  </r>
  <r>
    <x v="1"/>
    <x v="1"/>
    <x v="0"/>
  </r>
  <r>
    <x v="1"/>
    <x v="1"/>
    <x v="0"/>
  </r>
  <r>
    <x v="0"/>
    <x v="0"/>
    <x v="0"/>
  </r>
  <r>
    <x v="1"/>
    <x v="1"/>
    <x v="0"/>
  </r>
  <r>
    <x v="1"/>
    <x v="1"/>
    <x v="0"/>
  </r>
  <r>
    <x v="1"/>
    <x v="1"/>
    <x v="1"/>
  </r>
  <r>
    <x v="1"/>
    <x v="1"/>
    <x v="0"/>
  </r>
  <r>
    <x v="1"/>
    <x v="1"/>
    <x v="1"/>
  </r>
  <r>
    <x v="0"/>
    <x v="0"/>
    <x v="1"/>
  </r>
  <r>
    <x v="0"/>
    <x v="0"/>
    <x v="1"/>
  </r>
  <r>
    <x v="0"/>
    <x v="0"/>
    <x v="0"/>
  </r>
  <r>
    <x v="1"/>
    <x v="1"/>
    <x v="0"/>
  </r>
  <r>
    <x v="1"/>
    <x v="1"/>
    <x v="0"/>
  </r>
  <r>
    <x v="0"/>
    <x v="0"/>
    <x v="0"/>
  </r>
  <r>
    <x v="1"/>
    <x v="1"/>
    <x v="0"/>
  </r>
  <r>
    <x v="0"/>
    <x v="0"/>
    <x v="0"/>
  </r>
  <r>
    <x v="0"/>
    <x v="1"/>
    <x v="1"/>
  </r>
  <r>
    <x v="1"/>
    <x v="1"/>
    <x v="0"/>
  </r>
  <r>
    <x v="0"/>
    <x v="0"/>
    <x v="0"/>
  </r>
  <r>
    <x v="0"/>
    <x v="0"/>
    <x v="1"/>
  </r>
  <r>
    <x v="0"/>
    <x v="0"/>
    <x v="1"/>
  </r>
  <r>
    <x v="1"/>
    <x v="1"/>
    <x v="0"/>
  </r>
  <r>
    <x v="0"/>
    <x v="1"/>
    <x v="0"/>
  </r>
  <r>
    <x v="0"/>
    <x v="0"/>
    <x v="0"/>
  </r>
  <r>
    <x v="0"/>
    <x v="1"/>
    <x v="1"/>
  </r>
  <r>
    <x v="1"/>
    <x v="1"/>
    <x v="0"/>
  </r>
  <r>
    <x v="1"/>
    <x v="1"/>
    <x v="0"/>
  </r>
  <r>
    <x v="1"/>
    <x v="1"/>
    <x v="0"/>
  </r>
  <r>
    <x v="1"/>
    <x v="1"/>
    <x v="1"/>
  </r>
  <r>
    <x v="0"/>
    <x v="0"/>
    <x v="0"/>
  </r>
  <r>
    <x v="0"/>
    <x v="0"/>
    <x v="1"/>
  </r>
  <r>
    <x v="0"/>
    <x v="0"/>
    <x v="0"/>
  </r>
  <r>
    <x v="0"/>
    <x v="0"/>
    <x v="1"/>
  </r>
  <r>
    <x v="0"/>
    <x v="1"/>
    <x v="0"/>
  </r>
  <r>
    <x v="0"/>
    <x v="1"/>
    <x v="0"/>
  </r>
  <r>
    <x v="0"/>
    <x v="0"/>
    <x v="0"/>
  </r>
  <r>
    <x v="0"/>
    <x v="0"/>
    <x v="1"/>
  </r>
  <r>
    <x v="0"/>
    <x v="0"/>
    <x v="0"/>
  </r>
  <r>
    <x v="0"/>
    <x v="0"/>
    <x v="0"/>
  </r>
  <r>
    <x v="0"/>
    <x v="0"/>
    <x v="0"/>
  </r>
  <r>
    <x v="0"/>
    <x v="1"/>
    <x v="0"/>
  </r>
  <r>
    <x v="0"/>
    <x v="0"/>
    <x v="0"/>
  </r>
  <r>
    <x v="1"/>
    <x v="0"/>
    <x v="0"/>
  </r>
  <r>
    <x v="0"/>
    <x v="0"/>
    <x v="0"/>
  </r>
  <r>
    <x v="1"/>
    <x v="1"/>
    <x v="0"/>
  </r>
  <r>
    <x v="1"/>
    <x v="1"/>
    <x v="1"/>
  </r>
  <r>
    <x v="0"/>
    <x v="0"/>
    <x v="1"/>
  </r>
  <r>
    <x v="1"/>
    <x v="1"/>
    <x v="0"/>
  </r>
  <r>
    <x v="0"/>
    <x v="0"/>
    <x v="0"/>
  </r>
  <r>
    <x v="1"/>
    <x v="1"/>
    <x v="0"/>
  </r>
  <r>
    <x v="1"/>
    <x v="1"/>
    <x v="0"/>
  </r>
  <r>
    <x v="0"/>
    <x v="1"/>
    <x v="0"/>
  </r>
  <r>
    <x v="1"/>
    <x v="1"/>
    <x v="0"/>
  </r>
  <r>
    <x v="1"/>
    <x v="1"/>
    <x v="0"/>
  </r>
  <r>
    <x v="0"/>
    <x v="1"/>
    <x v="0"/>
  </r>
  <r>
    <x v="0"/>
    <x v="1"/>
    <x v="0"/>
  </r>
  <r>
    <x v="0"/>
    <x v="0"/>
    <x v="0"/>
  </r>
  <r>
    <x v="0"/>
    <x v="0"/>
    <x v="0"/>
  </r>
  <r>
    <x v="0"/>
    <x v="1"/>
    <x v="0"/>
  </r>
  <r>
    <x v="0"/>
    <x v="0"/>
    <x v="1"/>
  </r>
  <r>
    <x v="0"/>
    <x v="0"/>
    <x v="1"/>
  </r>
  <r>
    <x v="0"/>
    <x v="0"/>
    <x v="0"/>
  </r>
  <r>
    <x v="0"/>
    <x v="0"/>
    <x v="0"/>
  </r>
  <r>
    <x v="0"/>
    <x v="0"/>
    <x v="0"/>
  </r>
  <r>
    <x v="1"/>
    <x v="1"/>
    <x v="0"/>
  </r>
  <r>
    <x v="1"/>
    <x v="1"/>
    <x v="1"/>
  </r>
  <r>
    <x v="0"/>
    <x v="0"/>
    <x v="0"/>
  </r>
  <r>
    <x v="1"/>
    <x v="1"/>
    <x v="1"/>
  </r>
  <r>
    <x v="0"/>
    <x v="0"/>
    <x v="0"/>
  </r>
  <r>
    <x v="1"/>
    <x v="1"/>
    <x v="1"/>
  </r>
  <r>
    <x v="1"/>
    <x v="1"/>
    <x v="0"/>
  </r>
  <r>
    <x v="0"/>
    <x v="0"/>
    <x v="0"/>
  </r>
  <r>
    <x v="0"/>
    <x v="0"/>
    <x v="1"/>
  </r>
  <r>
    <x v="1"/>
    <x v="1"/>
    <x v="0"/>
  </r>
  <r>
    <x v="0"/>
    <x v="1"/>
    <x v="1"/>
  </r>
  <r>
    <x v="0"/>
    <x v="0"/>
    <x v="0"/>
  </r>
  <r>
    <x v="0"/>
    <x v="1"/>
    <x v="1"/>
  </r>
  <r>
    <x v="0"/>
    <x v="0"/>
    <x v="0"/>
  </r>
  <r>
    <x v="1"/>
    <x v="1"/>
    <x v="0"/>
  </r>
  <r>
    <x v="1"/>
    <x v="1"/>
    <x v="0"/>
  </r>
  <r>
    <x v="1"/>
    <x v="1"/>
    <x v="0"/>
  </r>
  <r>
    <x v="1"/>
    <x v="0"/>
    <x v="0"/>
  </r>
  <r>
    <x v="0"/>
    <x v="1"/>
    <x v="0"/>
  </r>
  <r>
    <x v="0"/>
    <x v="0"/>
    <x v="0"/>
  </r>
  <r>
    <x v="0"/>
    <x v="1"/>
    <x v="0"/>
  </r>
  <r>
    <x v="0"/>
    <x v="0"/>
    <x v="0"/>
  </r>
  <r>
    <x v="0"/>
    <x v="0"/>
    <x v="0"/>
  </r>
  <r>
    <x v="0"/>
    <x v="0"/>
    <x v="0"/>
  </r>
  <r>
    <x v="1"/>
    <x v="1"/>
    <x v="0"/>
  </r>
  <r>
    <x v="1"/>
    <x v="1"/>
    <x v="0"/>
  </r>
  <r>
    <x v="0"/>
    <x v="0"/>
    <x v="0"/>
  </r>
  <r>
    <x v="0"/>
    <x v="1"/>
    <x v="1"/>
  </r>
  <r>
    <x v="1"/>
    <x v="1"/>
    <x v="0"/>
  </r>
  <r>
    <x v="1"/>
    <x v="1"/>
    <x v="1"/>
  </r>
  <r>
    <x v="0"/>
    <x v="0"/>
    <x v="0"/>
  </r>
  <r>
    <x v="1"/>
    <x v="1"/>
    <x v="0"/>
  </r>
  <r>
    <x v="1"/>
    <x v="1"/>
    <x v="0"/>
  </r>
  <r>
    <x v="0"/>
    <x v="0"/>
    <x v="1"/>
  </r>
  <r>
    <x v="0"/>
    <x v="0"/>
    <x v="1"/>
  </r>
  <r>
    <x v="0"/>
    <x v="0"/>
    <x v="0"/>
  </r>
  <r>
    <x v="1"/>
    <x v="1"/>
    <x v="0"/>
  </r>
  <r>
    <x v="0"/>
    <x v="0"/>
    <x v="1"/>
  </r>
  <r>
    <x v="1"/>
    <x v="1"/>
    <x v="1"/>
  </r>
  <r>
    <x v="1"/>
    <x v="1"/>
    <x v="0"/>
  </r>
  <r>
    <x v="0"/>
    <x v="0"/>
    <x v="1"/>
  </r>
  <r>
    <x v="0"/>
    <x v="0"/>
    <x v="0"/>
  </r>
  <r>
    <x v="1"/>
    <x v="1"/>
    <x v="0"/>
  </r>
  <r>
    <x v="1"/>
    <x v="1"/>
    <x v="1"/>
  </r>
  <r>
    <x v="0"/>
    <x v="0"/>
    <x v="0"/>
  </r>
  <r>
    <x v="1"/>
    <x v="1"/>
    <x v="0"/>
  </r>
  <r>
    <x v="1"/>
    <x v="1"/>
    <x v="0"/>
  </r>
  <r>
    <x v="1"/>
    <x v="1"/>
    <x v="1"/>
  </r>
  <r>
    <x v="0"/>
    <x v="0"/>
    <x v="1"/>
  </r>
  <r>
    <x v="0"/>
    <x v="1"/>
    <x v="0"/>
  </r>
  <r>
    <x v="0"/>
    <x v="1"/>
    <x v="0"/>
  </r>
  <r>
    <x v="0"/>
    <x v="0"/>
    <x v="0"/>
  </r>
  <r>
    <x v="1"/>
    <x v="1"/>
    <x v="1"/>
  </r>
  <r>
    <x v="0"/>
    <x v="0"/>
    <x v="0"/>
  </r>
  <r>
    <x v="1"/>
    <x v="1"/>
    <x v="0"/>
  </r>
  <r>
    <x v="0"/>
    <x v="0"/>
    <x v="0"/>
  </r>
  <r>
    <x v="0"/>
    <x v="0"/>
    <x v="1"/>
  </r>
  <r>
    <x v="1"/>
    <x v="1"/>
    <x v="1"/>
  </r>
  <r>
    <x v="0"/>
    <x v="0"/>
    <x v="1"/>
  </r>
  <r>
    <x v="1"/>
    <x v="1"/>
    <x v="0"/>
  </r>
  <r>
    <x v="0"/>
    <x v="0"/>
    <x v="1"/>
  </r>
  <r>
    <x v="0"/>
    <x v="0"/>
    <x v="1"/>
  </r>
  <r>
    <x v="0"/>
    <x v="0"/>
    <x v="1"/>
  </r>
  <r>
    <x v="0"/>
    <x v="0"/>
    <x v="1"/>
  </r>
  <r>
    <x v="0"/>
    <x v="0"/>
    <x v="1"/>
  </r>
  <r>
    <x v="1"/>
    <x v="0"/>
    <x v="0"/>
  </r>
  <r>
    <x v="0"/>
    <x v="0"/>
    <x v="0"/>
  </r>
  <r>
    <x v="1"/>
    <x v="1"/>
    <x v="0"/>
  </r>
  <r>
    <x v="1"/>
    <x v="1"/>
    <x v="0"/>
  </r>
  <r>
    <x v="1"/>
    <x v="1"/>
    <x v="0"/>
  </r>
  <r>
    <x v="1"/>
    <x v="1"/>
    <x v="1"/>
  </r>
  <r>
    <x v="0"/>
    <x v="0"/>
    <x v="0"/>
  </r>
  <r>
    <x v="0"/>
    <x v="0"/>
    <x v="0"/>
  </r>
  <r>
    <x v="1"/>
    <x v="1"/>
    <x v="0"/>
  </r>
  <r>
    <x v="1"/>
    <x v="1"/>
    <x v="0"/>
  </r>
  <r>
    <x v="0"/>
    <x v="0"/>
    <x v="1"/>
  </r>
  <r>
    <x v="0"/>
    <x v="1"/>
    <x v="0"/>
  </r>
  <r>
    <x v="0"/>
    <x v="0"/>
    <x v="1"/>
  </r>
  <r>
    <x v="0"/>
    <x v="0"/>
    <x v="1"/>
  </r>
  <r>
    <x v="0"/>
    <x v="0"/>
    <x v="1"/>
  </r>
  <r>
    <x v="0"/>
    <x v="0"/>
    <x v="1"/>
  </r>
  <r>
    <x v="1"/>
    <x v="1"/>
    <x v="0"/>
  </r>
  <r>
    <x v="1"/>
    <x v="1"/>
    <x v="0"/>
  </r>
  <r>
    <x v="1"/>
    <x v="1"/>
    <x v="0"/>
  </r>
  <r>
    <x v="0"/>
    <x v="1"/>
    <x v="0"/>
  </r>
  <r>
    <x v="1"/>
    <x v="1"/>
    <x v="0"/>
  </r>
  <r>
    <x v="0"/>
    <x v="0"/>
    <x v="0"/>
  </r>
  <r>
    <x v="0"/>
    <x v="0"/>
    <x v="0"/>
  </r>
  <r>
    <x v="1"/>
    <x v="1"/>
    <x v="0"/>
  </r>
  <r>
    <x v="1"/>
    <x v="1"/>
    <x v="0"/>
  </r>
  <r>
    <x v="1"/>
    <x v="1"/>
    <x v="0"/>
  </r>
  <r>
    <x v="0"/>
    <x v="1"/>
    <x v="0"/>
  </r>
  <r>
    <x v="0"/>
    <x v="1"/>
    <x v="1"/>
  </r>
  <r>
    <x v="0"/>
    <x v="0"/>
    <x v="0"/>
  </r>
  <r>
    <x v="1"/>
    <x v="0"/>
    <x v="1"/>
  </r>
  <r>
    <x v="1"/>
    <x v="1"/>
    <x v="0"/>
  </r>
  <r>
    <x v="1"/>
    <x v="1"/>
    <x v="1"/>
  </r>
  <r>
    <x v="0"/>
    <x v="0"/>
    <x v="0"/>
  </r>
  <r>
    <x v="0"/>
    <x v="1"/>
    <x v="1"/>
  </r>
  <r>
    <x v="1"/>
    <x v="1"/>
    <x v="0"/>
  </r>
  <r>
    <x v="1"/>
    <x v="1"/>
    <x v="0"/>
  </r>
  <r>
    <x v="1"/>
    <x v="1"/>
    <x v="1"/>
  </r>
  <r>
    <x v="0"/>
    <x v="0"/>
    <x v="0"/>
  </r>
  <r>
    <x v="0"/>
    <x v="1"/>
    <x v="0"/>
  </r>
  <r>
    <x v="0"/>
    <x v="0"/>
    <x v="0"/>
  </r>
  <r>
    <x v="1"/>
    <x v="1"/>
    <x v="0"/>
  </r>
  <r>
    <x v="1"/>
    <x v="1"/>
    <x v="0"/>
  </r>
  <r>
    <x v="1"/>
    <x v="0"/>
    <x v="0"/>
  </r>
  <r>
    <x v="0"/>
    <x v="0"/>
    <x v="0"/>
  </r>
  <r>
    <x v="0"/>
    <x v="1"/>
    <x v="0"/>
  </r>
  <r>
    <x v="0"/>
    <x v="0"/>
    <x v="1"/>
  </r>
  <r>
    <x v="0"/>
    <x v="0"/>
    <x v="0"/>
  </r>
  <r>
    <x v="0"/>
    <x v="0"/>
    <x v="0"/>
  </r>
  <r>
    <x v="1"/>
    <x v="1"/>
    <x v="0"/>
  </r>
  <r>
    <x v="1"/>
    <x v="1"/>
    <x v="0"/>
  </r>
  <r>
    <x v="1"/>
    <x v="1"/>
    <x v="1"/>
  </r>
  <r>
    <x v="0"/>
    <x v="0"/>
    <x v="1"/>
  </r>
  <r>
    <x v="0"/>
    <x v="0"/>
    <x v="0"/>
  </r>
  <r>
    <x v="1"/>
    <x v="1"/>
    <x v="0"/>
  </r>
  <r>
    <x v="1"/>
    <x v="1"/>
    <x v="0"/>
  </r>
  <r>
    <x v="0"/>
    <x v="0"/>
    <x v="1"/>
  </r>
  <r>
    <x v="0"/>
    <x v="0"/>
    <x v="0"/>
  </r>
  <r>
    <x v="0"/>
    <x v="0"/>
    <x v="0"/>
  </r>
  <r>
    <x v="0"/>
    <x v="0"/>
    <x v="0"/>
  </r>
  <r>
    <x v="0"/>
    <x v="1"/>
    <x v="0"/>
  </r>
  <r>
    <x v="1"/>
    <x v="0"/>
    <x v="0"/>
  </r>
  <r>
    <x v="1"/>
    <x v="1"/>
    <x v="1"/>
  </r>
  <r>
    <x v="0"/>
    <x v="0"/>
    <x v="1"/>
  </r>
  <r>
    <x v="0"/>
    <x v="0"/>
    <x v="0"/>
  </r>
  <r>
    <x v="1"/>
    <x v="1"/>
    <x v="1"/>
  </r>
  <r>
    <x v="1"/>
    <x v="1"/>
    <x v="0"/>
  </r>
  <r>
    <x v="1"/>
    <x v="1"/>
    <x v="0"/>
  </r>
  <r>
    <x v="0"/>
    <x v="0"/>
    <x v="0"/>
  </r>
  <r>
    <x v="1"/>
    <x v="1"/>
    <x v="0"/>
  </r>
  <r>
    <x v="0"/>
    <x v="0"/>
    <x v="0"/>
  </r>
  <r>
    <x v="1"/>
    <x v="1"/>
    <x v="1"/>
  </r>
  <r>
    <x v="1"/>
    <x v="1"/>
    <x v="1"/>
  </r>
  <r>
    <x v="0"/>
    <x v="0"/>
    <x v="0"/>
  </r>
  <r>
    <x v="0"/>
    <x v="0"/>
    <x v="0"/>
  </r>
  <r>
    <x v="0"/>
    <x v="0"/>
    <x v="0"/>
  </r>
  <r>
    <x v="1"/>
    <x v="1"/>
    <x v="1"/>
  </r>
  <r>
    <x v="0"/>
    <x v="0"/>
    <x v="1"/>
  </r>
  <r>
    <x v="0"/>
    <x v="1"/>
    <x v="0"/>
  </r>
  <r>
    <x v="1"/>
    <x v="1"/>
    <x v="0"/>
  </r>
  <r>
    <x v="0"/>
    <x v="1"/>
    <x v="0"/>
  </r>
  <r>
    <x v="1"/>
    <x v="1"/>
    <x v="0"/>
  </r>
  <r>
    <x v="0"/>
    <x v="0"/>
    <x v="0"/>
  </r>
  <r>
    <x v="0"/>
    <x v="1"/>
    <x v="0"/>
  </r>
  <r>
    <x v="1"/>
    <x v="1"/>
    <x v="1"/>
  </r>
  <r>
    <x v="1"/>
    <x v="1"/>
    <x v="0"/>
  </r>
  <r>
    <x v="1"/>
    <x v="1"/>
    <x v="0"/>
  </r>
  <r>
    <x v="1"/>
    <x v="1"/>
    <x v="1"/>
  </r>
  <r>
    <x v="0"/>
    <x v="0"/>
    <x v="0"/>
  </r>
  <r>
    <x v="0"/>
    <x v="0"/>
    <x v="1"/>
  </r>
  <r>
    <x v="1"/>
    <x v="1"/>
    <x v="0"/>
  </r>
  <r>
    <x v="1"/>
    <x v="1"/>
    <x v="0"/>
  </r>
  <r>
    <x v="1"/>
    <x v="1"/>
    <x v="0"/>
  </r>
  <r>
    <x v="0"/>
    <x v="1"/>
    <x v="0"/>
  </r>
  <r>
    <x v="0"/>
    <x v="0"/>
    <x v="1"/>
  </r>
  <r>
    <x v="0"/>
    <x v="0"/>
    <x v="1"/>
  </r>
  <r>
    <x v="1"/>
    <x v="1"/>
    <x v="0"/>
  </r>
  <r>
    <x v="0"/>
    <x v="0"/>
    <x v="1"/>
  </r>
  <r>
    <x v="0"/>
    <x v="1"/>
    <x v="0"/>
  </r>
  <r>
    <x v="1"/>
    <x v="1"/>
    <x v="0"/>
  </r>
  <r>
    <x v="1"/>
    <x v="1"/>
    <x v="0"/>
  </r>
  <r>
    <x v="1"/>
    <x v="1"/>
    <x v="1"/>
  </r>
  <r>
    <x v="1"/>
    <x v="1"/>
    <x v="0"/>
  </r>
  <r>
    <x v="0"/>
    <x v="1"/>
    <x v="1"/>
  </r>
  <r>
    <x v="0"/>
    <x v="0"/>
    <x v="0"/>
  </r>
  <r>
    <x v="0"/>
    <x v="1"/>
    <x v="0"/>
  </r>
  <r>
    <x v="0"/>
    <x v="0"/>
    <x v="0"/>
  </r>
  <r>
    <x v="1"/>
    <x v="1"/>
    <x v="0"/>
  </r>
  <r>
    <x v="1"/>
    <x v="1"/>
    <x v="0"/>
  </r>
  <r>
    <x v="1"/>
    <x v="1"/>
    <x v="1"/>
  </r>
  <r>
    <x v="0"/>
    <x v="0"/>
    <x v="0"/>
  </r>
  <r>
    <x v="1"/>
    <x v="1"/>
    <x v="1"/>
  </r>
  <r>
    <x v="1"/>
    <x v="1"/>
    <x v="0"/>
  </r>
  <r>
    <x v="0"/>
    <x v="0"/>
    <x v="0"/>
  </r>
  <r>
    <x v="1"/>
    <x v="1"/>
    <x v="1"/>
  </r>
  <r>
    <x v="0"/>
    <x v="0"/>
    <x v="0"/>
  </r>
  <r>
    <x v="0"/>
    <x v="0"/>
    <x v="0"/>
  </r>
  <r>
    <x v="0"/>
    <x v="0"/>
    <x v="0"/>
  </r>
  <r>
    <x v="0"/>
    <x v="0"/>
    <x v="0"/>
  </r>
  <r>
    <x v="1"/>
    <x v="1"/>
    <x v="0"/>
  </r>
  <r>
    <x v="1"/>
    <x v="1"/>
    <x v="0"/>
  </r>
  <r>
    <x v="0"/>
    <x v="0"/>
    <x v="0"/>
  </r>
  <r>
    <x v="1"/>
    <x v="1"/>
    <x v="0"/>
  </r>
  <r>
    <x v="0"/>
    <x v="0"/>
    <x v="0"/>
  </r>
  <r>
    <x v="1"/>
    <x v="1"/>
    <x v="0"/>
  </r>
  <r>
    <x v="0"/>
    <x v="1"/>
    <x v="1"/>
  </r>
  <r>
    <x v="1"/>
    <x v="1"/>
    <x v="1"/>
  </r>
  <r>
    <x v="0"/>
    <x v="0"/>
    <x v="0"/>
  </r>
  <r>
    <x v="0"/>
    <x v="0"/>
    <x v="0"/>
  </r>
  <r>
    <x v="0"/>
    <x v="0"/>
    <x v="0"/>
  </r>
  <r>
    <x v="0"/>
    <x v="0"/>
    <x v="1"/>
  </r>
  <r>
    <x v="1"/>
    <x v="1"/>
    <x v="1"/>
  </r>
  <r>
    <x v="0"/>
    <x v="0"/>
    <x v="0"/>
  </r>
  <r>
    <x v="0"/>
    <x v="1"/>
    <x v="1"/>
  </r>
  <r>
    <x v="0"/>
    <x v="0"/>
    <x v="0"/>
  </r>
  <r>
    <x v="0"/>
    <x v="0"/>
    <x v="0"/>
  </r>
  <r>
    <x v="0"/>
    <x v="0"/>
    <x v="1"/>
  </r>
  <r>
    <x v="0"/>
    <x v="0"/>
    <x v="0"/>
  </r>
  <r>
    <x v="1"/>
    <x v="1"/>
    <x v="0"/>
  </r>
  <r>
    <x v="1"/>
    <x v="1"/>
    <x v="1"/>
  </r>
  <r>
    <x v="1"/>
    <x v="1"/>
    <x v="0"/>
  </r>
  <r>
    <x v="0"/>
    <x v="0"/>
    <x v="0"/>
  </r>
  <r>
    <x v="0"/>
    <x v="0"/>
    <x v="1"/>
  </r>
  <r>
    <x v="1"/>
    <x v="1"/>
    <x v="0"/>
  </r>
  <r>
    <x v="0"/>
    <x v="0"/>
    <x v="0"/>
  </r>
  <r>
    <x v="0"/>
    <x v="0"/>
    <x v="1"/>
  </r>
  <r>
    <x v="1"/>
    <x v="1"/>
    <x v="0"/>
  </r>
  <r>
    <x v="0"/>
    <x v="1"/>
    <x v="0"/>
  </r>
  <r>
    <x v="0"/>
    <x v="0"/>
    <x v="0"/>
  </r>
  <r>
    <x v="0"/>
    <x v="1"/>
    <x v="1"/>
  </r>
  <r>
    <x v="0"/>
    <x v="0"/>
    <x v="0"/>
  </r>
  <r>
    <x v="1"/>
    <x v="1"/>
    <x v="0"/>
  </r>
  <r>
    <x v="1"/>
    <x v="1"/>
    <x v="0"/>
  </r>
  <r>
    <x v="1"/>
    <x v="1"/>
    <x v="0"/>
  </r>
  <r>
    <x v="1"/>
    <x v="1"/>
    <x v="0"/>
  </r>
  <r>
    <x v="1"/>
    <x v="1"/>
    <x v="0"/>
  </r>
  <r>
    <x v="0"/>
    <x v="0"/>
    <x v="0"/>
  </r>
  <r>
    <x v="0"/>
    <x v="0"/>
    <x v="0"/>
  </r>
  <r>
    <x v="0"/>
    <x v="0"/>
    <x v="1"/>
  </r>
  <r>
    <x v="0"/>
    <x v="0"/>
    <x v="0"/>
  </r>
  <r>
    <x v="0"/>
    <x v="1"/>
    <x v="0"/>
  </r>
  <r>
    <x v="0"/>
    <x v="0"/>
    <x v="0"/>
  </r>
  <r>
    <x v="0"/>
    <x v="0"/>
    <x v="0"/>
  </r>
  <r>
    <x v="1"/>
    <x v="1"/>
    <x v="0"/>
  </r>
  <r>
    <x v="1"/>
    <x v="1"/>
    <x v="1"/>
  </r>
  <r>
    <x v="0"/>
    <x v="0"/>
    <x v="0"/>
  </r>
  <r>
    <x v="0"/>
    <x v="1"/>
    <x v="0"/>
  </r>
  <r>
    <x v="1"/>
    <x v="1"/>
    <x v="1"/>
  </r>
  <r>
    <x v="1"/>
    <x v="1"/>
    <x v="1"/>
  </r>
  <r>
    <x v="0"/>
    <x v="0"/>
    <x v="0"/>
  </r>
  <r>
    <x v="0"/>
    <x v="1"/>
    <x v="1"/>
  </r>
  <r>
    <x v="0"/>
    <x v="0"/>
    <x v="0"/>
  </r>
  <r>
    <x v="0"/>
    <x v="0"/>
    <x v="0"/>
  </r>
  <r>
    <x v="1"/>
    <x v="1"/>
    <x v="1"/>
  </r>
  <r>
    <x v="0"/>
    <x v="0"/>
    <x v="0"/>
  </r>
  <r>
    <x v="1"/>
    <x v="1"/>
    <x v="0"/>
  </r>
  <r>
    <x v="1"/>
    <x v="0"/>
    <x v="0"/>
  </r>
  <r>
    <x v="1"/>
    <x v="1"/>
    <x v="1"/>
  </r>
  <r>
    <x v="0"/>
    <x v="0"/>
    <x v="1"/>
  </r>
  <r>
    <x v="0"/>
    <x v="0"/>
    <x v="0"/>
  </r>
  <r>
    <x v="1"/>
    <x v="1"/>
    <x v="0"/>
  </r>
  <r>
    <x v="1"/>
    <x v="0"/>
    <x v="0"/>
  </r>
  <r>
    <x v="0"/>
    <x v="0"/>
    <x v="0"/>
  </r>
  <r>
    <x v="0"/>
    <x v="1"/>
    <x v="0"/>
  </r>
  <r>
    <x v="1"/>
    <x v="1"/>
    <x v="1"/>
  </r>
  <r>
    <x v="0"/>
    <x v="0"/>
    <x v="0"/>
  </r>
  <r>
    <x v="1"/>
    <x v="1"/>
    <x v="0"/>
  </r>
  <r>
    <x v="1"/>
    <x v="1"/>
    <x v="0"/>
  </r>
  <r>
    <x v="1"/>
    <x v="1"/>
    <x v="0"/>
  </r>
  <r>
    <x v="1"/>
    <x v="1"/>
    <x v="0"/>
  </r>
  <r>
    <x v="1"/>
    <x v="1"/>
    <x v="1"/>
  </r>
  <r>
    <x v="0"/>
    <x v="0"/>
    <x v="0"/>
  </r>
  <r>
    <x v="0"/>
    <x v="1"/>
    <x v="0"/>
  </r>
  <r>
    <x v="0"/>
    <x v="0"/>
    <x v="0"/>
  </r>
  <r>
    <x v="0"/>
    <x v="0"/>
    <x v="0"/>
  </r>
  <r>
    <x v="0"/>
    <x v="1"/>
    <x v="0"/>
  </r>
  <r>
    <x v="1"/>
    <x v="1"/>
    <x v="0"/>
  </r>
  <r>
    <x v="0"/>
    <x v="0"/>
    <x v="0"/>
  </r>
  <r>
    <x v="0"/>
    <x v="0"/>
    <x v="0"/>
  </r>
  <r>
    <x v="0"/>
    <x v="0"/>
    <x v="0"/>
  </r>
  <r>
    <x v="1"/>
    <x v="0"/>
    <x v="0"/>
  </r>
  <r>
    <x v="0"/>
    <x v="1"/>
    <x v="0"/>
  </r>
  <r>
    <x v="0"/>
    <x v="1"/>
    <x v="0"/>
  </r>
  <r>
    <x v="0"/>
    <x v="1"/>
    <x v="1"/>
  </r>
  <r>
    <x v="0"/>
    <x v="0"/>
    <x v="0"/>
  </r>
  <r>
    <x v="1"/>
    <x v="1"/>
    <x v="0"/>
  </r>
  <r>
    <x v="0"/>
    <x v="0"/>
    <x v="0"/>
  </r>
  <r>
    <x v="0"/>
    <x v="1"/>
    <x v="0"/>
  </r>
  <r>
    <x v="0"/>
    <x v="1"/>
    <x v="1"/>
  </r>
  <r>
    <x v="1"/>
    <x v="1"/>
    <x v="0"/>
  </r>
  <r>
    <x v="0"/>
    <x v="1"/>
    <x v="0"/>
  </r>
  <r>
    <x v="1"/>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3">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1"/>
    <x v="0"/>
  </r>
  <r>
    <x v="0"/>
    <x v="1"/>
    <x v="0"/>
  </r>
  <r>
    <x v="0"/>
    <x v="1"/>
    <x v="0"/>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1"/>
    <x v="0"/>
    <x v="0"/>
  </r>
  <r>
    <x v="1"/>
    <x v="0"/>
    <x v="0"/>
  </r>
  <r>
    <x v="1"/>
    <x v="0"/>
    <x v="0"/>
  </r>
  <r>
    <x v="1"/>
    <x v="0"/>
    <x v="0"/>
  </r>
  <r>
    <x v="1"/>
    <x v="0"/>
    <x v="0"/>
  </r>
  <r>
    <x v="1"/>
    <x v="0"/>
    <x v="0"/>
  </r>
  <r>
    <x v="1"/>
    <x v="0"/>
    <x v="0"/>
  </r>
  <r>
    <x v="1"/>
    <x v="0"/>
    <x v="1"/>
  </r>
  <r>
    <x v="1"/>
    <x v="0"/>
    <x v="1"/>
  </r>
  <r>
    <x v="1"/>
    <x v="0"/>
    <x v="1"/>
  </r>
  <r>
    <x v="1"/>
    <x v="0"/>
    <x v="1"/>
  </r>
  <r>
    <x v="1"/>
    <x v="0"/>
    <x v="1"/>
  </r>
  <r>
    <x v="1"/>
    <x v="0"/>
    <x v="1"/>
  </r>
  <r>
    <x v="1"/>
    <x v="0"/>
    <x v="1"/>
  </r>
  <r>
    <x v="1"/>
    <x v="0"/>
    <x v="1"/>
  </r>
  <r>
    <x v="1"/>
    <x v="0"/>
    <x v="1"/>
  </r>
  <r>
    <x v="1"/>
    <x v="0"/>
    <x v="1"/>
  </r>
  <r>
    <x v="1"/>
    <x v="0"/>
    <x v="1"/>
  </r>
  <r>
    <x v="1"/>
    <x v="0"/>
    <x v="1"/>
  </r>
  <r>
    <x v="1"/>
    <x v="0"/>
    <x v="1"/>
  </r>
  <r>
    <x v="1"/>
    <x v="0"/>
    <x v="1"/>
  </r>
  <r>
    <x v="1"/>
    <x v="0"/>
    <x v="1"/>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43E461-09AB-244C-9901-3A8D2E74A83F}"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8:L23" firstHeaderRow="1" firstDataRow="3" firstDataCol="1"/>
  <pivotFields count="3">
    <pivotField axis="axisRow" dataField="1" showAll="0">
      <items count="3">
        <item x="0"/>
        <item x="1"/>
        <item t="default"/>
      </items>
    </pivotField>
    <pivotField axis="axisCol" showAll="0">
      <items count="3">
        <item x="1"/>
        <item x="0"/>
        <item t="default"/>
      </items>
    </pivotField>
    <pivotField axis="axisCol" showAll="0">
      <items count="3">
        <item x="0"/>
        <item x="1"/>
        <item t="default"/>
      </items>
    </pivotField>
  </pivotFields>
  <rowFields count="1">
    <field x="0"/>
  </rowFields>
  <rowItems count="3">
    <i>
      <x/>
    </i>
    <i>
      <x v="1"/>
    </i>
    <i t="grand">
      <x/>
    </i>
  </rowItems>
  <colFields count="2">
    <field x="1"/>
    <field x="2"/>
  </colFields>
  <colItems count="7">
    <i>
      <x/>
      <x/>
    </i>
    <i r="1">
      <x v="1"/>
    </i>
    <i t="default">
      <x/>
    </i>
    <i>
      <x v="1"/>
      <x/>
    </i>
    <i r="1">
      <x v="1"/>
    </i>
    <i t="default">
      <x v="1"/>
    </i>
    <i t="grand">
      <x/>
    </i>
  </colItems>
  <dataFields count="1">
    <dataField name="Count of Station Wag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D09EBB-36AC-C84E-9E0B-CC284F3924ED}"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0:L35" firstHeaderRow="1" firstDataRow="3" firstDataCol="1"/>
  <pivotFields count="3">
    <pivotField axis="axisCol" showAll="0">
      <items count="3">
        <item x="1"/>
        <item x="0"/>
        <item t="default"/>
      </items>
    </pivotField>
    <pivotField axis="axisCol" showAll="0">
      <items count="3">
        <item x="0"/>
        <item x="1"/>
        <item t="default"/>
      </items>
    </pivotField>
    <pivotField axis="axisRow" dataField="1" showAll="0">
      <items count="3">
        <item x="0"/>
        <item x="1"/>
        <item t="default"/>
      </items>
    </pivotField>
  </pivotFields>
  <rowFields count="1">
    <field x="2"/>
  </rowFields>
  <rowItems count="3">
    <i>
      <x/>
    </i>
    <i>
      <x v="1"/>
    </i>
    <i t="grand">
      <x/>
    </i>
  </rowItems>
  <colFields count="2">
    <field x="0"/>
    <field x="1"/>
  </colFields>
  <colItems count="7">
    <i>
      <x/>
      <x/>
    </i>
    <i r="1">
      <x v="1"/>
    </i>
    <i t="default">
      <x/>
    </i>
    <i>
      <x v="1"/>
      <x/>
    </i>
    <i r="1">
      <x v="1"/>
    </i>
    <i t="default">
      <x v="1"/>
    </i>
    <i t="grand">
      <x/>
    </i>
  </colItems>
  <dataFields count="1">
    <dataField name="Count of Outcome" fld="2" subtotal="count"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938137-83FC-AC4D-B6B2-7BB82748450F}"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2:L27" firstHeaderRow="1" firstDataRow="3" firstDataCol="1"/>
  <pivotFields count="3">
    <pivotField axis="axisCol" showAll="0">
      <items count="3">
        <item x="1"/>
        <item x="0"/>
        <item t="default"/>
      </items>
    </pivotField>
    <pivotField axis="axisCol" showAll="0">
      <items count="3">
        <item x="0"/>
        <item x="1"/>
        <item t="default"/>
      </items>
    </pivotField>
    <pivotField axis="axisRow" dataField="1" showAll="0">
      <items count="3">
        <item x="0"/>
        <item x="1"/>
        <item t="default"/>
      </items>
    </pivotField>
  </pivotFields>
  <rowFields count="1">
    <field x="2"/>
  </rowFields>
  <rowItems count="3">
    <i>
      <x/>
    </i>
    <i>
      <x v="1"/>
    </i>
    <i t="grand">
      <x/>
    </i>
  </rowItems>
  <colFields count="2">
    <field x="0"/>
    <field x="1"/>
  </colFields>
  <colItems count="7">
    <i>
      <x/>
      <x/>
    </i>
    <i r="1">
      <x v="1"/>
    </i>
    <i t="default">
      <x/>
    </i>
    <i>
      <x v="1"/>
      <x/>
    </i>
    <i r="1">
      <x v="1"/>
    </i>
    <i t="default">
      <x v="1"/>
    </i>
    <i t="grand">
      <x/>
    </i>
  </colItems>
  <dataFields count="1">
    <dataField name="Count of Outcom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41B8AF-79BB-FC42-9FBA-17122E309E19}" name="Table1" displayName="Table1" ref="A4:C347" totalsRowShown="0" headerRowDxfId="22" dataDxfId="20" headerRowBorderDxfId="21">
  <autoFilter ref="A4:C347" xr:uid="{9A41B8AF-79BB-FC42-9FBA-17122E309E19}"/>
  <tableColumns count="3">
    <tableColumn id="1" xr3:uid="{DC036058-4F49-6145-A552-2E70B33483CF}" name="Station Wagon?" dataDxfId="19"/>
    <tableColumn id="2" xr3:uid="{2B5F3EBB-F481-EA4B-B5FA-FB4EAE7311F4}" name="Family Size" dataDxfId="18"/>
    <tableColumn id="3" xr3:uid="{1225AE74-42C8-0346-AC06-431242BD645D}" name="Salary"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B6CB2C-6854-954C-B680-3939A72D488E}" name="Table2" displayName="Table2" ref="A4:C407" totalsRowShown="0" headerRowDxfId="16" dataDxfId="14" headerRowBorderDxfId="15">
  <autoFilter ref="A4:C407" xr:uid="{20B6CB2C-6854-954C-B680-3939A72D488E}"/>
  <tableColumns count="3">
    <tableColumn id="1" xr3:uid="{19C53B74-2F48-724E-BC30-1D3F31961A3F}" name="Hospital" dataDxfId="13"/>
    <tableColumn id="2" xr3:uid="{576A830E-E100-7D4E-851C-70087CC16B39}" name="Risk Category" dataDxfId="12"/>
    <tableColumn id="3" xr3:uid="{D347E1DE-F610-CA4E-8F5F-4651969FFDF3}" name="Outcome" dataDxfId="1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F1A7C97-15F1-0C42-87A1-1EC1008265EA}" name="Coordinates" displayName="Coordinates" ref="A13:C34" totalsRowShown="0" headerRowBorderDxfId="10">
  <autoFilter ref="A13:C34" xr:uid="{8F1A7C97-15F1-0C42-87A1-1EC1008265EA}"/>
  <tableColumns count="3">
    <tableColumn id="1" xr3:uid="{4C4594B4-0254-D347-B13C-A558F436164F}" name="Column1" dataDxfId="9" dataCellStyle="Normal 2"/>
    <tableColumn id="2" xr3:uid="{353113C4-F0FE-9146-8F36-001F0143FB62}" name="Lat" dataDxfId="8" dataCellStyle="Normal 2"/>
    <tableColumn id="3" xr3:uid="{50EF18A6-7F3C-E04C-B0C3-78D4D88FCB72}" name="Long" dataDxfId="7" dataCellStyle="Normal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65BC6F8-28A3-AC47-AFB9-7A86E6D96FD0}" name="Table4" displayName="Table4" ref="D21:E26" totalsRowShown="0" headerRowDxfId="6" headerRowBorderDxfId="5">
  <autoFilter ref="D21:E26" xr:uid="{365BC6F8-28A3-AC47-AFB9-7A86E6D96FD0}"/>
  <tableColumns count="2">
    <tableColumn id="1" xr3:uid="{7B839EF8-6628-4744-A1A9-D60757B31CA3}" name="Cutoff Values"/>
    <tableColumn id="2" xr3:uid="{C7CF18E0-7208-1048-9EEB-5B25C6DA0B97}" name="Column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C83994E-4F01-A946-96ED-D820FF7C87AA}" name="Table11" displayName="Table11" ref="A14:C415" totalsRowShown="0" headerRowDxfId="4" headerRowBorderDxfId="3">
  <autoFilter ref="A14:C415" xr:uid="{7C83994E-4F01-A946-96ED-D820FF7C87AA}"/>
  <sortState xmlns:xlrd2="http://schemas.microsoft.com/office/spreadsheetml/2017/richdata2" ref="A15:C415">
    <sortCondition ref="A14:A415"/>
  </sortState>
  <tableColumns count="3">
    <tableColumn id="1" xr3:uid="{5DBA3CCC-2E47-5D48-B9D8-9B99C82395B1}" name="Column1" dataDxfId="2"/>
    <tableColumn id="2" xr3:uid="{7850CC9B-BA69-374A-B62E-1590D8734632}" name="name" dataDxfId="1"/>
    <tableColumn id="3" xr3:uid="{BE1177C5-F4BD-2844-80F7-A6EFF761E5C9}" name="sal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1" dT="2023-05-02T13:52:21.90" personId="{8F9FC0F0-5F7D-304C-8D46-517BE110DEB7}" id="{B1E7BE04-BEB0-1547-A399-AE29BC0658D6}">
    <text>Answer to method 1.</text>
  </threadedComment>
  <threadedComment ref="E28" dT="2023-05-02T13:52:42.71" personId="{8F9FC0F0-5F7D-304C-8D46-517BE110DEB7}" id="{814F8B18-2DD4-8E4F-B603-0AD6265992C5}">
    <text>Answer to method 2.</text>
  </threadedComment>
</ThreadedComments>
</file>

<file path=xl/threadedComments/threadedComment2.xml><?xml version="1.0" encoding="utf-8"?>
<ThreadedComments xmlns="http://schemas.microsoft.com/office/spreadsheetml/2018/threadedcomments" xmlns:x="http://schemas.openxmlformats.org/spreadsheetml/2006/main">
  <threadedComment ref="H20" dT="2023-05-02T13:05:30.81" personId="{8F9FC0F0-5F7D-304C-8D46-517BE110DEB7}" id="{01DF310D-268F-3D41-8F34-B87CDB857784}">
    <text>My answer to Question 1.</text>
  </threadedComment>
  <threadedComment ref="H28" dT="2023-05-02T13:25:31.61" personId="{8F9FC0F0-5F7D-304C-8D46-517BE110DEB7}" id="{DC590A4A-0901-774B-9CBE-58786AFE6B9B}">
    <text xml:space="preserve">My answer for the Question 2. </text>
  </threadedComment>
</ThreadedComment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1.vml"/><Relationship Id="rId1" Type="http://schemas.openxmlformats.org/officeDocument/2006/relationships/drawing" Target="../drawings/drawing5.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8.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984D2-1DED-3D4C-AD89-99F464CD0943}">
  <dimension ref="B6:C9"/>
  <sheetViews>
    <sheetView tabSelected="1" zoomScale="132" zoomScaleNormal="150" workbookViewId="0">
      <selection activeCell="C12" sqref="C12"/>
    </sheetView>
  </sheetViews>
  <sheetFormatPr baseColWidth="10" defaultRowHeight="16" x14ac:dyDescent="0.2"/>
  <cols>
    <col min="2" max="2" width="43.83203125" bestFit="1" customWidth="1"/>
    <col min="3" max="3" width="31.33203125" customWidth="1"/>
  </cols>
  <sheetData>
    <row r="6" spans="2:3" ht="27" thickBot="1" x14ac:dyDescent="0.35">
      <c r="B6" s="37" t="s">
        <v>457</v>
      </c>
      <c r="C6" s="37"/>
    </row>
    <row r="7" spans="2:3" ht="27" thickTop="1" x14ac:dyDescent="0.3">
      <c r="B7" s="12"/>
      <c r="C7" s="12"/>
    </row>
    <row r="8" spans="2:3" ht="26" x14ac:dyDescent="0.3">
      <c r="B8" s="13" t="s">
        <v>458</v>
      </c>
      <c r="C8" s="12" t="s">
        <v>774</v>
      </c>
    </row>
    <row r="9" spans="2:3" ht="26" x14ac:dyDescent="0.3">
      <c r="B9" s="13" t="s">
        <v>459</v>
      </c>
      <c r="C9" s="12">
        <v>2101514</v>
      </c>
    </row>
  </sheetData>
  <mergeCells count="1">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ACA00-7030-8542-B3AD-0C0A95509600}">
  <dimension ref="A2:L347"/>
  <sheetViews>
    <sheetView topLeftCell="A7" zoomScale="150" zoomScaleNormal="150" workbookViewId="0">
      <selection activeCell="D21" sqref="D21"/>
    </sheetView>
  </sheetViews>
  <sheetFormatPr baseColWidth="10" defaultRowHeight="16" x14ac:dyDescent="0.2"/>
  <cols>
    <col min="1" max="1" width="14.6640625" customWidth="1"/>
    <col min="2" max="2" width="11" customWidth="1"/>
    <col min="5" max="5" width="22.33203125" bestFit="1" customWidth="1"/>
    <col min="6" max="6" width="15.5" bestFit="1" customWidth="1"/>
    <col min="7" max="7" width="4.5" bestFit="1" customWidth="1"/>
    <col min="8" max="8" width="10.33203125" bestFit="1" customWidth="1"/>
    <col min="9" max="9" width="8.6640625" bestFit="1" customWidth="1"/>
    <col min="10" max="10" width="4.5" bestFit="1" customWidth="1"/>
    <col min="11" max="11" width="10.5" bestFit="1" customWidth="1"/>
    <col min="12" max="12" width="10.83203125" bestFit="1" customWidth="1"/>
    <col min="13" max="13" width="4.5" bestFit="1" customWidth="1"/>
    <col min="14" max="14" width="10.33203125" bestFit="1" customWidth="1"/>
    <col min="15" max="15" width="8.6640625" bestFit="1" customWidth="1"/>
    <col min="16" max="16" width="4.5" bestFit="1" customWidth="1"/>
    <col min="17" max="17" width="10.5" bestFit="1" customWidth="1"/>
    <col min="18" max="18" width="27.1640625" bestFit="1" customWidth="1"/>
    <col min="19" max="19" width="23" bestFit="1" customWidth="1"/>
    <col min="20" max="20" width="10.33203125" bestFit="1" customWidth="1"/>
    <col min="21" max="21" width="8.6640625" bestFit="1" customWidth="1"/>
    <col min="22" max="22" width="4.5" bestFit="1" customWidth="1"/>
    <col min="23" max="23" width="10.5" bestFit="1" customWidth="1"/>
    <col min="24" max="24" width="27.1640625" bestFit="1" customWidth="1"/>
    <col min="25" max="25" width="18.6640625" bestFit="1" customWidth="1"/>
    <col min="26" max="26" width="23" bestFit="1" customWidth="1"/>
    <col min="27" max="27" width="10.33203125" bestFit="1" customWidth="1"/>
    <col min="28" max="29" width="8.6640625" bestFit="1" customWidth="1"/>
    <col min="30" max="30" width="10.5" bestFit="1" customWidth="1"/>
    <col min="31" max="31" width="21.6640625" bestFit="1" customWidth="1"/>
    <col min="32" max="32" width="17.33203125" bestFit="1" customWidth="1"/>
    <col min="33" max="33" width="23" bestFit="1" customWidth="1"/>
    <col min="34" max="34" width="18.6640625" bestFit="1" customWidth="1"/>
  </cols>
  <sheetData>
    <row r="2" spans="1:3" ht="19" x14ac:dyDescent="0.25">
      <c r="A2" s="38" t="s">
        <v>9</v>
      </c>
      <c r="B2" s="38"/>
      <c r="C2" s="38"/>
    </row>
    <row r="4" spans="1:3" ht="17" thickBot="1" x14ac:dyDescent="0.25">
      <c r="A4" s="1" t="s">
        <v>0</v>
      </c>
      <c r="B4" s="1" t="s">
        <v>1</v>
      </c>
      <c r="C4" s="1" t="s">
        <v>2</v>
      </c>
    </row>
    <row r="5" spans="1:3" ht="17" thickTop="1" x14ac:dyDescent="0.2">
      <c r="A5" s="2" t="s">
        <v>3</v>
      </c>
      <c r="B5" s="2" t="s">
        <v>4</v>
      </c>
      <c r="C5" s="2" t="s">
        <v>5</v>
      </c>
    </row>
    <row r="6" spans="1:3" x14ac:dyDescent="0.2">
      <c r="A6" s="2" t="s">
        <v>6</v>
      </c>
      <c r="B6" s="2" t="s">
        <v>7</v>
      </c>
      <c r="C6" s="2" t="s">
        <v>5</v>
      </c>
    </row>
    <row r="7" spans="1:3" x14ac:dyDescent="0.2">
      <c r="A7" s="2" t="s">
        <v>6</v>
      </c>
      <c r="B7" s="2" t="s">
        <v>7</v>
      </c>
      <c r="C7" s="2" t="s">
        <v>5</v>
      </c>
    </row>
    <row r="8" spans="1:3" x14ac:dyDescent="0.2">
      <c r="A8" s="2" t="s">
        <v>6</v>
      </c>
      <c r="B8" s="2" t="s">
        <v>7</v>
      </c>
      <c r="C8" s="2" t="s">
        <v>5</v>
      </c>
    </row>
    <row r="9" spans="1:3" x14ac:dyDescent="0.2">
      <c r="A9" s="2" t="s">
        <v>6</v>
      </c>
      <c r="B9" s="2" t="s">
        <v>7</v>
      </c>
      <c r="C9" s="2" t="s">
        <v>5</v>
      </c>
    </row>
    <row r="10" spans="1:3" x14ac:dyDescent="0.2">
      <c r="A10" s="2" t="s">
        <v>3</v>
      </c>
      <c r="B10" s="2" t="s">
        <v>4</v>
      </c>
      <c r="C10" s="2" t="s">
        <v>5</v>
      </c>
    </row>
    <row r="11" spans="1:3" x14ac:dyDescent="0.2">
      <c r="A11" s="2" t="s">
        <v>6</v>
      </c>
      <c r="B11" s="2" t="s">
        <v>7</v>
      </c>
      <c r="C11" s="2" t="s">
        <v>5</v>
      </c>
    </row>
    <row r="12" spans="1:3" x14ac:dyDescent="0.2">
      <c r="A12" s="2" t="s">
        <v>6</v>
      </c>
      <c r="B12" s="2" t="s">
        <v>7</v>
      </c>
      <c r="C12" s="2" t="s">
        <v>5</v>
      </c>
    </row>
    <row r="13" spans="1:3" x14ac:dyDescent="0.2">
      <c r="A13" s="2" t="s">
        <v>6</v>
      </c>
      <c r="B13" s="2" t="s">
        <v>7</v>
      </c>
      <c r="C13" s="2" t="s">
        <v>8</v>
      </c>
    </row>
    <row r="14" spans="1:3" x14ac:dyDescent="0.2">
      <c r="A14" s="2" t="s">
        <v>6</v>
      </c>
      <c r="B14" s="2" t="s">
        <v>7</v>
      </c>
      <c r="C14" s="2" t="s">
        <v>5</v>
      </c>
    </row>
    <row r="15" spans="1:3" x14ac:dyDescent="0.2">
      <c r="A15" s="2" t="s">
        <v>6</v>
      </c>
      <c r="B15" s="2" t="s">
        <v>7</v>
      </c>
      <c r="C15" s="2" t="s">
        <v>8</v>
      </c>
    </row>
    <row r="16" spans="1:3" x14ac:dyDescent="0.2">
      <c r="A16" s="2" t="s">
        <v>3</v>
      </c>
      <c r="B16" s="2" t="s">
        <v>4</v>
      </c>
      <c r="C16" s="2" t="s">
        <v>8</v>
      </c>
    </row>
    <row r="17" spans="1:12" x14ac:dyDescent="0.2">
      <c r="A17" s="2" t="s">
        <v>3</v>
      </c>
      <c r="B17" s="2" t="s">
        <v>4</v>
      </c>
      <c r="C17" s="2" t="s">
        <v>8</v>
      </c>
    </row>
    <row r="18" spans="1:12" x14ac:dyDescent="0.2">
      <c r="A18" s="2" t="s">
        <v>3</v>
      </c>
      <c r="B18" s="2" t="s">
        <v>4</v>
      </c>
      <c r="C18" s="2" t="s">
        <v>5</v>
      </c>
      <c r="E18" s="32" t="s">
        <v>780</v>
      </c>
      <c r="F18" s="32" t="s">
        <v>777</v>
      </c>
    </row>
    <row r="19" spans="1:12" x14ac:dyDescent="0.2">
      <c r="A19" s="2" t="s">
        <v>6</v>
      </c>
      <c r="B19" s="2" t="s">
        <v>7</v>
      </c>
      <c r="C19" s="2" t="s">
        <v>5</v>
      </c>
      <c r="F19" t="s">
        <v>7</v>
      </c>
      <c r="H19" t="s">
        <v>778</v>
      </c>
      <c r="I19" t="s">
        <v>4</v>
      </c>
      <c r="K19" t="s">
        <v>779</v>
      </c>
      <c r="L19" t="s">
        <v>776</v>
      </c>
    </row>
    <row r="20" spans="1:12" x14ac:dyDescent="0.2">
      <c r="A20" s="2" t="s">
        <v>6</v>
      </c>
      <c r="B20" s="2" t="s">
        <v>7</v>
      </c>
      <c r="C20" s="2" t="s">
        <v>5</v>
      </c>
      <c r="E20" s="32" t="s">
        <v>775</v>
      </c>
      <c r="F20" t="s">
        <v>5</v>
      </c>
      <c r="G20" t="s">
        <v>8</v>
      </c>
      <c r="I20" t="s">
        <v>5</v>
      </c>
      <c r="J20" t="s">
        <v>8</v>
      </c>
    </row>
    <row r="21" spans="1:12" x14ac:dyDescent="0.2">
      <c r="A21" s="2" t="s">
        <v>3</v>
      </c>
      <c r="B21" s="2" t="s">
        <v>4</v>
      </c>
      <c r="C21" s="2" t="s">
        <v>5</v>
      </c>
      <c r="E21" s="33" t="s">
        <v>3</v>
      </c>
      <c r="F21">
        <v>34</v>
      </c>
      <c r="G21">
        <v>14</v>
      </c>
      <c r="H21">
        <v>48</v>
      </c>
      <c r="I21">
        <v>104</v>
      </c>
      <c r="J21">
        <v>43</v>
      </c>
      <c r="K21">
        <v>147</v>
      </c>
      <c r="L21">
        <v>195</v>
      </c>
    </row>
    <row r="22" spans="1:12" x14ac:dyDescent="0.2">
      <c r="A22" s="2" t="s">
        <v>6</v>
      </c>
      <c r="B22" s="2" t="s">
        <v>7</v>
      </c>
      <c r="C22" s="2" t="s">
        <v>5</v>
      </c>
      <c r="E22" s="33" t="s">
        <v>6</v>
      </c>
      <c r="F22">
        <v>100</v>
      </c>
      <c r="G22">
        <v>38</v>
      </c>
      <c r="H22">
        <v>138</v>
      </c>
      <c r="I22">
        <v>8</v>
      </c>
      <c r="J22">
        <v>2</v>
      </c>
      <c r="K22">
        <v>10</v>
      </c>
      <c r="L22">
        <v>148</v>
      </c>
    </row>
    <row r="23" spans="1:12" x14ac:dyDescent="0.2">
      <c r="A23" s="2" t="s">
        <v>3</v>
      </c>
      <c r="B23" s="2" t="s">
        <v>4</v>
      </c>
      <c r="C23" s="2" t="s">
        <v>5</v>
      </c>
      <c r="E23" s="33" t="s">
        <v>776</v>
      </c>
      <c r="F23">
        <v>134</v>
      </c>
      <c r="G23">
        <v>52</v>
      </c>
      <c r="H23">
        <v>186</v>
      </c>
      <c r="I23">
        <v>112</v>
      </c>
      <c r="J23">
        <v>45</v>
      </c>
      <c r="K23">
        <v>157</v>
      </c>
      <c r="L23">
        <v>343</v>
      </c>
    </row>
    <row r="24" spans="1:12" x14ac:dyDescent="0.2">
      <c r="A24" s="2" t="s">
        <v>3</v>
      </c>
      <c r="B24" s="2" t="s">
        <v>7</v>
      </c>
      <c r="C24" s="2" t="s">
        <v>8</v>
      </c>
    </row>
    <row r="25" spans="1:12" x14ac:dyDescent="0.2">
      <c r="A25" s="2" t="s">
        <v>6</v>
      </c>
      <c r="B25" s="2" t="s">
        <v>7</v>
      </c>
      <c r="C25" s="2" t="s">
        <v>5</v>
      </c>
    </row>
    <row r="26" spans="1:12" x14ac:dyDescent="0.2">
      <c r="A26" s="2" t="s">
        <v>3</v>
      </c>
      <c r="B26" s="2" t="s">
        <v>4</v>
      </c>
      <c r="C26" s="2" t="s">
        <v>5</v>
      </c>
    </row>
    <row r="27" spans="1:12" x14ac:dyDescent="0.2">
      <c r="A27" s="2" t="s">
        <v>3</v>
      </c>
      <c r="B27" s="2" t="s">
        <v>4</v>
      </c>
      <c r="C27" s="2" t="s">
        <v>8</v>
      </c>
    </row>
    <row r="28" spans="1:12" x14ac:dyDescent="0.2">
      <c r="A28" s="2" t="s">
        <v>3</v>
      </c>
      <c r="B28" s="2" t="s">
        <v>4</v>
      </c>
      <c r="C28" s="2" t="s">
        <v>8</v>
      </c>
    </row>
    <row r="29" spans="1:12" x14ac:dyDescent="0.2">
      <c r="A29" s="2" t="s">
        <v>6</v>
      </c>
      <c r="B29" s="2" t="s">
        <v>7</v>
      </c>
      <c r="C29" s="2" t="s">
        <v>5</v>
      </c>
    </row>
    <row r="30" spans="1:12" x14ac:dyDescent="0.2">
      <c r="A30" s="2" t="s">
        <v>3</v>
      </c>
      <c r="B30" s="2" t="s">
        <v>7</v>
      </c>
      <c r="C30" s="2" t="s">
        <v>5</v>
      </c>
    </row>
    <row r="31" spans="1:12" x14ac:dyDescent="0.2">
      <c r="A31" s="2" t="s">
        <v>3</v>
      </c>
      <c r="B31" s="2" t="s">
        <v>4</v>
      </c>
      <c r="C31" s="2" t="s">
        <v>5</v>
      </c>
    </row>
    <row r="32" spans="1:12" x14ac:dyDescent="0.2">
      <c r="A32" s="2" t="s">
        <v>3</v>
      </c>
      <c r="B32" s="2" t="s">
        <v>7</v>
      </c>
      <c r="C32" s="2" t="s">
        <v>8</v>
      </c>
    </row>
    <row r="33" spans="1:3" x14ac:dyDescent="0.2">
      <c r="A33" s="2" t="s">
        <v>6</v>
      </c>
      <c r="B33" s="2" t="s">
        <v>7</v>
      </c>
      <c r="C33" s="2" t="s">
        <v>5</v>
      </c>
    </row>
    <row r="34" spans="1:3" x14ac:dyDescent="0.2">
      <c r="A34" s="2" t="s">
        <v>6</v>
      </c>
      <c r="B34" s="2" t="s">
        <v>7</v>
      </c>
      <c r="C34" s="2" t="s">
        <v>5</v>
      </c>
    </row>
    <row r="35" spans="1:3" x14ac:dyDescent="0.2">
      <c r="A35" s="2" t="s">
        <v>6</v>
      </c>
      <c r="B35" s="2" t="s">
        <v>7</v>
      </c>
      <c r="C35" s="2" t="s">
        <v>5</v>
      </c>
    </row>
    <row r="36" spans="1:3" x14ac:dyDescent="0.2">
      <c r="A36" s="2" t="s">
        <v>6</v>
      </c>
      <c r="B36" s="2" t="s">
        <v>7</v>
      </c>
      <c r="C36" s="2" t="s">
        <v>8</v>
      </c>
    </row>
    <row r="37" spans="1:3" x14ac:dyDescent="0.2">
      <c r="A37" s="2" t="s">
        <v>3</v>
      </c>
      <c r="B37" s="2" t="s">
        <v>4</v>
      </c>
      <c r="C37" s="2" t="s">
        <v>5</v>
      </c>
    </row>
    <row r="38" spans="1:3" x14ac:dyDescent="0.2">
      <c r="A38" s="2" t="s">
        <v>3</v>
      </c>
      <c r="B38" s="2" t="s">
        <v>4</v>
      </c>
      <c r="C38" s="2" t="s">
        <v>8</v>
      </c>
    </row>
    <row r="39" spans="1:3" x14ac:dyDescent="0.2">
      <c r="A39" s="2" t="s">
        <v>3</v>
      </c>
      <c r="B39" s="2" t="s">
        <v>4</v>
      </c>
      <c r="C39" s="2" t="s">
        <v>5</v>
      </c>
    </row>
    <row r="40" spans="1:3" x14ac:dyDescent="0.2">
      <c r="A40" s="2" t="s">
        <v>3</v>
      </c>
      <c r="B40" s="2" t="s">
        <v>4</v>
      </c>
      <c r="C40" s="2" t="s">
        <v>8</v>
      </c>
    </row>
    <row r="41" spans="1:3" x14ac:dyDescent="0.2">
      <c r="A41" s="2" t="s">
        <v>3</v>
      </c>
      <c r="B41" s="2" t="s">
        <v>7</v>
      </c>
      <c r="C41" s="2" t="s">
        <v>5</v>
      </c>
    </row>
    <row r="42" spans="1:3" x14ac:dyDescent="0.2">
      <c r="A42" s="2" t="s">
        <v>3</v>
      </c>
      <c r="B42" s="2" t="s">
        <v>7</v>
      </c>
      <c r="C42" s="2" t="s">
        <v>5</v>
      </c>
    </row>
    <row r="43" spans="1:3" x14ac:dyDescent="0.2">
      <c r="A43" s="2" t="s">
        <v>3</v>
      </c>
      <c r="B43" s="2" t="s">
        <v>4</v>
      </c>
      <c r="C43" s="2" t="s">
        <v>5</v>
      </c>
    </row>
    <row r="44" spans="1:3" x14ac:dyDescent="0.2">
      <c r="A44" s="2" t="s">
        <v>3</v>
      </c>
      <c r="B44" s="2" t="s">
        <v>4</v>
      </c>
      <c r="C44" s="2" t="s">
        <v>8</v>
      </c>
    </row>
    <row r="45" spans="1:3" x14ac:dyDescent="0.2">
      <c r="A45" s="2" t="s">
        <v>3</v>
      </c>
      <c r="B45" s="2" t="s">
        <v>4</v>
      </c>
      <c r="C45" s="2" t="s">
        <v>5</v>
      </c>
    </row>
    <row r="46" spans="1:3" x14ac:dyDescent="0.2">
      <c r="A46" s="2" t="s">
        <v>3</v>
      </c>
      <c r="B46" s="2" t="s">
        <v>4</v>
      </c>
      <c r="C46" s="2" t="s">
        <v>5</v>
      </c>
    </row>
    <row r="47" spans="1:3" x14ac:dyDescent="0.2">
      <c r="A47" s="2" t="s">
        <v>3</v>
      </c>
      <c r="B47" s="2" t="s">
        <v>4</v>
      </c>
      <c r="C47" s="2" t="s">
        <v>5</v>
      </c>
    </row>
    <row r="48" spans="1:3" x14ac:dyDescent="0.2">
      <c r="A48" s="2" t="s">
        <v>3</v>
      </c>
      <c r="B48" s="2" t="s">
        <v>7</v>
      </c>
      <c r="C48" s="2" t="s">
        <v>5</v>
      </c>
    </row>
    <row r="49" spans="1:3" x14ac:dyDescent="0.2">
      <c r="A49" s="2" t="s">
        <v>3</v>
      </c>
      <c r="B49" s="2" t="s">
        <v>4</v>
      </c>
      <c r="C49" s="2" t="s">
        <v>5</v>
      </c>
    </row>
    <row r="50" spans="1:3" x14ac:dyDescent="0.2">
      <c r="A50" s="2" t="s">
        <v>6</v>
      </c>
      <c r="B50" s="2" t="s">
        <v>4</v>
      </c>
      <c r="C50" s="2" t="s">
        <v>5</v>
      </c>
    </row>
    <row r="51" spans="1:3" x14ac:dyDescent="0.2">
      <c r="A51" s="2" t="s">
        <v>3</v>
      </c>
      <c r="B51" s="2" t="s">
        <v>4</v>
      </c>
      <c r="C51" s="2" t="s">
        <v>5</v>
      </c>
    </row>
    <row r="52" spans="1:3" x14ac:dyDescent="0.2">
      <c r="A52" s="2" t="s">
        <v>6</v>
      </c>
      <c r="B52" s="2" t="s">
        <v>7</v>
      </c>
      <c r="C52" s="2" t="s">
        <v>5</v>
      </c>
    </row>
    <row r="53" spans="1:3" x14ac:dyDescent="0.2">
      <c r="A53" s="2" t="s">
        <v>6</v>
      </c>
      <c r="B53" s="2" t="s">
        <v>7</v>
      </c>
      <c r="C53" s="2" t="s">
        <v>8</v>
      </c>
    </row>
    <row r="54" spans="1:3" x14ac:dyDescent="0.2">
      <c r="A54" s="2" t="s">
        <v>3</v>
      </c>
      <c r="B54" s="2" t="s">
        <v>4</v>
      </c>
      <c r="C54" s="2" t="s">
        <v>8</v>
      </c>
    </row>
    <row r="55" spans="1:3" x14ac:dyDescent="0.2">
      <c r="A55" s="2" t="s">
        <v>6</v>
      </c>
      <c r="B55" s="2" t="s">
        <v>7</v>
      </c>
      <c r="C55" s="2" t="s">
        <v>5</v>
      </c>
    </row>
    <row r="56" spans="1:3" x14ac:dyDescent="0.2">
      <c r="A56" s="2" t="s">
        <v>3</v>
      </c>
      <c r="B56" s="2" t="s">
        <v>4</v>
      </c>
      <c r="C56" s="2" t="s">
        <v>5</v>
      </c>
    </row>
    <row r="57" spans="1:3" x14ac:dyDescent="0.2">
      <c r="A57" s="2" t="s">
        <v>6</v>
      </c>
      <c r="B57" s="2" t="s">
        <v>7</v>
      </c>
      <c r="C57" s="2" t="s">
        <v>5</v>
      </c>
    </row>
    <row r="58" spans="1:3" x14ac:dyDescent="0.2">
      <c r="A58" s="2" t="s">
        <v>6</v>
      </c>
      <c r="B58" s="2" t="s">
        <v>7</v>
      </c>
      <c r="C58" s="2" t="s">
        <v>5</v>
      </c>
    </row>
    <row r="59" spans="1:3" x14ac:dyDescent="0.2">
      <c r="A59" s="2" t="s">
        <v>3</v>
      </c>
      <c r="B59" s="2" t="s">
        <v>7</v>
      </c>
      <c r="C59" s="2" t="s">
        <v>5</v>
      </c>
    </row>
    <row r="60" spans="1:3" x14ac:dyDescent="0.2">
      <c r="A60" s="2" t="s">
        <v>6</v>
      </c>
      <c r="B60" s="2" t="s">
        <v>7</v>
      </c>
      <c r="C60" s="2" t="s">
        <v>5</v>
      </c>
    </row>
    <row r="61" spans="1:3" x14ac:dyDescent="0.2">
      <c r="A61" s="2" t="s">
        <v>6</v>
      </c>
      <c r="B61" s="2" t="s">
        <v>7</v>
      </c>
      <c r="C61" s="2" t="s">
        <v>5</v>
      </c>
    </row>
    <row r="62" spans="1:3" x14ac:dyDescent="0.2">
      <c r="A62" s="2" t="s">
        <v>3</v>
      </c>
      <c r="B62" s="2" t="s">
        <v>7</v>
      </c>
      <c r="C62" s="2" t="s">
        <v>5</v>
      </c>
    </row>
    <row r="63" spans="1:3" x14ac:dyDescent="0.2">
      <c r="A63" s="2" t="s">
        <v>3</v>
      </c>
      <c r="B63" s="2" t="s">
        <v>7</v>
      </c>
      <c r="C63" s="2" t="s">
        <v>5</v>
      </c>
    </row>
    <row r="64" spans="1:3" x14ac:dyDescent="0.2">
      <c r="A64" s="2" t="s">
        <v>3</v>
      </c>
      <c r="B64" s="2" t="s">
        <v>4</v>
      </c>
      <c r="C64" s="2" t="s">
        <v>5</v>
      </c>
    </row>
    <row r="65" spans="1:3" x14ac:dyDescent="0.2">
      <c r="A65" s="2" t="s">
        <v>3</v>
      </c>
      <c r="B65" s="2" t="s">
        <v>4</v>
      </c>
      <c r="C65" s="2" t="s">
        <v>5</v>
      </c>
    </row>
    <row r="66" spans="1:3" x14ac:dyDescent="0.2">
      <c r="A66" s="2" t="s">
        <v>3</v>
      </c>
      <c r="B66" s="2" t="s">
        <v>7</v>
      </c>
      <c r="C66" s="2" t="s">
        <v>5</v>
      </c>
    </row>
    <row r="67" spans="1:3" x14ac:dyDescent="0.2">
      <c r="A67" s="2" t="s">
        <v>3</v>
      </c>
      <c r="B67" s="2" t="s">
        <v>4</v>
      </c>
      <c r="C67" s="2" t="s">
        <v>8</v>
      </c>
    </row>
    <row r="68" spans="1:3" x14ac:dyDescent="0.2">
      <c r="A68" s="2" t="s">
        <v>3</v>
      </c>
      <c r="B68" s="2" t="s">
        <v>4</v>
      </c>
      <c r="C68" s="2" t="s">
        <v>8</v>
      </c>
    </row>
    <row r="69" spans="1:3" x14ac:dyDescent="0.2">
      <c r="A69" s="2" t="s">
        <v>3</v>
      </c>
      <c r="B69" s="2" t="s">
        <v>4</v>
      </c>
      <c r="C69" s="2" t="s">
        <v>5</v>
      </c>
    </row>
    <row r="70" spans="1:3" x14ac:dyDescent="0.2">
      <c r="A70" s="2" t="s">
        <v>3</v>
      </c>
      <c r="B70" s="2" t="s">
        <v>4</v>
      </c>
      <c r="C70" s="2" t="s">
        <v>5</v>
      </c>
    </row>
    <row r="71" spans="1:3" x14ac:dyDescent="0.2">
      <c r="A71" s="2" t="s">
        <v>3</v>
      </c>
      <c r="B71" s="2" t="s">
        <v>4</v>
      </c>
      <c r="C71" s="2" t="s">
        <v>5</v>
      </c>
    </row>
    <row r="72" spans="1:3" x14ac:dyDescent="0.2">
      <c r="A72" s="2" t="s">
        <v>6</v>
      </c>
      <c r="B72" s="2" t="s">
        <v>7</v>
      </c>
      <c r="C72" s="2" t="s">
        <v>5</v>
      </c>
    </row>
    <row r="73" spans="1:3" x14ac:dyDescent="0.2">
      <c r="A73" s="2" t="s">
        <v>6</v>
      </c>
      <c r="B73" s="2" t="s">
        <v>7</v>
      </c>
      <c r="C73" s="2" t="s">
        <v>8</v>
      </c>
    </row>
    <row r="74" spans="1:3" x14ac:dyDescent="0.2">
      <c r="A74" s="2" t="s">
        <v>3</v>
      </c>
      <c r="B74" s="2" t="s">
        <v>4</v>
      </c>
      <c r="C74" s="2" t="s">
        <v>5</v>
      </c>
    </row>
    <row r="75" spans="1:3" x14ac:dyDescent="0.2">
      <c r="A75" s="2" t="s">
        <v>6</v>
      </c>
      <c r="B75" s="2" t="s">
        <v>7</v>
      </c>
      <c r="C75" s="2" t="s">
        <v>8</v>
      </c>
    </row>
    <row r="76" spans="1:3" x14ac:dyDescent="0.2">
      <c r="A76" s="2" t="s">
        <v>3</v>
      </c>
      <c r="B76" s="2" t="s">
        <v>4</v>
      </c>
      <c r="C76" s="2" t="s">
        <v>5</v>
      </c>
    </row>
    <row r="77" spans="1:3" x14ac:dyDescent="0.2">
      <c r="A77" s="2" t="s">
        <v>6</v>
      </c>
      <c r="B77" s="2" t="s">
        <v>7</v>
      </c>
      <c r="C77" s="2" t="s">
        <v>8</v>
      </c>
    </row>
    <row r="78" spans="1:3" x14ac:dyDescent="0.2">
      <c r="A78" s="2" t="s">
        <v>6</v>
      </c>
      <c r="B78" s="2" t="s">
        <v>7</v>
      </c>
      <c r="C78" s="2" t="s">
        <v>5</v>
      </c>
    </row>
    <row r="79" spans="1:3" x14ac:dyDescent="0.2">
      <c r="A79" s="2" t="s">
        <v>3</v>
      </c>
      <c r="B79" s="2" t="s">
        <v>4</v>
      </c>
      <c r="C79" s="2" t="s">
        <v>5</v>
      </c>
    </row>
    <row r="80" spans="1:3" x14ac:dyDescent="0.2">
      <c r="A80" s="2" t="s">
        <v>3</v>
      </c>
      <c r="B80" s="2" t="s">
        <v>4</v>
      </c>
      <c r="C80" s="2" t="s">
        <v>8</v>
      </c>
    </row>
    <row r="81" spans="1:3" x14ac:dyDescent="0.2">
      <c r="A81" s="2" t="s">
        <v>6</v>
      </c>
      <c r="B81" s="2" t="s">
        <v>7</v>
      </c>
      <c r="C81" s="2" t="s">
        <v>5</v>
      </c>
    </row>
    <row r="82" spans="1:3" x14ac:dyDescent="0.2">
      <c r="A82" s="2" t="s">
        <v>3</v>
      </c>
      <c r="B82" s="2" t="s">
        <v>7</v>
      </c>
      <c r="C82" s="2" t="s">
        <v>8</v>
      </c>
    </row>
    <row r="83" spans="1:3" x14ac:dyDescent="0.2">
      <c r="A83" s="2" t="s">
        <v>3</v>
      </c>
      <c r="B83" s="2" t="s">
        <v>4</v>
      </c>
      <c r="C83" s="2" t="s">
        <v>5</v>
      </c>
    </row>
    <row r="84" spans="1:3" x14ac:dyDescent="0.2">
      <c r="A84" s="2" t="s">
        <v>3</v>
      </c>
      <c r="B84" s="2" t="s">
        <v>7</v>
      </c>
      <c r="C84" s="2" t="s">
        <v>8</v>
      </c>
    </row>
    <row r="85" spans="1:3" x14ac:dyDescent="0.2">
      <c r="A85" s="2" t="s">
        <v>3</v>
      </c>
      <c r="B85" s="2" t="s">
        <v>4</v>
      </c>
      <c r="C85" s="2" t="s">
        <v>5</v>
      </c>
    </row>
    <row r="86" spans="1:3" x14ac:dyDescent="0.2">
      <c r="A86" s="2" t="s">
        <v>6</v>
      </c>
      <c r="B86" s="2" t="s">
        <v>7</v>
      </c>
      <c r="C86" s="2" t="s">
        <v>5</v>
      </c>
    </row>
    <row r="87" spans="1:3" x14ac:dyDescent="0.2">
      <c r="A87" s="2" t="s">
        <v>6</v>
      </c>
      <c r="B87" s="2" t="s">
        <v>7</v>
      </c>
      <c r="C87" s="2" t="s">
        <v>5</v>
      </c>
    </row>
    <row r="88" spans="1:3" x14ac:dyDescent="0.2">
      <c r="A88" s="2" t="s">
        <v>6</v>
      </c>
      <c r="B88" s="2" t="s">
        <v>7</v>
      </c>
      <c r="C88" s="2" t="s">
        <v>5</v>
      </c>
    </row>
    <row r="89" spans="1:3" x14ac:dyDescent="0.2">
      <c r="A89" s="2" t="s">
        <v>6</v>
      </c>
      <c r="B89" s="2" t="s">
        <v>4</v>
      </c>
      <c r="C89" s="2" t="s">
        <v>5</v>
      </c>
    </row>
    <row r="90" spans="1:3" x14ac:dyDescent="0.2">
      <c r="A90" s="2" t="s">
        <v>3</v>
      </c>
      <c r="B90" s="2" t="s">
        <v>7</v>
      </c>
      <c r="C90" s="2" t="s">
        <v>5</v>
      </c>
    </row>
    <row r="91" spans="1:3" x14ac:dyDescent="0.2">
      <c r="A91" s="2" t="s">
        <v>3</v>
      </c>
      <c r="B91" s="2" t="s">
        <v>4</v>
      </c>
      <c r="C91" s="2" t="s">
        <v>5</v>
      </c>
    </row>
    <row r="92" spans="1:3" x14ac:dyDescent="0.2">
      <c r="A92" s="2" t="s">
        <v>3</v>
      </c>
      <c r="B92" s="2" t="s">
        <v>7</v>
      </c>
      <c r="C92" s="2" t="s">
        <v>5</v>
      </c>
    </row>
    <row r="93" spans="1:3" x14ac:dyDescent="0.2">
      <c r="A93" s="2" t="s">
        <v>3</v>
      </c>
      <c r="B93" s="2" t="s">
        <v>4</v>
      </c>
      <c r="C93" s="2" t="s">
        <v>5</v>
      </c>
    </row>
    <row r="94" spans="1:3" x14ac:dyDescent="0.2">
      <c r="A94" s="2" t="s">
        <v>3</v>
      </c>
      <c r="B94" s="2" t="s">
        <v>4</v>
      </c>
      <c r="C94" s="2" t="s">
        <v>5</v>
      </c>
    </row>
    <row r="95" spans="1:3" x14ac:dyDescent="0.2">
      <c r="A95" s="2" t="s">
        <v>3</v>
      </c>
      <c r="B95" s="2" t="s">
        <v>4</v>
      </c>
      <c r="C95" s="2" t="s">
        <v>5</v>
      </c>
    </row>
    <row r="96" spans="1:3" x14ac:dyDescent="0.2">
      <c r="A96" s="2" t="s">
        <v>6</v>
      </c>
      <c r="B96" s="2" t="s">
        <v>7</v>
      </c>
      <c r="C96" s="2" t="s">
        <v>5</v>
      </c>
    </row>
    <row r="97" spans="1:3" x14ac:dyDescent="0.2">
      <c r="A97" s="2" t="s">
        <v>6</v>
      </c>
      <c r="B97" s="2" t="s">
        <v>7</v>
      </c>
      <c r="C97" s="2" t="s">
        <v>5</v>
      </c>
    </row>
    <row r="98" spans="1:3" x14ac:dyDescent="0.2">
      <c r="A98" s="2" t="s">
        <v>3</v>
      </c>
      <c r="B98" s="2" t="s">
        <v>4</v>
      </c>
      <c r="C98" s="2" t="s">
        <v>5</v>
      </c>
    </row>
    <row r="99" spans="1:3" x14ac:dyDescent="0.2">
      <c r="A99" s="2" t="s">
        <v>3</v>
      </c>
      <c r="B99" s="2" t="s">
        <v>7</v>
      </c>
      <c r="C99" s="2" t="s">
        <v>8</v>
      </c>
    </row>
    <row r="100" spans="1:3" x14ac:dyDescent="0.2">
      <c r="A100" s="2" t="s">
        <v>6</v>
      </c>
      <c r="B100" s="2" t="s">
        <v>7</v>
      </c>
      <c r="C100" s="2" t="s">
        <v>5</v>
      </c>
    </row>
    <row r="101" spans="1:3" x14ac:dyDescent="0.2">
      <c r="A101" s="2" t="s">
        <v>6</v>
      </c>
      <c r="B101" s="2" t="s">
        <v>7</v>
      </c>
      <c r="C101" s="2" t="s">
        <v>8</v>
      </c>
    </row>
    <row r="102" spans="1:3" x14ac:dyDescent="0.2">
      <c r="A102" s="2" t="s">
        <v>3</v>
      </c>
      <c r="B102" s="2" t="s">
        <v>4</v>
      </c>
      <c r="C102" s="2" t="s">
        <v>5</v>
      </c>
    </row>
    <row r="103" spans="1:3" x14ac:dyDescent="0.2">
      <c r="A103" s="2" t="s">
        <v>6</v>
      </c>
      <c r="B103" s="2" t="s">
        <v>7</v>
      </c>
      <c r="C103" s="2" t="s">
        <v>5</v>
      </c>
    </row>
    <row r="104" spans="1:3" x14ac:dyDescent="0.2">
      <c r="A104" s="2" t="s">
        <v>6</v>
      </c>
      <c r="B104" s="2" t="s">
        <v>7</v>
      </c>
      <c r="C104" s="2" t="s">
        <v>5</v>
      </c>
    </row>
    <row r="105" spans="1:3" x14ac:dyDescent="0.2">
      <c r="A105" s="2" t="s">
        <v>3</v>
      </c>
      <c r="B105" s="2" t="s">
        <v>4</v>
      </c>
      <c r="C105" s="2" t="s">
        <v>8</v>
      </c>
    </row>
    <row r="106" spans="1:3" x14ac:dyDescent="0.2">
      <c r="A106" s="2" t="s">
        <v>3</v>
      </c>
      <c r="B106" s="2" t="s">
        <v>4</v>
      </c>
      <c r="C106" s="2" t="s">
        <v>8</v>
      </c>
    </row>
    <row r="107" spans="1:3" x14ac:dyDescent="0.2">
      <c r="A107" s="2" t="s">
        <v>3</v>
      </c>
      <c r="B107" s="2" t="s">
        <v>4</v>
      </c>
      <c r="C107" s="2" t="s">
        <v>5</v>
      </c>
    </row>
    <row r="108" spans="1:3" x14ac:dyDescent="0.2">
      <c r="A108" s="2" t="s">
        <v>6</v>
      </c>
      <c r="B108" s="2" t="s">
        <v>7</v>
      </c>
      <c r="C108" s="2" t="s">
        <v>5</v>
      </c>
    </row>
    <row r="109" spans="1:3" x14ac:dyDescent="0.2">
      <c r="A109" s="2" t="s">
        <v>3</v>
      </c>
      <c r="B109" s="2" t="s">
        <v>4</v>
      </c>
      <c r="C109" s="2" t="s">
        <v>8</v>
      </c>
    </row>
    <row r="110" spans="1:3" x14ac:dyDescent="0.2">
      <c r="A110" s="2" t="s">
        <v>6</v>
      </c>
      <c r="B110" s="2" t="s">
        <v>7</v>
      </c>
      <c r="C110" s="2" t="s">
        <v>8</v>
      </c>
    </row>
    <row r="111" spans="1:3" x14ac:dyDescent="0.2">
      <c r="A111" s="2" t="s">
        <v>6</v>
      </c>
      <c r="B111" s="2" t="s">
        <v>7</v>
      </c>
      <c r="C111" s="2" t="s">
        <v>5</v>
      </c>
    </row>
    <row r="112" spans="1:3" x14ac:dyDescent="0.2">
      <c r="A112" s="2" t="s">
        <v>3</v>
      </c>
      <c r="B112" s="2" t="s">
        <v>4</v>
      </c>
      <c r="C112" s="2" t="s">
        <v>8</v>
      </c>
    </row>
    <row r="113" spans="1:3" x14ac:dyDescent="0.2">
      <c r="A113" s="2" t="s">
        <v>3</v>
      </c>
      <c r="B113" s="2" t="s">
        <v>4</v>
      </c>
      <c r="C113" s="2" t="s">
        <v>5</v>
      </c>
    </row>
    <row r="114" spans="1:3" x14ac:dyDescent="0.2">
      <c r="A114" s="2" t="s">
        <v>6</v>
      </c>
      <c r="B114" s="2" t="s">
        <v>7</v>
      </c>
      <c r="C114" s="2" t="s">
        <v>5</v>
      </c>
    </row>
    <row r="115" spans="1:3" x14ac:dyDescent="0.2">
      <c r="A115" s="2" t="s">
        <v>6</v>
      </c>
      <c r="B115" s="2" t="s">
        <v>7</v>
      </c>
      <c r="C115" s="2" t="s">
        <v>8</v>
      </c>
    </row>
    <row r="116" spans="1:3" x14ac:dyDescent="0.2">
      <c r="A116" s="2" t="s">
        <v>3</v>
      </c>
      <c r="B116" s="2" t="s">
        <v>4</v>
      </c>
      <c r="C116" s="2" t="s">
        <v>5</v>
      </c>
    </row>
    <row r="117" spans="1:3" x14ac:dyDescent="0.2">
      <c r="A117" s="2" t="s">
        <v>6</v>
      </c>
      <c r="B117" s="2" t="s">
        <v>7</v>
      </c>
      <c r="C117" s="2" t="s">
        <v>5</v>
      </c>
    </row>
    <row r="118" spans="1:3" x14ac:dyDescent="0.2">
      <c r="A118" s="2" t="s">
        <v>6</v>
      </c>
      <c r="B118" s="2" t="s">
        <v>7</v>
      </c>
      <c r="C118" s="2" t="s">
        <v>5</v>
      </c>
    </row>
    <row r="119" spans="1:3" x14ac:dyDescent="0.2">
      <c r="A119" s="2" t="s">
        <v>6</v>
      </c>
      <c r="B119" s="2" t="s">
        <v>7</v>
      </c>
      <c r="C119" s="2" t="s">
        <v>8</v>
      </c>
    </row>
    <row r="120" spans="1:3" x14ac:dyDescent="0.2">
      <c r="A120" s="2" t="s">
        <v>3</v>
      </c>
      <c r="B120" s="2" t="s">
        <v>4</v>
      </c>
      <c r="C120" s="2" t="s">
        <v>8</v>
      </c>
    </row>
    <row r="121" spans="1:3" x14ac:dyDescent="0.2">
      <c r="A121" s="2" t="s">
        <v>3</v>
      </c>
      <c r="B121" s="2" t="s">
        <v>7</v>
      </c>
      <c r="C121" s="2" t="s">
        <v>5</v>
      </c>
    </row>
    <row r="122" spans="1:3" x14ac:dyDescent="0.2">
      <c r="A122" s="2" t="s">
        <v>3</v>
      </c>
      <c r="B122" s="2" t="s">
        <v>7</v>
      </c>
      <c r="C122" s="2" t="s">
        <v>5</v>
      </c>
    </row>
    <row r="123" spans="1:3" x14ac:dyDescent="0.2">
      <c r="A123" s="2" t="s">
        <v>3</v>
      </c>
      <c r="B123" s="2" t="s">
        <v>4</v>
      </c>
      <c r="C123" s="2" t="s">
        <v>5</v>
      </c>
    </row>
    <row r="124" spans="1:3" x14ac:dyDescent="0.2">
      <c r="A124" s="2" t="s">
        <v>6</v>
      </c>
      <c r="B124" s="2" t="s">
        <v>7</v>
      </c>
      <c r="C124" s="2" t="s">
        <v>8</v>
      </c>
    </row>
    <row r="125" spans="1:3" x14ac:dyDescent="0.2">
      <c r="A125" s="2" t="s">
        <v>3</v>
      </c>
      <c r="B125" s="2" t="s">
        <v>4</v>
      </c>
      <c r="C125" s="2" t="s">
        <v>5</v>
      </c>
    </row>
    <row r="126" spans="1:3" x14ac:dyDescent="0.2">
      <c r="A126" s="2" t="s">
        <v>6</v>
      </c>
      <c r="B126" s="2" t="s">
        <v>7</v>
      </c>
      <c r="C126" s="2" t="s">
        <v>5</v>
      </c>
    </row>
    <row r="127" spans="1:3" x14ac:dyDescent="0.2">
      <c r="A127" s="2" t="s">
        <v>3</v>
      </c>
      <c r="B127" s="2" t="s">
        <v>4</v>
      </c>
      <c r="C127" s="2" t="s">
        <v>5</v>
      </c>
    </row>
    <row r="128" spans="1:3" x14ac:dyDescent="0.2">
      <c r="A128" s="2" t="s">
        <v>3</v>
      </c>
      <c r="B128" s="2" t="s">
        <v>4</v>
      </c>
      <c r="C128" s="2" t="s">
        <v>8</v>
      </c>
    </row>
    <row r="129" spans="1:3" x14ac:dyDescent="0.2">
      <c r="A129" s="2" t="s">
        <v>6</v>
      </c>
      <c r="B129" s="2" t="s">
        <v>7</v>
      </c>
      <c r="C129" s="2" t="s">
        <v>8</v>
      </c>
    </row>
    <row r="130" spans="1:3" x14ac:dyDescent="0.2">
      <c r="A130" s="2" t="s">
        <v>3</v>
      </c>
      <c r="B130" s="2" t="s">
        <v>4</v>
      </c>
      <c r="C130" s="2" t="s">
        <v>8</v>
      </c>
    </row>
    <row r="131" spans="1:3" x14ac:dyDescent="0.2">
      <c r="A131" s="2" t="s">
        <v>6</v>
      </c>
      <c r="B131" s="2" t="s">
        <v>7</v>
      </c>
      <c r="C131" s="2" t="s">
        <v>5</v>
      </c>
    </row>
    <row r="132" spans="1:3" x14ac:dyDescent="0.2">
      <c r="A132" s="2" t="s">
        <v>3</v>
      </c>
      <c r="B132" s="2" t="s">
        <v>4</v>
      </c>
      <c r="C132" s="2" t="s">
        <v>8</v>
      </c>
    </row>
    <row r="133" spans="1:3" x14ac:dyDescent="0.2">
      <c r="A133" s="2" t="s">
        <v>3</v>
      </c>
      <c r="B133" s="2" t="s">
        <v>4</v>
      </c>
      <c r="C133" s="2" t="s">
        <v>8</v>
      </c>
    </row>
    <row r="134" spans="1:3" x14ac:dyDescent="0.2">
      <c r="A134" s="2" t="s">
        <v>3</v>
      </c>
      <c r="B134" s="2" t="s">
        <v>4</v>
      </c>
      <c r="C134" s="2" t="s">
        <v>8</v>
      </c>
    </row>
    <row r="135" spans="1:3" x14ac:dyDescent="0.2">
      <c r="A135" s="2" t="s">
        <v>3</v>
      </c>
      <c r="B135" s="2" t="s">
        <v>4</v>
      </c>
      <c r="C135" s="2" t="s">
        <v>8</v>
      </c>
    </row>
    <row r="136" spans="1:3" x14ac:dyDescent="0.2">
      <c r="A136" s="2" t="s">
        <v>3</v>
      </c>
      <c r="B136" s="2" t="s">
        <v>4</v>
      </c>
      <c r="C136" s="2" t="s">
        <v>8</v>
      </c>
    </row>
    <row r="137" spans="1:3" x14ac:dyDescent="0.2">
      <c r="A137" s="2" t="s">
        <v>6</v>
      </c>
      <c r="B137" s="2" t="s">
        <v>4</v>
      </c>
      <c r="C137" s="2" t="s">
        <v>5</v>
      </c>
    </row>
    <row r="138" spans="1:3" x14ac:dyDescent="0.2">
      <c r="A138" s="2" t="s">
        <v>3</v>
      </c>
      <c r="B138" s="2" t="s">
        <v>4</v>
      </c>
      <c r="C138" s="2" t="s">
        <v>5</v>
      </c>
    </row>
    <row r="139" spans="1:3" x14ac:dyDescent="0.2">
      <c r="A139" s="2" t="s">
        <v>6</v>
      </c>
      <c r="B139" s="2" t="s">
        <v>7</v>
      </c>
      <c r="C139" s="2" t="s">
        <v>5</v>
      </c>
    </row>
    <row r="140" spans="1:3" x14ac:dyDescent="0.2">
      <c r="A140" s="2" t="s">
        <v>6</v>
      </c>
      <c r="B140" s="2" t="s">
        <v>7</v>
      </c>
      <c r="C140" s="2" t="s">
        <v>5</v>
      </c>
    </row>
    <row r="141" spans="1:3" x14ac:dyDescent="0.2">
      <c r="A141" s="2" t="s">
        <v>6</v>
      </c>
      <c r="B141" s="2" t="s">
        <v>7</v>
      </c>
      <c r="C141" s="2" t="s">
        <v>5</v>
      </c>
    </row>
    <row r="142" spans="1:3" x14ac:dyDescent="0.2">
      <c r="A142" s="2" t="s">
        <v>6</v>
      </c>
      <c r="B142" s="2" t="s">
        <v>7</v>
      </c>
      <c r="C142" s="2" t="s">
        <v>8</v>
      </c>
    </row>
    <row r="143" spans="1:3" x14ac:dyDescent="0.2">
      <c r="A143" s="2" t="s">
        <v>3</v>
      </c>
      <c r="B143" s="2" t="s">
        <v>4</v>
      </c>
      <c r="C143" s="2" t="s">
        <v>5</v>
      </c>
    </row>
    <row r="144" spans="1:3" x14ac:dyDescent="0.2">
      <c r="A144" s="2" t="s">
        <v>3</v>
      </c>
      <c r="B144" s="2" t="s">
        <v>4</v>
      </c>
      <c r="C144" s="2" t="s">
        <v>5</v>
      </c>
    </row>
    <row r="145" spans="1:3" x14ac:dyDescent="0.2">
      <c r="A145" s="2" t="s">
        <v>6</v>
      </c>
      <c r="B145" s="2" t="s">
        <v>7</v>
      </c>
      <c r="C145" s="2" t="s">
        <v>5</v>
      </c>
    </row>
    <row r="146" spans="1:3" x14ac:dyDescent="0.2">
      <c r="A146" s="2" t="s">
        <v>6</v>
      </c>
      <c r="B146" s="2" t="s">
        <v>7</v>
      </c>
      <c r="C146" s="2" t="s">
        <v>5</v>
      </c>
    </row>
    <row r="147" spans="1:3" x14ac:dyDescent="0.2">
      <c r="A147" s="2" t="s">
        <v>3</v>
      </c>
      <c r="B147" s="2" t="s">
        <v>4</v>
      </c>
      <c r="C147" s="2" t="s">
        <v>8</v>
      </c>
    </row>
    <row r="148" spans="1:3" x14ac:dyDescent="0.2">
      <c r="A148" s="2" t="s">
        <v>3</v>
      </c>
      <c r="B148" s="2" t="s">
        <v>7</v>
      </c>
      <c r="C148" s="2" t="s">
        <v>5</v>
      </c>
    </row>
    <row r="149" spans="1:3" x14ac:dyDescent="0.2">
      <c r="A149" s="2" t="s">
        <v>3</v>
      </c>
      <c r="B149" s="2" t="s">
        <v>4</v>
      </c>
      <c r="C149" s="2" t="s">
        <v>8</v>
      </c>
    </row>
    <row r="150" spans="1:3" x14ac:dyDescent="0.2">
      <c r="A150" s="2" t="s">
        <v>3</v>
      </c>
      <c r="B150" s="2" t="s">
        <v>4</v>
      </c>
      <c r="C150" s="2" t="s">
        <v>8</v>
      </c>
    </row>
    <row r="151" spans="1:3" x14ac:dyDescent="0.2">
      <c r="A151" s="2" t="s">
        <v>3</v>
      </c>
      <c r="B151" s="2" t="s">
        <v>4</v>
      </c>
      <c r="C151" s="2" t="s">
        <v>8</v>
      </c>
    </row>
    <row r="152" spans="1:3" x14ac:dyDescent="0.2">
      <c r="A152" s="2" t="s">
        <v>3</v>
      </c>
      <c r="B152" s="2" t="s">
        <v>4</v>
      </c>
      <c r="C152" s="2" t="s">
        <v>8</v>
      </c>
    </row>
    <row r="153" spans="1:3" x14ac:dyDescent="0.2">
      <c r="A153" s="2" t="s">
        <v>6</v>
      </c>
      <c r="B153" s="2" t="s">
        <v>7</v>
      </c>
      <c r="C153" s="2" t="s">
        <v>5</v>
      </c>
    </row>
    <row r="154" spans="1:3" x14ac:dyDescent="0.2">
      <c r="A154" s="2" t="s">
        <v>6</v>
      </c>
      <c r="B154" s="2" t="s">
        <v>7</v>
      </c>
      <c r="C154" s="2" t="s">
        <v>5</v>
      </c>
    </row>
    <row r="155" spans="1:3" x14ac:dyDescent="0.2">
      <c r="A155" s="2" t="s">
        <v>6</v>
      </c>
      <c r="B155" s="2" t="s">
        <v>7</v>
      </c>
      <c r="C155" s="2" t="s">
        <v>5</v>
      </c>
    </row>
    <row r="156" spans="1:3" x14ac:dyDescent="0.2">
      <c r="A156" s="2" t="s">
        <v>3</v>
      </c>
      <c r="B156" s="2" t="s">
        <v>7</v>
      </c>
      <c r="C156" s="2" t="s">
        <v>5</v>
      </c>
    </row>
    <row r="157" spans="1:3" x14ac:dyDescent="0.2">
      <c r="A157" s="2" t="s">
        <v>6</v>
      </c>
      <c r="B157" s="2" t="s">
        <v>7</v>
      </c>
      <c r="C157" s="2" t="s">
        <v>5</v>
      </c>
    </row>
    <row r="158" spans="1:3" x14ac:dyDescent="0.2">
      <c r="A158" s="2" t="s">
        <v>3</v>
      </c>
      <c r="B158" s="2" t="s">
        <v>4</v>
      </c>
      <c r="C158" s="2" t="s">
        <v>5</v>
      </c>
    </row>
    <row r="159" spans="1:3" x14ac:dyDescent="0.2">
      <c r="A159" s="2" t="s">
        <v>3</v>
      </c>
      <c r="B159" s="2" t="s">
        <v>4</v>
      </c>
      <c r="C159" s="2" t="s">
        <v>5</v>
      </c>
    </row>
    <row r="160" spans="1:3" x14ac:dyDescent="0.2">
      <c r="A160" s="2" t="s">
        <v>6</v>
      </c>
      <c r="B160" s="2" t="s">
        <v>7</v>
      </c>
      <c r="C160" s="2" t="s">
        <v>5</v>
      </c>
    </row>
    <row r="161" spans="1:3" x14ac:dyDescent="0.2">
      <c r="A161" s="2" t="s">
        <v>6</v>
      </c>
      <c r="B161" s="2" t="s">
        <v>7</v>
      </c>
      <c r="C161" s="2" t="s">
        <v>5</v>
      </c>
    </row>
    <row r="162" spans="1:3" x14ac:dyDescent="0.2">
      <c r="A162" s="2" t="s">
        <v>6</v>
      </c>
      <c r="B162" s="2" t="s">
        <v>7</v>
      </c>
      <c r="C162" s="2" t="s">
        <v>5</v>
      </c>
    </row>
    <row r="163" spans="1:3" x14ac:dyDescent="0.2">
      <c r="A163" s="2" t="s">
        <v>3</v>
      </c>
      <c r="B163" s="2" t="s">
        <v>7</v>
      </c>
      <c r="C163" s="2" t="s">
        <v>5</v>
      </c>
    </row>
    <row r="164" spans="1:3" x14ac:dyDescent="0.2">
      <c r="A164" s="2" t="s">
        <v>3</v>
      </c>
      <c r="B164" s="2" t="s">
        <v>7</v>
      </c>
      <c r="C164" s="2" t="s">
        <v>8</v>
      </c>
    </row>
    <row r="165" spans="1:3" x14ac:dyDescent="0.2">
      <c r="A165" s="2" t="s">
        <v>3</v>
      </c>
      <c r="B165" s="2" t="s">
        <v>4</v>
      </c>
      <c r="C165" s="2" t="s">
        <v>5</v>
      </c>
    </row>
    <row r="166" spans="1:3" x14ac:dyDescent="0.2">
      <c r="A166" s="2" t="s">
        <v>6</v>
      </c>
      <c r="B166" s="2" t="s">
        <v>4</v>
      </c>
      <c r="C166" s="2" t="s">
        <v>8</v>
      </c>
    </row>
    <row r="167" spans="1:3" x14ac:dyDescent="0.2">
      <c r="A167" s="2" t="s">
        <v>6</v>
      </c>
      <c r="B167" s="2" t="s">
        <v>7</v>
      </c>
      <c r="C167" s="2" t="s">
        <v>5</v>
      </c>
    </row>
    <row r="168" spans="1:3" x14ac:dyDescent="0.2">
      <c r="A168" s="2" t="s">
        <v>6</v>
      </c>
      <c r="B168" s="2" t="s">
        <v>7</v>
      </c>
      <c r="C168" s="2" t="s">
        <v>8</v>
      </c>
    </row>
    <row r="169" spans="1:3" x14ac:dyDescent="0.2">
      <c r="A169" s="2" t="s">
        <v>3</v>
      </c>
      <c r="B169" s="2" t="s">
        <v>4</v>
      </c>
      <c r="C169" s="2" t="s">
        <v>5</v>
      </c>
    </row>
    <row r="170" spans="1:3" x14ac:dyDescent="0.2">
      <c r="A170" s="2" t="s">
        <v>3</v>
      </c>
      <c r="B170" s="2" t="s">
        <v>7</v>
      </c>
      <c r="C170" s="2" t="s">
        <v>8</v>
      </c>
    </row>
    <row r="171" spans="1:3" x14ac:dyDescent="0.2">
      <c r="A171" s="2" t="s">
        <v>6</v>
      </c>
      <c r="B171" s="2" t="s">
        <v>7</v>
      </c>
      <c r="C171" s="2" t="s">
        <v>5</v>
      </c>
    </row>
    <row r="172" spans="1:3" x14ac:dyDescent="0.2">
      <c r="A172" s="2" t="s">
        <v>6</v>
      </c>
      <c r="B172" s="2" t="s">
        <v>7</v>
      </c>
      <c r="C172" s="2" t="s">
        <v>5</v>
      </c>
    </row>
    <row r="173" spans="1:3" x14ac:dyDescent="0.2">
      <c r="A173" s="2" t="s">
        <v>6</v>
      </c>
      <c r="B173" s="2" t="s">
        <v>7</v>
      </c>
      <c r="C173" s="2" t="s">
        <v>8</v>
      </c>
    </row>
    <row r="174" spans="1:3" x14ac:dyDescent="0.2">
      <c r="A174" s="2" t="s">
        <v>3</v>
      </c>
      <c r="B174" s="2" t="s">
        <v>4</v>
      </c>
      <c r="C174" s="2" t="s">
        <v>5</v>
      </c>
    </row>
    <row r="175" spans="1:3" x14ac:dyDescent="0.2">
      <c r="A175" s="2" t="s">
        <v>3</v>
      </c>
      <c r="B175" s="2" t="s">
        <v>7</v>
      </c>
      <c r="C175" s="2" t="s">
        <v>5</v>
      </c>
    </row>
    <row r="176" spans="1:3" x14ac:dyDescent="0.2">
      <c r="A176" s="2" t="s">
        <v>3</v>
      </c>
      <c r="B176" s="2" t="s">
        <v>4</v>
      </c>
      <c r="C176" s="2" t="s">
        <v>5</v>
      </c>
    </row>
    <row r="177" spans="1:3" x14ac:dyDescent="0.2">
      <c r="A177" s="2" t="s">
        <v>6</v>
      </c>
      <c r="B177" s="2" t="s">
        <v>7</v>
      </c>
      <c r="C177" s="2" t="s">
        <v>5</v>
      </c>
    </row>
    <row r="178" spans="1:3" x14ac:dyDescent="0.2">
      <c r="A178" s="2" t="s">
        <v>6</v>
      </c>
      <c r="B178" s="2" t="s">
        <v>7</v>
      </c>
      <c r="C178" s="2" t="s">
        <v>5</v>
      </c>
    </row>
    <row r="179" spans="1:3" x14ac:dyDescent="0.2">
      <c r="A179" s="2" t="s">
        <v>6</v>
      </c>
      <c r="B179" s="2" t="s">
        <v>4</v>
      </c>
      <c r="C179" s="2" t="s">
        <v>5</v>
      </c>
    </row>
    <row r="180" spans="1:3" x14ac:dyDescent="0.2">
      <c r="A180" s="2" t="s">
        <v>3</v>
      </c>
      <c r="B180" s="2" t="s">
        <v>4</v>
      </c>
      <c r="C180" s="2" t="s">
        <v>5</v>
      </c>
    </row>
    <row r="181" spans="1:3" x14ac:dyDescent="0.2">
      <c r="A181" s="2" t="s">
        <v>3</v>
      </c>
      <c r="B181" s="2" t="s">
        <v>7</v>
      </c>
      <c r="C181" s="2" t="s">
        <v>5</v>
      </c>
    </row>
    <row r="182" spans="1:3" x14ac:dyDescent="0.2">
      <c r="A182" s="2" t="s">
        <v>3</v>
      </c>
      <c r="B182" s="2" t="s">
        <v>4</v>
      </c>
      <c r="C182" s="2" t="s">
        <v>8</v>
      </c>
    </row>
    <row r="183" spans="1:3" x14ac:dyDescent="0.2">
      <c r="A183" s="2" t="s">
        <v>3</v>
      </c>
      <c r="B183" s="2" t="s">
        <v>4</v>
      </c>
      <c r="C183" s="2" t="s">
        <v>5</v>
      </c>
    </row>
    <row r="184" spans="1:3" x14ac:dyDescent="0.2">
      <c r="A184" s="2" t="s">
        <v>3</v>
      </c>
      <c r="B184" s="2" t="s">
        <v>4</v>
      </c>
      <c r="C184" s="2" t="s">
        <v>5</v>
      </c>
    </row>
    <row r="185" spans="1:3" x14ac:dyDescent="0.2">
      <c r="A185" s="2" t="s">
        <v>6</v>
      </c>
      <c r="B185" s="2" t="s">
        <v>7</v>
      </c>
      <c r="C185" s="2" t="s">
        <v>5</v>
      </c>
    </row>
    <row r="186" spans="1:3" x14ac:dyDescent="0.2">
      <c r="A186" s="2" t="s">
        <v>6</v>
      </c>
      <c r="B186" s="2" t="s">
        <v>7</v>
      </c>
      <c r="C186" s="2" t="s">
        <v>5</v>
      </c>
    </row>
    <row r="187" spans="1:3" x14ac:dyDescent="0.2">
      <c r="A187" s="2" t="s">
        <v>6</v>
      </c>
      <c r="B187" s="2" t="s">
        <v>7</v>
      </c>
      <c r="C187" s="2" t="s">
        <v>8</v>
      </c>
    </row>
    <row r="188" spans="1:3" x14ac:dyDescent="0.2">
      <c r="A188" s="2" t="s">
        <v>3</v>
      </c>
      <c r="B188" s="2" t="s">
        <v>4</v>
      </c>
      <c r="C188" s="2" t="s">
        <v>8</v>
      </c>
    </row>
    <row r="189" spans="1:3" x14ac:dyDescent="0.2">
      <c r="A189" s="2" t="s">
        <v>3</v>
      </c>
      <c r="B189" s="2" t="s">
        <v>4</v>
      </c>
      <c r="C189" s="2" t="s">
        <v>5</v>
      </c>
    </row>
    <row r="190" spans="1:3" x14ac:dyDescent="0.2">
      <c r="A190" s="2" t="s">
        <v>6</v>
      </c>
      <c r="B190" s="2" t="s">
        <v>7</v>
      </c>
      <c r="C190" s="2" t="s">
        <v>5</v>
      </c>
    </row>
    <row r="191" spans="1:3" x14ac:dyDescent="0.2">
      <c r="A191" s="2" t="s">
        <v>6</v>
      </c>
      <c r="B191" s="2" t="s">
        <v>7</v>
      </c>
      <c r="C191" s="2" t="s">
        <v>5</v>
      </c>
    </row>
    <row r="192" spans="1:3" x14ac:dyDescent="0.2">
      <c r="A192" s="2" t="s">
        <v>3</v>
      </c>
      <c r="B192" s="2" t="s">
        <v>4</v>
      </c>
      <c r="C192" s="2" t="s">
        <v>8</v>
      </c>
    </row>
    <row r="193" spans="1:3" x14ac:dyDescent="0.2">
      <c r="A193" s="2" t="s">
        <v>3</v>
      </c>
      <c r="B193" s="2" t="s">
        <v>4</v>
      </c>
      <c r="C193" s="2" t="s">
        <v>5</v>
      </c>
    </row>
    <row r="194" spans="1:3" x14ac:dyDescent="0.2">
      <c r="A194" s="2" t="s">
        <v>3</v>
      </c>
      <c r="B194" s="2" t="s">
        <v>4</v>
      </c>
      <c r="C194" s="2" t="s">
        <v>5</v>
      </c>
    </row>
    <row r="195" spans="1:3" x14ac:dyDescent="0.2">
      <c r="A195" s="2" t="s">
        <v>3</v>
      </c>
      <c r="B195" s="2" t="s">
        <v>4</v>
      </c>
      <c r="C195" s="2" t="s">
        <v>5</v>
      </c>
    </row>
    <row r="196" spans="1:3" x14ac:dyDescent="0.2">
      <c r="A196" s="2" t="s">
        <v>3</v>
      </c>
      <c r="B196" s="2" t="s">
        <v>7</v>
      </c>
      <c r="C196" s="2" t="s">
        <v>5</v>
      </c>
    </row>
    <row r="197" spans="1:3" x14ac:dyDescent="0.2">
      <c r="A197" s="2" t="s">
        <v>6</v>
      </c>
      <c r="B197" s="2" t="s">
        <v>4</v>
      </c>
      <c r="C197" s="2" t="s">
        <v>5</v>
      </c>
    </row>
    <row r="198" spans="1:3" x14ac:dyDescent="0.2">
      <c r="A198" s="2" t="s">
        <v>6</v>
      </c>
      <c r="B198" s="2" t="s">
        <v>7</v>
      </c>
      <c r="C198" s="2" t="s">
        <v>8</v>
      </c>
    </row>
    <row r="199" spans="1:3" x14ac:dyDescent="0.2">
      <c r="A199" s="2" t="s">
        <v>3</v>
      </c>
      <c r="B199" s="2" t="s">
        <v>4</v>
      </c>
      <c r="C199" s="2" t="s">
        <v>8</v>
      </c>
    </row>
    <row r="200" spans="1:3" x14ac:dyDescent="0.2">
      <c r="A200" s="2" t="s">
        <v>3</v>
      </c>
      <c r="B200" s="2" t="s">
        <v>4</v>
      </c>
      <c r="C200" s="2" t="s">
        <v>5</v>
      </c>
    </row>
    <row r="201" spans="1:3" x14ac:dyDescent="0.2">
      <c r="A201" s="2" t="s">
        <v>6</v>
      </c>
      <c r="B201" s="2" t="s">
        <v>7</v>
      </c>
      <c r="C201" s="2" t="s">
        <v>8</v>
      </c>
    </row>
    <row r="202" spans="1:3" x14ac:dyDescent="0.2">
      <c r="A202" s="2" t="s">
        <v>6</v>
      </c>
      <c r="B202" s="2" t="s">
        <v>7</v>
      </c>
      <c r="C202" s="2" t="s">
        <v>5</v>
      </c>
    </row>
    <row r="203" spans="1:3" x14ac:dyDescent="0.2">
      <c r="A203" s="2" t="s">
        <v>6</v>
      </c>
      <c r="B203" s="2" t="s">
        <v>7</v>
      </c>
      <c r="C203" s="2" t="s">
        <v>5</v>
      </c>
    </row>
    <row r="204" spans="1:3" x14ac:dyDescent="0.2">
      <c r="A204" s="2" t="s">
        <v>3</v>
      </c>
      <c r="B204" s="2" t="s">
        <v>4</v>
      </c>
      <c r="C204" s="2" t="s">
        <v>5</v>
      </c>
    </row>
    <row r="205" spans="1:3" x14ac:dyDescent="0.2">
      <c r="A205" s="2" t="s">
        <v>6</v>
      </c>
      <c r="B205" s="2" t="s">
        <v>7</v>
      </c>
      <c r="C205" s="2" t="s">
        <v>5</v>
      </c>
    </row>
    <row r="206" spans="1:3" x14ac:dyDescent="0.2">
      <c r="A206" s="2" t="s">
        <v>3</v>
      </c>
      <c r="B206" s="2" t="s">
        <v>4</v>
      </c>
      <c r="C206" s="2" t="s">
        <v>5</v>
      </c>
    </row>
    <row r="207" spans="1:3" x14ac:dyDescent="0.2">
      <c r="A207" s="2" t="s">
        <v>6</v>
      </c>
      <c r="B207" s="2" t="s">
        <v>7</v>
      </c>
      <c r="C207" s="2" t="s">
        <v>8</v>
      </c>
    </row>
    <row r="208" spans="1:3" x14ac:dyDescent="0.2">
      <c r="A208" s="2" t="s">
        <v>6</v>
      </c>
      <c r="B208" s="2" t="s">
        <v>7</v>
      </c>
      <c r="C208" s="2" t="s">
        <v>8</v>
      </c>
    </row>
    <row r="209" spans="1:3" x14ac:dyDescent="0.2">
      <c r="A209" s="2" t="s">
        <v>3</v>
      </c>
      <c r="B209" s="2" t="s">
        <v>4</v>
      </c>
      <c r="C209" s="2" t="s">
        <v>5</v>
      </c>
    </row>
    <row r="210" spans="1:3" x14ac:dyDescent="0.2">
      <c r="A210" s="2" t="s">
        <v>3</v>
      </c>
      <c r="B210" s="2" t="s">
        <v>4</v>
      </c>
      <c r="C210" s="2" t="s">
        <v>5</v>
      </c>
    </row>
    <row r="211" spans="1:3" x14ac:dyDescent="0.2">
      <c r="A211" s="2" t="s">
        <v>3</v>
      </c>
      <c r="B211" s="2" t="s">
        <v>4</v>
      </c>
      <c r="C211" s="2" t="s">
        <v>5</v>
      </c>
    </row>
    <row r="212" spans="1:3" x14ac:dyDescent="0.2">
      <c r="A212" s="2" t="s">
        <v>6</v>
      </c>
      <c r="B212" s="2" t="s">
        <v>7</v>
      </c>
      <c r="C212" s="2" t="s">
        <v>8</v>
      </c>
    </row>
    <row r="213" spans="1:3" x14ac:dyDescent="0.2">
      <c r="A213" s="2" t="s">
        <v>3</v>
      </c>
      <c r="B213" s="2" t="s">
        <v>4</v>
      </c>
      <c r="C213" s="2" t="s">
        <v>8</v>
      </c>
    </row>
    <row r="214" spans="1:3" x14ac:dyDescent="0.2">
      <c r="A214" s="2" t="s">
        <v>3</v>
      </c>
      <c r="B214" s="2" t="s">
        <v>7</v>
      </c>
      <c r="C214" s="2" t="s">
        <v>5</v>
      </c>
    </row>
    <row r="215" spans="1:3" x14ac:dyDescent="0.2">
      <c r="A215" s="2" t="s">
        <v>6</v>
      </c>
      <c r="B215" s="2" t="s">
        <v>7</v>
      </c>
      <c r="C215" s="2" t="s">
        <v>5</v>
      </c>
    </row>
    <row r="216" spans="1:3" x14ac:dyDescent="0.2">
      <c r="A216" s="2" t="s">
        <v>3</v>
      </c>
      <c r="B216" s="2" t="s">
        <v>7</v>
      </c>
      <c r="C216" s="2" t="s">
        <v>5</v>
      </c>
    </row>
    <row r="217" spans="1:3" x14ac:dyDescent="0.2">
      <c r="A217" s="2" t="s">
        <v>6</v>
      </c>
      <c r="B217" s="2" t="s">
        <v>7</v>
      </c>
      <c r="C217" s="2" t="s">
        <v>5</v>
      </c>
    </row>
    <row r="218" spans="1:3" x14ac:dyDescent="0.2">
      <c r="A218" s="2" t="s">
        <v>3</v>
      </c>
      <c r="B218" s="2" t="s">
        <v>4</v>
      </c>
      <c r="C218" s="2" t="s">
        <v>5</v>
      </c>
    </row>
    <row r="219" spans="1:3" x14ac:dyDescent="0.2">
      <c r="A219" s="2" t="s">
        <v>3</v>
      </c>
      <c r="B219" s="2" t="s">
        <v>7</v>
      </c>
      <c r="C219" s="2" t="s">
        <v>5</v>
      </c>
    </row>
    <row r="220" spans="1:3" x14ac:dyDescent="0.2">
      <c r="A220" s="2" t="s">
        <v>6</v>
      </c>
      <c r="B220" s="2" t="s">
        <v>7</v>
      </c>
      <c r="C220" s="2" t="s">
        <v>8</v>
      </c>
    </row>
    <row r="221" spans="1:3" x14ac:dyDescent="0.2">
      <c r="A221" s="2" t="s">
        <v>6</v>
      </c>
      <c r="B221" s="2" t="s">
        <v>7</v>
      </c>
      <c r="C221" s="2" t="s">
        <v>5</v>
      </c>
    </row>
    <row r="222" spans="1:3" x14ac:dyDescent="0.2">
      <c r="A222" s="2" t="s">
        <v>6</v>
      </c>
      <c r="B222" s="2" t="s">
        <v>7</v>
      </c>
      <c r="C222" s="2" t="s">
        <v>5</v>
      </c>
    </row>
    <row r="223" spans="1:3" x14ac:dyDescent="0.2">
      <c r="A223" s="2" t="s">
        <v>6</v>
      </c>
      <c r="B223" s="2" t="s">
        <v>7</v>
      </c>
      <c r="C223" s="2" t="s">
        <v>8</v>
      </c>
    </row>
    <row r="224" spans="1:3" x14ac:dyDescent="0.2">
      <c r="A224" s="2" t="s">
        <v>3</v>
      </c>
      <c r="B224" s="2" t="s">
        <v>4</v>
      </c>
      <c r="C224" s="2" t="s">
        <v>5</v>
      </c>
    </row>
    <row r="225" spans="1:3" x14ac:dyDescent="0.2">
      <c r="A225" s="2" t="s">
        <v>3</v>
      </c>
      <c r="B225" s="2" t="s">
        <v>4</v>
      </c>
      <c r="C225" s="2" t="s">
        <v>8</v>
      </c>
    </row>
    <row r="226" spans="1:3" x14ac:dyDescent="0.2">
      <c r="A226" s="2" t="s">
        <v>6</v>
      </c>
      <c r="B226" s="2" t="s">
        <v>7</v>
      </c>
      <c r="C226" s="2" t="s">
        <v>5</v>
      </c>
    </row>
    <row r="227" spans="1:3" x14ac:dyDescent="0.2">
      <c r="A227" s="2" t="s">
        <v>6</v>
      </c>
      <c r="B227" s="2" t="s">
        <v>7</v>
      </c>
      <c r="C227" s="2" t="s">
        <v>5</v>
      </c>
    </row>
    <row r="228" spans="1:3" x14ac:dyDescent="0.2">
      <c r="A228" s="2" t="s">
        <v>6</v>
      </c>
      <c r="B228" s="2" t="s">
        <v>7</v>
      </c>
      <c r="C228" s="2" t="s">
        <v>5</v>
      </c>
    </row>
    <row r="229" spans="1:3" x14ac:dyDescent="0.2">
      <c r="A229" s="2" t="s">
        <v>3</v>
      </c>
      <c r="B229" s="2" t="s">
        <v>7</v>
      </c>
      <c r="C229" s="2" t="s">
        <v>5</v>
      </c>
    </row>
    <row r="230" spans="1:3" x14ac:dyDescent="0.2">
      <c r="A230" s="2" t="s">
        <v>3</v>
      </c>
      <c r="B230" s="2" t="s">
        <v>4</v>
      </c>
      <c r="C230" s="2" t="s">
        <v>8</v>
      </c>
    </row>
    <row r="231" spans="1:3" x14ac:dyDescent="0.2">
      <c r="A231" s="2" t="s">
        <v>3</v>
      </c>
      <c r="B231" s="2" t="s">
        <v>4</v>
      </c>
      <c r="C231" s="2" t="s">
        <v>8</v>
      </c>
    </row>
    <row r="232" spans="1:3" x14ac:dyDescent="0.2">
      <c r="A232" s="2" t="s">
        <v>6</v>
      </c>
      <c r="B232" s="2" t="s">
        <v>7</v>
      </c>
      <c r="C232" s="2" t="s">
        <v>5</v>
      </c>
    </row>
    <row r="233" spans="1:3" x14ac:dyDescent="0.2">
      <c r="A233" s="2" t="s">
        <v>3</v>
      </c>
      <c r="B233" s="2" t="s">
        <v>4</v>
      </c>
      <c r="C233" s="2" t="s">
        <v>8</v>
      </c>
    </row>
    <row r="234" spans="1:3" x14ac:dyDescent="0.2">
      <c r="A234" s="2" t="s">
        <v>3</v>
      </c>
      <c r="B234" s="2" t="s">
        <v>7</v>
      </c>
      <c r="C234" s="2" t="s">
        <v>5</v>
      </c>
    </row>
    <row r="235" spans="1:3" x14ac:dyDescent="0.2">
      <c r="A235" s="2" t="s">
        <v>6</v>
      </c>
      <c r="B235" s="2" t="s">
        <v>7</v>
      </c>
      <c r="C235" s="2" t="s">
        <v>5</v>
      </c>
    </row>
    <row r="236" spans="1:3" x14ac:dyDescent="0.2">
      <c r="A236" s="2" t="s">
        <v>6</v>
      </c>
      <c r="B236" s="2" t="s">
        <v>7</v>
      </c>
      <c r="C236" s="2" t="s">
        <v>5</v>
      </c>
    </row>
    <row r="237" spans="1:3" x14ac:dyDescent="0.2">
      <c r="A237" s="2" t="s">
        <v>6</v>
      </c>
      <c r="B237" s="2" t="s">
        <v>7</v>
      </c>
      <c r="C237" s="2" t="s">
        <v>8</v>
      </c>
    </row>
    <row r="238" spans="1:3" x14ac:dyDescent="0.2">
      <c r="A238" s="2" t="s">
        <v>6</v>
      </c>
      <c r="B238" s="2" t="s">
        <v>7</v>
      </c>
      <c r="C238" s="2" t="s">
        <v>5</v>
      </c>
    </row>
    <row r="239" spans="1:3" x14ac:dyDescent="0.2">
      <c r="A239" s="2" t="s">
        <v>3</v>
      </c>
      <c r="B239" s="2" t="s">
        <v>7</v>
      </c>
      <c r="C239" s="2" t="s">
        <v>8</v>
      </c>
    </row>
    <row r="240" spans="1:3" x14ac:dyDescent="0.2">
      <c r="A240" s="2" t="s">
        <v>3</v>
      </c>
      <c r="B240" s="2" t="s">
        <v>4</v>
      </c>
      <c r="C240" s="2" t="s">
        <v>5</v>
      </c>
    </row>
    <row r="241" spans="1:3" x14ac:dyDescent="0.2">
      <c r="A241" s="2" t="s">
        <v>3</v>
      </c>
      <c r="B241" s="2" t="s">
        <v>7</v>
      </c>
      <c r="C241" s="2" t="s">
        <v>5</v>
      </c>
    </row>
    <row r="242" spans="1:3" x14ac:dyDescent="0.2">
      <c r="A242" s="2" t="s">
        <v>3</v>
      </c>
      <c r="B242" s="2" t="s">
        <v>4</v>
      </c>
      <c r="C242" s="2" t="s">
        <v>5</v>
      </c>
    </row>
    <row r="243" spans="1:3" x14ac:dyDescent="0.2">
      <c r="A243" s="2" t="s">
        <v>6</v>
      </c>
      <c r="B243" s="2" t="s">
        <v>7</v>
      </c>
      <c r="C243" s="2" t="s">
        <v>5</v>
      </c>
    </row>
    <row r="244" spans="1:3" x14ac:dyDescent="0.2">
      <c r="A244" s="2" t="s">
        <v>6</v>
      </c>
      <c r="B244" s="2" t="s">
        <v>7</v>
      </c>
      <c r="C244" s="2" t="s">
        <v>5</v>
      </c>
    </row>
    <row r="245" spans="1:3" x14ac:dyDescent="0.2">
      <c r="A245" s="2" t="s">
        <v>6</v>
      </c>
      <c r="B245" s="2" t="s">
        <v>7</v>
      </c>
      <c r="C245" s="2" t="s">
        <v>8</v>
      </c>
    </row>
    <row r="246" spans="1:3" x14ac:dyDescent="0.2">
      <c r="A246" s="2" t="s">
        <v>3</v>
      </c>
      <c r="B246" s="2" t="s">
        <v>4</v>
      </c>
      <c r="C246" s="2" t="s">
        <v>5</v>
      </c>
    </row>
    <row r="247" spans="1:3" x14ac:dyDescent="0.2">
      <c r="A247" s="2" t="s">
        <v>6</v>
      </c>
      <c r="B247" s="2" t="s">
        <v>7</v>
      </c>
      <c r="C247" s="2" t="s">
        <v>8</v>
      </c>
    </row>
    <row r="248" spans="1:3" x14ac:dyDescent="0.2">
      <c r="A248" s="2" t="s">
        <v>6</v>
      </c>
      <c r="B248" s="2" t="s">
        <v>7</v>
      </c>
      <c r="C248" s="2" t="s">
        <v>5</v>
      </c>
    </row>
    <row r="249" spans="1:3" x14ac:dyDescent="0.2">
      <c r="A249" s="2" t="s">
        <v>3</v>
      </c>
      <c r="B249" s="2" t="s">
        <v>4</v>
      </c>
      <c r="C249" s="2" t="s">
        <v>5</v>
      </c>
    </row>
    <row r="250" spans="1:3" x14ac:dyDescent="0.2">
      <c r="A250" s="2" t="s">
        <v>6</v>
      </c>
      <c r="B250" s="2" t="s">
        <v>7</v>
      </c>
      <c r="C250" s="2" t="s">
        <v>8</v>
      </c>
    </row>
    <row r="251" spans="1:3" x14ac:dyDescent="0.2">
      <c r="A251" s="2" t="s">
        <v>3</v>
      </c>
      <c r="B251" s="2" t="s">
        <v>4</v>
      </c>
      <c r="C251" s="2" t="s">
        <v>5</v>
      </c>
    </row>
    <row r="252" spans="1:3" x14ac:dyDescent="0.2">
      <c r="A252" s="2" t="s">
        <v>3</v>
      </c>
      <c r="B252" s="2" t="s">
        <v>4</v>
      </c>
      <c r="C252" s="2" t="s">
        <v>5</v>
      </c>
    </row>
    <row r="253" spans="1:3" x14ac:dyDescent="0.2">
      <c r="A253" s="2" t="s">
        <v>3</v>
      </c>
      <c r="B253" s="2" t="s">
        <v>4</v>
      </c>
      <c r="C253" s="2" t="s">
        <v>5</v>
      </c>
    </row>
    <row r="254" spans="1:3" x14ac:dyDescent="0.2">
      <c r="A254" s="2" t="s">
        <v>3</v>
      </c>
      <c r="B254" s="2" t="s">
        <v>4</v>
      </c>
      <c r="C254" s="2" t="s">
        <v>5</v>
      </c>
    </row>
    <row r="255" spans="1:3" x14ac:dyDescent="0.2">
      <c r="A255" s="2" t="s">
        <v>6</v>
      </c>
      <c r="B255" s="2" t="s">
        <v>7</v>
      </c>
      <c r="C255" s="2" t="s">
        <v>5</v>
      </c>
    </row>
    <row r="256" spans="1:3" x14ac:dyDescent="0.2">
      <c r="A256" s="2" t="s">
        <v>6</v>
      </c>
      <c r="B256" s="2" t="s">
        <v>7</v>
      </c>
      <c r="C256" s="2" t="s">
        <v>5</v>
      </c>
    </row>
    <row r="257" spans="1:3" x14ac:dyDescent="0.2">
      <c r="A257" s="2" t="s">
        <v>3</v>
      </c>
      <c r="B257" s="2" t="s">
        <v>4</v>
      </c>
      <c r="C257" s="2" t="s">
        <v>5</v>
      </c>
    </row>
    <row r="258" spans="1:3" x14ac:dyDescent="0.2">
      <c r="A258" s="2" t="s">
        <v>6</v>
      </c>
      <c r="B258" s="2" t="s">
        <v>7</v>
      </c>
      <c r="C258" s="2" t="s">
        <v>5</v>
      </c>
    </row>
    <row r="259" spans="1:3" x14ac:dyDescent="0.2">
      <c r="A259" s="2" t="s">
        <v>3</v>
      </c>
      <c r="B259" s="2" t="s">
        <v>4</v>
      </c>
      <c r="C259" s="2" t="s">
        <v>5</v>
      </c>
    </row>
    <row r="260" spans="1:3" x14ac:dyDescent="0.2">
      <c r="A260" s="2" t="s">
        <v>6</v>
      </c>
      <c r="B260" s="2" t="s">
        <v>7</v>
      </c>
      <c r="C260" s="2" t="s">
        <v>5</v>
      </c>
    </row>
    <row r="261" spans="1:3" x14ac:dyDescent="0.2">
      <c r="A261" s="2" t="s">
        <v>3</v>
      </c>
      <c r="B261" s="2" t="s">
        <v>7</v>
      </c>
      <c r="C261" s="2" t="s">
        <v>8</v>
      </c>
    </row>
    <row r="262" spans="1:3" x14ac:dyDescent="0.2">
      <c r="A262" s="2" t="s">
        <v>6</v>
      </c>
      <c r="B262" s="2" t="s">
        <v>7</v>
      </c>
      <c r="C262" s="2" t="s">
        <v>8</v>
      </c>
    </row>
    <row r="263" spans="1:3" x14ac:dyDescent="0.2">
      <c r="A263" s="2" t="s">
        <v>3</v>
      </c>
      <c r="B263" s="2" t="s">
        <v>4</v>
      </c>
      <c r="C263" s="2" t="s">
        <v>5</v>
      </c>
    </row>
    <row r="264" spans="1:3" x14ac:dyDescent="0.2">
      <c r="A264" s="2" t="s">
        <v>3</v>
      </c>
      <c r="B264" s="2" t="s">
        <v>4</v>
      </c>
      <c r="C264" s="2" t="s">
        <v>5</v>
      </c>
    </row>
    <row r="265" spans="1:3" x14ac:dyDescent="0.2">
      <c r="A265" s="2" t="s">
        <v>3</v>
      </c>
      <c r="B265" s="2" t="s">
        <v>4</v>
      </c>
      <c r="C265" s="2" t="s">
        <v>5</v>
      </c>
    </row>
    <row r="266" spans="1:3" x14ac:dyDescent="0.2">
      <c r="A266" s="2" t="s">
        <v>3</v>
      </c>
      <c r="B266" s="2" t="s">
        <v>4</v>
      </c>
      <c r="C266" s="2" t="s">
        <v>8</v>
      </c>
    </row>
    <row r="267" spans="1:3" x14ac:dyDescent="0.2">
      <c r="A267" s="2" t="s">
        <v>6</v>
      </c>
      <c r="B267" s="2" t="s">
        <v>7</v>
      </c>
      <c r="C267" s="2" t="s">
        <v>8</v>
      </c>
    </row>
    <row r="268" spans="1:3" x14ac:dyDescent="0.2">
      <c r="A268" s="2" t="s">
        <v>3</v>
      </c>
      <c r="B268" s="2" t="s">
        <v>4</v>
      </c>
      <c r="C268" s="2" t="s">
        <v>5</v>
      </c>
    </row>
    <row r="269" spans="1:3" x14ac:dyDescent="0.2">
      <c r="A269" s="2" t="s">
        <v>3</v>
      </c>
      <c r="B269" s="2" t="s">
        <v>7</v>
      </c>
      <c r="C269" s="2" t="s">
        <v>8</v>
      </c>
    </row>
    <row r="270" spans="1:3" x14ac:dyDescent="0.2">
      <c r="A270" s="2" t="s">
        <v>3</v>
      </c>
      <c r="B270" s="2" t="s">
        <v>4</v>
      </c>
      <c r="C270" s="2" t="s">
        <v>5</v>
      </c>
    </row>
    <row r="271" spans="1:3" x14ac:dyDescent="0.2">
      <c r="A271" s="2" t="s">
        <v>3</v>
      </c>
      <c r="B271" s="2" t="s">
        <v>4</v>
      </c>
      <c r="C271" s="2" t="s">
        <v>5</v>
      </c>
    </row>
    <row r="272" spans="1:3" x14ac:dyDescent="0.2">
      <c r="A272" s="2" t="s">
        <v>3</v>
      </c>
      <c r="B272" s="2" t="s">
        <v>4</v>
      </c>
      <c r="C272" s="2" t="s">
        <v>8</v>
      </c>
    </row>
    <row r="273" spans="1:3" x14ac:dyDescent="0.2">
      <c r="A273" s="2" t="s">
        <v>3</v>
      </c>
      <c r="B273" s="2" t="s">
        <v>4</v>
      </c>
      <c r="C273" s="2" t="s">
        <v>5</v>
      </c>
    </row>
    <row r="274" spans="1:3" x14ac:dyDescent="0.2">
      <c r="A274" s="2" t="s">
        <v>6</v>
      </c>
      <c r="B274" s="2" t="s">
        <v>7</v>
      </c>
      <c r="C274" s="2" t="s">
        <v>5</v>
      </c>
    </row>
    <row r="275" spans="1:3" x14ac:dyDescent="0.2">
      <c r="A275" s="2" t="s">
        <v>6</v>
      </c>
      <c r="B275" s="2" t="s">
        <v>7</v>
      </c>
      <c r="C275" s="2" t="s">
        <v>8</v>
      </c>
    </row>
    <row r="276" spans="1:3" x14ac:dyDescent="0.2">
      <c r="A276" s="2" t="s">
        <v>6</v>
      </c>
      <c r="B276" s="2" t="s">
        <v>7</v>
      </c>
      <c r="C276" s="2" t="s">
        <v>5</v>
      </c>
    </row>
    <row r="277" spans="1:3" x14ac:dyDescent="0.2">
      <c r="A277" s="2" t="s">
        <v>3</v>
      </c>
      <c r="B277" s="2" t="s">
        <v>4</v>
      </c>
      <c r="C277" s="2" t="s">
        <v>5</v>
      </c>
    </row>
    <row r="278" spans="1:3" x14ac:dyDescent="0.2">
      <c r="A278" s="2" t="s">
        <v>3</v>
      </c>
      <c r="B278" s="2" t="s">
        <v>4</v>
      </c>
      <c r="C278" s="2" t="s">
        <v>8</v>
      </c>
    </row>
    <row r="279" spans="1:3" x14ac:dyDescent="0.2">
      <c r="A279" s="2" t="s">
        <v>6</v>
      </c>
      <c r="B279" s="2" t="s">
        <v>7</v>
      </c>
      <c r="C279" s="2" t="s">
        <v>5</v>
      </c>
    </row>
    <row r="280" spans="1:3" x14ac:dyDescent="0.2">
      <c r="A280" s="2" t="s">
        <v>3</v>
      </c>
      <c r="B280" s="2" t="s">
        <v>4</v>
      </c>
      <c r="C280" s="2" t="s">
        <v>5</v>
      </c>
    </row>
    <row r="281" spans="1:3" x14ac:dyDescent="0.2">
      <c r="A281" s="2" t="s">
        <v>3</v>
      </c>
      <c r="B281" s="2" t="s">
        <v>4</v>
      </c>
      <c r="C281" s="2" t="s">
        <v>8</v>
      </c>
    </row>
    <row r="282" spans="1:3" x14ac:dyDescent="0.2">
      <c r="A282" s="2" t="s">
        <v>6</v>
      </c>
      <c r="B282" s="2" t="s">
        <v>7</v>
      </c>
      <c r="C282" s="2" t="s">
        <v>5</v>
      </c>
    </row>
    <row r="283" spans="1:3" x14ac:dyDescent="0.2">
      <c r="A283" s="2" t="s">
        <v>3</v>
      </c>
      <c r="B283" s="2" t="s">
        <v>7</v>
      </c>
      <c r="C283" s="2" t="s">
        <v>5</v>
      </c>
    </row>
    <row r="284" spans="1:3" x14ac:dyDescent="0.2">
      <c r="A284" s="2" t="s">
        <v>3</v>
      </c>
      <c r="B284" s="2" t="s">
        <v>4</v>
      </c>
      <c r="C284" s="2" t="s">
        <v>5</v>
      </c>
    </row>
    <row r="285" spans="1:3" x14ac:dyDescent="0.2">
      <c r="A285" s="2" t="s">
        <v>3</v>
      </c>
      <c r="B285" s="2" t="s">
        <v>7</v>
      </c>
      <c r="C285" s="2" t="s">
        <v>8</v>
      </c>
    </row>
    <row r="286" spans="1:3" x14ac:dyDescent="0.2">
      <c r="A286" s="2" t="s">
        <v>3</v>
      </c>
      <c r="B286" s="2" t="s">
        <v>4</v>
      </c>
      <c r="C286" s="2" t="s">
        <v>5</v>
      </c>
    </row>
    <row r="287" spans="1:3" x14ac:dyDescent="0.2">
      <c r="A287" s="2" t="s">
        <v>6</v>
      </c>
      <c r="B287" s="2" t="s">
        <v>7</v>
      </c>
      <c r="C287" s="2" t="s">
        <v>5</v>
      </c>
    </row>
    <row r="288" spans="1:3" x14ac:dyDescent="0.2">
      <c r="A288" s="2" t="s">
        <v>6</v>
      </c>
      <c r="B288" s="2" t="s">
        <v>7</v>
      </c>
      <c r="C288" s="2" t="s">
        <v>5</v>
      </c>
    </row>
    <row r="289" spans="1:3" x14ac:dyDescent="0.2">
      <c r="A289" s="2" t="s">
        <v>6</v>
      </c>
      <c r="B289" s="2" t="s">
        <v>7</v>
      </c>
      <c r="C289" s="2" t="s">
        <v>5</v>
      </c>
    </row>
    <row r="290" spans="1:3" x14ac:dyDescent="0.2">
      <c r="A290" s="2" t="s">
        <v>6</v>
      </c>
      <c r="B290" s="2" t="s">
        <v>7</v>
      </c>
      <c r="C290" s="2" t="s">
        <v>5</v>
      </c>
    </row>
    <row r="291" spans="1:3" x14ac:dyDescent="0.2">
      <c r="A291" s="2" t="s">
        <v>6</v>
      </c>
      <c r="B291" s="2" t="s">
        <v>7</v>
      </c>
      <c r="C291" s="2" t="s">
        <v>5</v>
      </c>
    </row>
    <row r="292" spans="1:3" x14ac:dyDescent="0.2">
      <c r="A292" s="2" t="s">
        <v>3</v>
      </c>
      <c r="B292" s="2" t="s">
        <v>4</v>
      </c>
      <c r="C292" s="2" t="s">
        <v>5</v>
      </c>
    </row>
    <row r="293" spans="1:3" x14ac:dyDescent="0.2">
      <c r="A293" s="2" t="s">
        <v>3</v>
      </c>
      <c r="B293" s="2" t="s">
        <v>4</v>
      </c>
      <c r="C293" s="2" t="s">
        <v>5</v>
      </c>
    </row>
    <row r="294" spans="1:3" x14ac:dyDescent="0.2">
      <c r="A294" s="2" t="s">
        <v>3</v>
      </c>
      <c r="B294" s="2" t="s">
        <v>4</v>
      </c>
      <c r="C294" s="2" t="s">
        <v>8</v>
      </c>
    </row>
    <row r="295" spans="1:3" x14ac:dyDescent="0.2">
      <c r="A295" s="2" t="s">
        <v>3</v>
      </c>
      <c r="B295" s="2" t="s">
        <v>4</v>
      </c>
      <c r="C295" s="2" t="s">
        <v>5</v>
      </c>
    </row>
    <row r="296" spans="1:3" x14ac:dyDescent="0.2">
      <c r="A296" s="2" t="s">
        <v>3</v>
      </c>
      <c r="B296" s="2" t="s">
        <v>7</v>
      </c>
      <c r="C296" s="2" t="s">
        <v>5</v>
      </c>
    </row>
    <row r="297" spans="1:3" x14ac:dyDescent="0.2">
      <c r="A297" s="2" t="s">
        <v>3</v>
      </c>
      <c r="B297" s="2" t="s">
        <v>4</v>
      </c>
      <c r="C297" s="2" t="s">
        <v>5</v>
      </c>
    </row>
    <row r="298" spans="1:3" x14ac:dyDescent="0.2">
      <c r="A298" s="2" t="s">
        <v>3</v>
      </c>
      <c r="B298" s="2" t="s">
        <v>4</v>
      </c>
      <c r="C298" s="2" t="s">
        <v>5</v>
      </c>
    </row>
    <row r="299" spans="1:3" x14ac:dyDescent="0.2">
      <c r="A299" s="2" t="s">
        <v>6</v>
      </c>
      <c r="B299" s="2" t="s">
        <v>7</v>
      </c>
      <c r="C299" s="2" t="s">
        <v>5</v>
      </c>
    </row>
    <row r="300" spans="1:3" x14ac:dyDescent="0.2">
      <c r="A300" s="2" t="s">
        <v>6</v>
      </c>
      <c r="B300" s="2" t="s">
        <v>7</v>
      </c>
      <c r="C300" s="2" t="s">
        <v>8</v>
      </c>
    </row>
    <row r="301" spans="1:3" x14ac:dyDescent="0.2">
      <c r="A301" s="2" t="s">
        <v>3</v>
      </c>
      <c r="B301" s="2" t="s">
        <v>4</v>
      </c>
      <c r="C301" s="2" t="s">
        <v>5</v>
      </c>
    </row>
    <row r="302" spans="1:3" x14ac:dyDescent="0.2">
      <c r="A302" s="2" t="s">
        <v>3</v>
      </c>
      <c r="B302" s="2" t="s">
        <v>7</v>
      </c>
      <c r="C302" s="2" t="s">
        <v>5</v>
      </c>
    </row>
    <row r="303" spans="1:3" x14ac:dyDescent="0.2">
      <c r="A303" s="2" t="s">
        <v>6</v>
      </c>
      <c r="B303" s="2" t="s">
        <v>7</v>
      </c>
      <c r="C303" s="2" t="s">
        <v>8</v>
      </c>
    </row>
    <row r="304" spans="1:3" x14ac:dyDescent="0.2">
      <c r="A304" s="2" t="s">
        <v>6</v>
      </c>
      <c r="B304" s="2" t="s">
        <v>7</v>
      </c>
      <c r="C304" s="2" t="s">
        <v>8</v>
      </c>
    </row>
    <row r="305" spans="1:3" x14ac:dyDescent="0.2">
      <c r="A305" s="2" t="s">
        <v>3</v>
      </c>
      <c r="B305" s="2" t="s">
        <v>4</v>
      </c>
      <c r="C305" s="2" t="s">
        <v>5</v>
      </c>
    </row>
    <row r="306" spans="1:3" x14ac:dyDescent="0.2">
      <c r="A306" s="2" t="s">
        <v>3</v>
      </c>
      <c r="B306" s="2" t="s">
        <v>7</v>
      </c>
      <c r="C306" s="2" t="s">
        <v>8</v>
      </c>
    </row>
    <row r="307" spans="1:3" x14ac:dyDescent="0.2">
      <c r="A307" s="2" t="s">
        <v>3</v>
      </c>
      <c r="B307" s="2" t="s">
        <v>4</v>
      </c>
      <c r="C307" s="2" t="s">
        <v>5</v>
      </c>
    </row>
    <row r="308" spans="1:3" x14ac:dyDescent="0.2">
      <c r="A308" s="2" t="s">
        <v>3</v>
      </c>
      <c r="B308" s="2" t="s">
        <v>4</v>
      </c>
      <c r="C308" s="2" t="s">
        <v>5</v>
      </c>
    </row>
    <row r="309" spans="1:3" x14ac:dyDescent="0.2">
      <c r="A309" s="2" t="s">
        <v>6</v>
      </c>
      <c r="B309" s="2" t="s">
        <v>7</v>
      </c>
      <c r="C309" s="2" t="s">
        <v>8</v>
      </c>
    </row>
    <row r="310" spans="1:3" x14ac:dyDescent="0.2">
      <c r="A310" s="2" t="s">
        <v>3</v>
      </c>
      <c r="B310" s="2" t="s">
        <v>4</v>
      </c>
      <c r="C310" s="2" t="s">
        <v>5</v>
      </c>
    </row>
    <row r="311" spans="1:3" x14ac:dyDescent="0.2">
      <c r="A311" s="2" t="s">
        <v>6</v>
      </c>
      <c r="B311" s="2" t="s">
        <v>7</v>
      </c>
      <c r="C311" s="2" t="s">
        <v>5</v>
      </c>
    </row>
    <row r="312" spans="1:3" x14ac:dyDescent="0.2">
      <c r="A312" s="2" t="s">
        <v>6</v>
      </c>
      <c r="B312" s="2" t="s">
        <v>4</v>
      </c>
      <c r="C312" s="2" t="s">
        <v>5</v>
      </c>
    </row>
    <row r="313" spans="1:3" x14ac:dyDescent="0.2">
      <c r="A313" s="2" t="s">
        <v>6</v>
      </c>
      <c r="B313" s="2" t="s">
        <v>7</v>
      </c>
      <c r="C313" s="2" t="s">
        <v>8</v>
      </c>
    </row>
    <row r="314" spans="1:3" x14ac:dyDescent="0.2">
      <c r="A314" s="2" t="s">
        <v>3</v>
      </c>
      <c r="B314" s="2" t="s">
        <v>4</v>
      </c>
      <c r="C314" s="2" t="s">
        <v>8</v>
      </c>
    </row>
    <row r="315" spans="1:3" x14ac:dyDescent="0.2">
      <c r="A315" s="2" t="s">
        <v>3</v>
      </c>
      <c r="B315" s="2" t="s">
        <v>4</v>
      </c>
      <c r="C315" s="2" t="s">
        <v>5</v>
      </c>
    </row>
    <row r="316" spans="1:3" x14ac:dyDescent="0.2">
      <c r="A316" s="2" t="s">
        <v>6</v>
      </c>
      <c r="B316" s="2" t="s">
        <v>7</v>
      </c>
      <c r="C316" s="2" t="s">
        <v>5</v>
      </c>
    </row>
    <row r="317" spans="1:3" x14ac:dyDescent="0.2">
      <c r="A317" s="2" t="s">
        <v>6</v>
      </c>
      <c r="B317" s="2" t="s">
        <v>4</v>
      </c>
      <c r="C317" s="2" t="s">
        <v>5</v>
      </c>
    </row>
    <row r="318" spans="1:3" x14ac:dyDescent="0.2">
      <c r="A318" s="2" t="s">
        <v>3</v>
      </c>
      <c r="B318" s="2" t="s">
        <v>4</v>
      </c>
      <c r="C318" s="2" t="s">
        <v>5</v>
      </c>
    </row>
    <row r="319" spans="1:3" x14ac:dyDescent="0.2">
      <c r="A319" s="2" t="s">
        <v>3</v>
      </c>
      <c r="B319" s="2" t="s">
        <v>7</v>
      </c>
      <c r="C319" s="2" t="s">
        <v>5</v>
      </c>
    </row>
    <row r="320" spans="1:3" x14ac:dyDescent="0.2">
      <c r="A320" s="2" t="s">
        <v>6</v>
      </c>
      <c r="B320" s="2" t="s">
        <v>7</v>
      </c>
      <c r="C320" s="2" t="s">
        <v>8</v>
      </c>
    </row>
    <row r="321" spans="1:3" x14ac:dyDescent="0.2">
      <c r="A321" s="2" t="s">
        <v>3</v>
      </c>
      <c r="B321" s="2" t="s">
        <v>4</v>
      </c>
      <c r="C321" s="2" t="s">
        <v>5</v>
      </c>
    </row>
    <row r="322" spans="1:3" x14ac:dyDescent="0.2">
      <c r="A322" s="2" t="s">
        <v>6</v>
      </c>
      <c r="B322" s="2" t="s">
        <v>7</v>
      </c>
      <c r="C322" s="2" t="s">
        <v>5</v>
      </c>
    </row>
    <row r="323" spans="1:3" x14ac:dyDescent="0.2">
      <c r="A323" s="2" t="s">
        <v>6</v>
      </c>
      <c r="B323" s="2" t="s">
        <v>7</v>
      </c>
      <c r="C323" s="2" t="s">
        <v>5</v>
      </c>
    </row>
    <row r="324" spans="1:3" x14ac:dyDescent="0.2">
      <c r="A324" s="2" t="s">
        <v>6</v>
      </c>
      <c r="B324" s="2" t="s">
        <v>7</v>
      </c>
      <c r="C324" s="2" t="s">
        <v>5</v>
      </c>
    </row>
    <row r="325" spans="1:3" x14ac:dyDescent="0.2">
      <c r="A325" s="2" t="s">
        <v>6</v>
      </c>
      <c r="B325" s="2" t="s">
        <v>7</v>
      </c>
      <c r="C325" s="2" t="s">
        <v>5</v>
      </c>
    </row>
    <row r="326" spans="1:3" x14ac:dyDescent="0.2">
      <c r="A326" s="2" t="s">
        <v>6</v>
      </c>
      <c r="B326" s="2" t="s">
        <v>7</v>
      </c>
      <c r="C326" s="2" t="s">
        <v>8</v>
      </c>
    </row>
    <row r="327" spans="1:3" x14ac:dyDescent="0.2">
      <c r="A327" s="2" t="s">
        <v>3</v>
      </c>
      <c r="B327" s="2" t="s">
        <v>4</v>
      </c>
      <c r="C327" s="2" t="s">
        <v>5</v>
      </c>
    </row>
    <row r="328" spans="1:3" x14ac:dyDescent="0.2">
      <c r="A328" s="2" t="s">
        <v>3</v>
      </c>
      <c r="B328" s="2" t="s">
        <v>7</v>
      </c>
      <c r="C328" s="2" t="s">
        <v>5</v>
      </c>
    </row>
    <row r="329" spans="1:3" x14ac:dyDescent="0.2">
      <c r="A329" s="2" t="s">
        <v>3</v>
      </c>
      <c r="B329" s="2" t="s">
        <v>4</v>
      </c>
      <c r="C329" s="2" t="s">
        <v>5</v>
      </c>
    </row>
    <row r="330" spans="1:3" x14ac:dyDescent="0.2">
      <c r="A330" s="2" t="s">
        <v>3</v>
      </c>
      <c r="B330" s="2" t="s">
        <v>4</v>
      </c>
      <c r="C330" s="2" t="s">
        <v>5</v>
      </c>
    </row>
    <row r="331" spans="1:3" x14ac:dyDescent="0.2">
      <c r="A331" s="2" t="s">
        <v>3</v>
      </c>
      <c r="B331" s="2" t="s">
        <v>7</v>
      </c>
      <c r="C331" s="2" t="s">
        <v>5</v>
      </c>
    </row>
    <row r="332" spans="1:3" x14ac:dyDescent="0.2">
      <c r="A332" s="2" t="s">
        <v>6</v>
      </c>
      <c r="B332" s="2" t="s">
        <v>7</v>
      </c>
      <c r="C332" s="2" t="s">
        <v>5</v>
      </c>
    </row>
    <row r="333" spans="1:3" x14ac:dyDescent="0.2">
      <c r="A333" s="2" t="s">
        <v>3</v>
      </c>
      <c r="B333" s="2" t="s">
        <v>4</v>
      </c>
      <c r="C333" s="2" t="s">
        <v>5</v>
      </c>
    </row>
    <row r="334" spans="1:3" x14ac:dyDescent="0.2">
      <c r="A334" s="2" t="s">
        <v>3</v>
      </c>
      <c r="B334" s="2" t="s">
        <v>4</v>
      </c>
      <c r="C334" s="2" t="s">
        <v>5</v>
      </c>
    </row>
    <row r="335" spans="1:3" x14ac:dyDescent="0.2">
      <c r="A335" s="2" t="s">
        <v>3</v>
      </c>
      <c r="B335" s="2" t="s">
        <v>4</v>
      </c>
      <c r="C335" s="2" t="s">
        <v>5</v>
      </c>
    </row>
    <row r="336" spans="1:3" x14ac:dyDescent="0.2">
      <c r="A336" s="2" t="s">
        <v>6</v>
      </c>
      <c r="B336" s="2" t="s">
        <v>4</v>
      </c>
      <c r="C336" s="2" t="s">
        <v>5</v>
      </c>
    </row>
    <row r="337" spans="1:3" x14ac:dyDescent="0.2">
      <c r="A337" s="2" t="s">
        <v>3</v>
      </c>
      <c r="B337" s="2" t="s">
        <v>7</v>
      </c>
      <c r="C337" s="2" t="s">
        <v>5</v>
      </c>
    </row>
    <row r="338" spans="1:3" x14ac:dyDescent="0.2">
      <c r="A338" s="2" t="s">
        <v>3</v>
      </c>
      <c r="B338" s="2" t="s">
        <v>7</v>
      </c>
      <c r="C338" s="2" t="s">
        <v>5</v>
      </c>
    </row>
    <row r="339" spans="1:3" x14ac:dyDescent="0.2">
      <c r="A339" s="2" t="s">
        <v>3</v>
      </c>
      <c r="B339" s="2" t="s">
        <v>7</v>
      </c>
      <c r="C339" s="2" t="s">
        <v>8</v>
      </c>
    </row>
    <row r="340" spans="1:3" x14ac:dyDescent="0.2">
      <c r="A340" s="2" t="s">
        <v>3</v>
      </c>
      <c r="B340" s="2" t="s">
        <v>4</v>
      </c>
      <c r="C340" s="2" t="s">
        <v>5</v>
      </c>
    </row>
    <row r="341" spans="1:3" x14ac:dyDescent="0.2">
      <c r="A341" s="2" t="s">
        <v>6</v>
      </c>
      <c r="B341" s="2" t="s">
        <v>7</v>
      </c>
      <c r="C341" s="2" t="s">
        <v>5</v>
      </c>
    </row>
    <row r="342" spans="1:3" x14ac:dyDescent="0.2">
      <c r="A342" s="2" t="s">
        <v>3</v>
      </c>
      <c r="B342" s="2" t="s">
        <v>4</v>
      </c>
      <c r="C342" s="2" t="s">
        <v>5</v>
      </c>
    </row>
    <row r="343" spans="1:3" x14ac:dyDescent="0.2">
      <c r="A343" s="2" t="s">
        <v>3</v>
      </c>
      <c r="B343" s="2" t="s">
        <v>7</v>
      </c>
      <c r="C343" s="2" t="s">
        <v>5</v>
      </c>
    </row>
    <row r="344" spans="1:3" x14ac:dyDescent="0.2">
      <c r="A344" s="2" t="s">
        <v>3</v>
      </c>
      <c r="B344" s="2" t="s">
        <v>7</v>
      </c>
      <c r="C344" s="2" t="s">
        <v>8</v>
      </c>
    </row>
    <row r="345" spans="1:3" x14ac:dyDescent="0.2">
      <c r="A345" s="2" t="s">
        <v>6</v>
      </c>
      <c r="B345" s="2" t="s">
        <v>7</v>
      </c>
      <c r="C345" s="2" t="s">
        <v>5</v>
      </c>
    </row>
    <row r="346" spans="1:3" x14ac:dyDescent="0.2">
      <c r="A346" s="2" t="s">
        <v>3</v>
      </c>
      <c r="B346" s="2" t="s">
        <v>7</v>
      </c>
      <c r="C346" s="2" t="s">
        <v>5</v>
      </c>
    </row>
    <row r="347" spans="1:3" x14ac:dyDescent="0.2">
      <c r="A347" s="2" t="s">
        <v>6</v>
      </c>
      <c r="B347" s="2" t="s">
        <v>4</v>
      </c>
      <c r="C347" s="2" t="s">
        <v>8</v>
      </c>
    </row>
  </sheetData>
  <mergeCells count="1">
    <mergeCell ref="A2:C2"/>
  </mergeCells>
  <pageMargins left="0.7" right="0.7" top="0.75" bottom="0.75" header="0.3" footer="0.3"/>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9ED04-FEF5-2441-9DF0-6D8CAA18F03C}">
  <dimension ref="A2:L407"/>
  <sheetViews>
    <sheetView topLeftCell="A3" zoomScale="117" zoomScaleNormal="117" workbookViewId="0">
      <selection activeCell="A52" sqref="A52"/>
    </sheetView>
  </sheetViews>
  <sheetFormatPr baseColWidth="10" defaultRowHeight="16" x14ac:dyDescent="0.2"/>
  <cols>
    <col min="2" max="2" width="13.6640625" customWidth="1"/>
    <col min="5" max="5" width="16.6640625" bestFit="1" customWidth="1"/>
    <col min="6" max="6" width="15.5" bestFit="1" customWidth="1"/>
    <col min="7" max="11" width="8.1640625" bestFit="1" customWidth="1"/>
    <col min="14" max="14" width="13" bestFit="1" customWidth="1"/>
    <col min="15" max="15" width="16.5" bestFit="1" customWidth="1"/>
    <col min="16" max="16" width="7.1640625" bestFit="1" customWidth="1"/>
    <col min="17" max="17" width="15.6640625" bestFit="1" customWidth="1"/>
    <col min="18" max="18" width="4.5" bestFit="1" customWidth="1"/>
    <col min="19" max="19" width="21.33203125" bestFit="1" customWidth="1"/>
    <col min="20" max="20" width="20.5" bestFit="1" customWidth="1"/>
    <col min="21" max="21" width="11" bestFit="1" customWidth="1"/>
    <col min="22" max="22" width="7.1640625" bestFit="1" customWidth="1"/>
    <col min="23" max="23" width="9.6640625" bestFit="1" customWidth="1"/>
    <col min="24" max="25" width="6.83203125" bestFit="1" customWidth="1"/>
    <col min="26" max="26" width="9.1640625" bestFit="1" customWidth="1"/>
    <col min="27" max="27" width="8" bestFit="1" customWidth="1"/>
    <col min="28" max="28" width="11" bestFit="1" customWidth="1"/>
  </cols>
  <sheetData>
    <row r="2" spans="1:3" ht="19" x14ac:dyDescent="0.2">
      <c r="A2" s="39" t="s">
        <v>17</v>
      </c>
      <c r="B2" s="39"/>
      <c r="C2" s="39"/>
    </row>
    <row r="4" spans="1:3" ht="17" thickBot="1" x14ac:dyDescent="0.25">
      <c r="A4" s="3" t="s">
        <v>10</v>
      </c>
      <c r="B4" s="3" t="s">
        <v>11</v>
      </c>
      <c r="C4" s="3" t="s">
        <v>12</v>
      </c>
    </row>
    <row r="5" spans="1:3" ht="17" thickTop="1" x14ac:dyDescent="0.2">
      <c r="A5" s="2" t="s">
        <v>13</v>
      </c>
      <c r="B5" s="2" t="s">
        <v>5</v>
      </c>
      <c r="C5" s="2" t="s">
        <v>14</v>
      </c>
    </row>
    <row r="6" spans="1:3" x14ac:dyDescent="0.2">
      <c r="A6" s="2" t="s">
        <v>13</v>
      </c>
      <c r="B6" s="2" t="s">
        <v>5</v>
      </c>
      <c r="C6" s="2" t="s">
        <v>14</v>
      </c>
    </row>
    <row r="7" spans="1:3" x14ac:dyDescent="0.2">
      <c r="A7" s="2" t="s">
        <v>13</v>
      </c>
      <c r="B7" s="2" t="s">
        <v>5</v>
      </c>
      <c r="C7" s="2" t="s">
        <v>14</v>
      </c>
    </row>
    <row r="8" spans="1:3" x14ac:dyDescent="0.2">
      <c r="A8" s="2" t="s">
        <v>13</v>
      </c>
      <c r="B8" s="2" t="s">
        <v>5</v>
      </c>
      <c r="C8" s="2" t="s">
        <v>14</v>
      </c>
    </row>
    <row r="9" spans="1:3" x14ac:dyDescent="0.2">
      <c r="A9" s="2" t="s">
        <v>13</v>
      </c>
      <c r="B9" s="2" t="s">
        <v>5</v>
      </c>
      <c r="C9" s="2" t="s">
        <v>14</v>
      </c>
    </row>
    <row r="10" spans="1:3" x14ac:dyDescent="0.2">
      <c r="A10" s="2" t="s">
        <v>13</v>
      </c>
      <c r="B10" s="2" t="s">
        <v>5</v>
      </c>
      <c r="C10" s="2" t="s">
        <v>14</v>
      </c>
    </row>
    <row r="11" spans="1:3" x14ac:dyDescent="0.2">
      <c r="A11" s="2" t="s">
        <v>13</v>
      </c>
      <c r="B11" s="2" t="s">
        <v>5</v>
      </c>
      <c r="C11" s="2" t="s">
        <v>14</v>
      </c>
    </row>
    <row r="12" spans="1:3" x14ac:dyDescent="0.2">
      <c r="A12" s="2" t="s">
        <v>13</v>
      </c>
      <c r="B12" s="2" t="s">
        <v>5</v>
      </c>
      <c r="C12" s="2" t="s">
        <v>14</v>
      </c>
    </row>
    <row r="13" spans="1:3" x14ac:dyDescent="0.2">
      <c r="A13" s="2" t="s">
        <v>13</v>
      </c>
      <c r="B13" s="2" t="s">
        <v>5</v>
      </c>
      <c r="C13" s="2" t="s">
        <v>14</v>
      </c>
    </row>
    <row r="14" spans="1:3" x14ac:dyDescent="0.2">
      <c r="A14" s="2" t="s">
        <v>13</v>
      </c>
      <c r="B14" s="2" t="s">
        <v>5</v>
      </c>
      <c r="C14" s="2" t="s">
        <v>14</v>
      </c>
    </row>
    <row r="15" spans="1:3" x14ac:dyDescent="0.2">
      <c r="A15" s="2" t="s">
        <v>13</v>
      </c>
      <c r="B15" s="2" t="s">
        <v>5</v>
      </c>
      <c r="C15" s="2" t="s">
        <v>14</v>
      </c>
    </row>
    <row r="16" spans="1:3" x14ac:dyDescent="0.2">
      <c r="A16" s="2" t="s">
        <v>13</v>
      </c>
      <c r="B16" s="2" t="s">
        <v>5</v>
      </c>
      <c r="C16" s="2" t="s">
        <v>14</v>
      </c>
    </row>
    <row r="17" spans="1:12" x14ac:dyDescent="0.2">
      <c r="A17" s="2" t="s">
        <v>13</v>
      </c>
      <c r="B17" s="2" t="s">
        <v>5</v>
      </c>
      <c r="C17" s="2" t="s">
        <v>14</v>
      </c>
    </row>
    <row r="18" spans="1:12" x14ac:dyDescent="0.2">
      <c r="A18" s="2" t="s">
        <v>13</v>
      </c>
      <c r="B18" s="2" t="s">
        <v>5</v>
      </c>
      <c r="C18" s="2" t="s">
        <v>14</v>
      </c>
    </row>
    <row r="19" spans="1:12" x14ac:dyDescent="0.2">
      <c r="A19" s="2" t="s">
        <v>13</v>
      </c>
      <c r="B19" s="2" t="s">
        <v>5</v>
      </c>
      <c r="C19" s="2" t="s">
        <v>14</v>
      </c>
    </row>
    <row r="20" spans="1:12" x14ac:dyDescent="0.2">
      <c r="A20" s="2" t="s">
        <v>13</v>
      </c>
      <c r="B20" s="2" t="s">
        <v>5</v>
      </c>
      <c r="C20" s="2" t="s">
        <v>14</v>
      </c>
    </row>
    <row r="21" spans="1:12" x14ac:dyDescent="0.2">
      <c r="A21" s="2" t="s">
        <v>13</v>
      </c>
      <c r="B21" s="2" t="s">
        <v>5</v>
      </c>
      <c r="C21" s="2" t="s">
        <v>14</v>
      </c>
    </row>
    <row r="22" spans="1:12" x14ac:dyDescent="0.2">
      <c r="A22" s="2" t="s">
        <v>13</v>
      </c>
      <c r="B22" s="2" t="s">
        <v>5</v>
      </c>
      <c r="C22" s="2" t="s">
        <v>14</v>
      </c>
      <c r="E22" s="32" t="s">
        <v>783</v>
      </c>
      <c r="F22" s="32" t="s">
        <v>777</v>
      </c>
    </row>
    <row r="23" spans="1:12" x14ac:dyDescent="0.2">
      <c r="A23" s="2" t="s">
        <v>13</v>
      </c>
      <c r="B23" s="2" t="s">
        <v>5</v>
      </c>
      <c r="C23" s="2" t="s">
        <v>14</v>
      </c>
      <c r="F23" t="s">
        <v>16</v>
      </c>
      <c r="H23" t="s">
        <v>781</v>
      </c>
      <c r="I23" t="s">
        <v>13</v>
      </c>
      <c r="K23" t="s">
        <v>782</v>
      </c>
      <c r="L23" t="s">
        <v>776</v>
      </c>
    </row>
    <row r="24" spans="1:12" x14ac:dyDescent="0.2">
      <c r="A24" s="2" t="s">
        <v>13</v>
      </c>
      <c r="B24" s="2" t="s">
        <v>5</v>
      </c>
      <c r="C24" s="2" t="s">
        <v>14</v>
      </c>
      <c r="E24" s="32" t="s">
        <v>775</v>
      </c>
      <c r="F24" t="s">
        <v>5</v>
      </c>
      <c r="G24" t="s">
        <v>8</v>
      </c>
      <c r="I24" t="s">
        <v>5</v>
      </c>
      <c r="J24" t="s">
        <v>8</v>
      </c>
    </row>
    <row r="25" spans="1:12" x14ac:dyDescent="0.2">
      <c r="A25" s="2" t="s">
        <v>13</v>
      </c>
      <c r="B25" s="2" t="s">
        <v>5</v>
      </c>
      <c r="C25" s="2" t="s">
        <v>14</v>
      </c>
      <c r="E25" s="33" t="s">
        <v>14</v>
      </c>
      <c r="F25">
        <v>7</v>
      </c>
      <c r="G25">
        <v>27</v>
      </c>
      <c r="H25">
        <v>34</v>
      </c>
      <c r="I25">
        <v>32</v>
      </c>
      <c r="J25">
        <v>3</v>
      </c>
      <c r="K25">
        <v>35</v>
      </c>
      <c r="L25">
        <v>69</v>
      </c>
    </row>
    <row r="26" spans="1:12" x14ac:dyDescent="0.2">
      <c r="A26" s="2" t="s">
        <v>13</v>
      </c>
      <c r="B26" s="2" t="s">
        <v>5</v>
      </c>
      <c r="C26" s="2" t="s">
        <v>14</v>
      </c>
      <c r="E26" s="33" t="s">
        <v>15</v>
      </c>
      <c r="F26">
        <v>15</v>
      </c>
      <c r="G26">
        <v>154</v>
      </c>
      <c r="H26">
        <v>169</v>
      </c>
      <c r="I26">
        <v>128</v>
      </c>
      <c r="J26">
        <v>37</v>
      </c>
      <c r="K26">
        <v>165</v>
      </c>
      <c r="L26">
        <v>334</v>
      </c>
    </row>
    <row r="27" spans="1:12" x14ac:dyDescent="0.2">
      <c r="A27" s="2" t="s">
        <v>13</v>
      </c>
      <c r="B27" s="2" t="s">
        <v>5</v>
      </c>
      <c r="C27" s="2" t="s">
        <v>14</v>
      </c>
      <c r="E27" s="33" t="s">
        <v>776</v>
      </c>
      <c r="F27">
        <v>22</v>
      </c>
      <c r="G27">
        <v>181</v>
      </c>
      <c r="H27">
        <v>203</v>
      </c>
      <c r="I27">
        <v>160</v>
      </c>
      <c r="J27">
        <v>40</v>
      </c>
      <c r="K27">
        <v>200</v>
      </c>
      <c r="L27">
        <v>403</v>
      </c>
    </row>
    <row r="28" spans="1:12" x14ac:dyDescent="0.2">
      <c r="A28" s="2" t="s">
        <v>13</v>
      </c>
      <c r="B28" s="2" t="s">
        <v>5</v>
      </c>
      <c r="C28" s="2" t="s">
        <v>14</v>
      </c>
    </row>
    <row r="29" spans="1:12" x14ac:dyDescent="0.2">
      <c r="A29" s="2" t="s">
        <v>13</v>
      </c>
      <c r="B29" s="2" t="s">
        <v>5</v>
      </c>
      <c r="C29" s="2" t="s">
        <v>14</v>
      </c>
    </row>
    <row r="30" spans="1:12" x14ac:dyDescent="0.2">
      <c r="A30" s="2" t="s">
        <v>13</v>
      </c>
      <c r="B30" s="2" t="s">
        <v>5</v>
      </c>
      <c r="C30" s="2" t="s">
        <v>14</v>
      </c>
      <c r="E30" s="32" t="s">
        <v>783</v>
      </c>
      <c r="F30" s="32" t="s">
        <v>777</v>
      </c>
    </row>
    <row r="31" spans="1:12" x14ac:dyDescent="0.2">
      <c r="A31" s="2" t="s">
        <v>13</v>
      </c>
      <c r="B31" s="2" t="s">
        <v>5</v>
      </c>
      <c r="C31" s="2" t="s">
        <v>14</v>
      </c>
      <c r="F31" t="s">
        <v>16</v>
      </c>
      <c r="H31" t="s">
        <v>781</v>
      </c>
      <c r="I31" t="s">
        <v>13</v>
      </c>
      <c r="K31" t="s">
        <v>782</v>
      </c>
      <c r="L31" t="s">
        <v>776</v>
      </c>
    </row>
    <row r="32" spans="1:12" x14ac:dyDescent="0.2">
      <c r="A32" s="2" t="s">
        <v>13</v>
      </c>
      <c r="B32" s="2" t="s">
        <v>5</v>
      </c>
      <c r="C32" s="2" t="s">
        <v>14</v>
      </c>
      <c r="E32" s="32" t="s">
        <v>775</v>
      </c>
      <c r="F32" t="s">
        <v>5</v>
      </c>
      <c r="G32" t="s">
        <v>8</v>
      </c>
      <c r="I32" t="s">
        <v>5</v>
      </c>
      <c r="J32" t="s">
        <v>8</v>
      </c>
    </row>
    <row r="33" spans="1:12" x14ac:dyDescent="0.2">
      <c r="A33" s="2" t="s">
        <v>13</v>
      </c>
      <c r="B33" s="2" t="s">
        <v>5</v>
      </c>
      <c r="C33" s="2" t="s">
        <v>14</v>
      </c>
      <c r="E33" s="33" t="s">
        <v>14</v>
      </c>
      <c r="F33" s="34">
        <v>0.31818181818181818</v>
      </c>
      <c r="G33" s="34">
        <v>0.14917127071823205</v>
      </c>
      <c r="H33" s="34">
        <v>0.16748768472906403</v>
      </c>
      <c r="I33" s="34">
        <v>0.2</v>
      </c>
      <c r="J33" s="34">
        <v>7.4999999999999997E-2</v>
      </c>
      <c r="K33" s="34">
        <v>0.17499999999999999</v>
      </c>
      <c r="L33" s="34">
        <v>0.17121588089330025</v>
      </c>
    </row>
    <row r="34" spans="1:12" x14ac:dyDescent="0.2">
      <c r="A34" s="2" t="s">
        <v>13</v>
      </c>
      <c r="B34" s="2" t="s">
        <v>5</v>
      </c>
      <c r="C34" s="2" t="s">
        <v>14</v>
      </c>
      <c r="E34" s="33" t="s">
        <v>15</v>
      </c>
      <c r="F34" s="34">
        <v>0.68181818181818177</v>
      </c>
      <c r="G34" s="34">
        <v>0.850828729281768</v>
      </c>
      <c r="H34" s="34">
        <v>0.83251231527093594</v>
      </c>
      <c r="I34" s="34">
        <v>0.8</v>
      </c>
      <c r="J34" s="34">
        <v>0.92500000000000004</v>
      </c>
      <c r="K34" s="34">
        <v>0.82499999999999996</v>
      </c>
      <c r="L34" s="34">
        <v>0.8287841191066998</v>
      </c>
    </row>
    <row r="35" spans="1:12" x14ac:dyDescent="0.2">
      <c r="A35" s="2" t="s">
        <v>13</v>
      </c>
      <c r="B35" s="2" t="s">
        <v>5</v>
      </c>
      <c r="C35" s="2" t="s">
        <v>14</v>
      </c>
      <c r="E35" s="33" t="s">
        <v>776</v>
      </c>
      <c r="F35" s="34">
        <v>1</v>
      </c>
      <c r="G35" s="34">
        <v>1</v>
      </c>
      <c r="H35" s="34">
        <v>1</v>
      </c>
      <c r="I35" s="34">
        <v>1</v>
      </c>
      <c r="J35" s="34">
        <v>1</v>
      </c>
      <c r="K35" s="34">
        <v>1</v>
      </c>
      <c r="L35" s="34">
        <v>1</v>
      </c>
    </row>
    <row r="36" spans="1:12" x14ac:dyDescent="0.2">
      <c r="A36" s="2" t="s">
        <v>13</v>
      </c>
      <c r="B36" s="2" t="s">
        <v>5</v>
      </c>
      <c r="C36" s="2" t="s">
        <v>14</v>
      </c>
    </row>
    <row r="37" spans="1:12" x14ac:dyDescent="0.2">
      <c r="A37" s="2" t="s">
        <v>13</v>
      </c>
      <c r="B37" s="2" t="s">
        <v>5</v>
      </c>
      <c r="C37" s="2" t="s">
        <v>15</v>
      </c>
    </row>
    <row r="38" spans="1:12" x14ac:dyDescent="0.2">
      <c r="A38" s="2" t="s">
        <v>13</v>
      </c>
      <c r="B38" s="2" t="s">
        <v>5</v>
      </c>
      <c r="C38" s="2" t="s">
        <v>15</v>
      </c>
    </row>
    <row r="39" spans="1:12" x14ac:dyDescent="0.2">
      <c r="A39" s="2" t="s">
        <v>13</v>
      </c>
      <c r="B39" s="2" t="s">
        <v>5</v>
      </c>
      <c r="C39" s="2" t="s">
        <v>15</v>
      </c>
    </row>
    <row r="40" spans="1:12" x14ac:dyDescent="0.2">
      <c r="A40" s="2" t="s">
        <v>13</v>
      </c>
      <c r="B40" s="2" t="s">
        <v>5</v>
      </c>
      <c r="C40" s="2" t="s">
        <v>15</v>
      </c>
    </row>
    <row r="41" spans="1:12" x14ac:dyDescent="0.2">
      <c r="A41" s="2" t="s">
        <v>13</v>
      </c>
      <c r="B41" s="2" t="s">
        <v>5</v>
      </c>
      <c r="C41" s="2" t="s">
        <v>15</v>
      </c>
    </row>
    <row r="42" spans="1:12" x14ac:dyDescent="0.2">
      <c r="A42" s="2" t="s">
        <v>13</v>
      </c>
      <c r="B42" s="2" t="s">
        <v>5</v>
      </c>
      <c r="C42" s="2" t="s">
        <v>15</v>
      </c>
    </row>
    <row r="43" spans="1:12" x14ac:dyDescent="0.2">
      <c r="A43" s="2" t="s">
        <v>13</v>
      </c>
      <c r="B43" s="2" t="s">
        <v>5</v>
      </c>
      <c r="C43" s="2" t="s">
        <v>15</v>
      </c>
    </row>
    <row r="44" spans="1:12" x14ac:dyDescent="0.2">
      <c r="A44" s="2" t="s">
        <v>13</v>
      </c>
      <c r="B44" s="2" t="s">
        <v>5</v>
      </c>
      <c r="C44" s="2" t="s">
        <v>15</v>
      </c>
    </row>
    <row r="45" spans="1:12" x14ac:dyDescent="0.2">
      <c r="A45" s="2" t="s">
        <v>13</v>
      </c>
      <c r="B45" s="2" t="s">
        <v>5</v>
      </c>
      <c r="C45" s="2" t="s">
        <v>15</v>
      </c>
    </row>
    <row r="46" spans="1:12" x14ac:dyDescent="0.2">
      <c r="A46" s="2" t="s">
        <v>13</v>
      </c>
      <c r="B46" s="2" t="s">
        <v>5</v>
      </c>
      <c r="C46" s="2" t="s">
        <v>15</v>
      </c>
    </row>
    <row r="47" spans="1:12" x14ac:dyDescent="0.2">
      <c r="A47" s="2" t="s">
        <v>13</v>
      </c>
      <c r="B47" s="2" t="s">
        <v>5</v>
      </c>
      <c r="C47" s="2" t="s">
        <v>15</v>
      </c>
    </row>
    <row r="48" spans="1:12" x14ac:dyDescent="0.2">
      <c r="A48" s="2" t="s">
        <v>13</v>
      </c>
      <c r="B48" s="2" t="s">
        <v>5</v>
      </c>
      <c r="C48" s="2" t="s">
        <v>15</v>
      </c>
    </row>
    <row r="49" spans="1:3" x14ac:dyDescent="0.2">
      <c r="A49" s="2" t="s">
        <v>13</v>
      </c>
      <c r="B49" s="2" t="s">
        <v>5</v>
      </c>
      <c r="C49" s="2" t="s">
        <v>15</v>
      </c>
    </row>
    <row r="50" spans="1:3" x14ac:dyDescent="0.2">
      <c r="A50" s="2" t="s">
        <v>13</v>
      </c>
      <c r="B50" s="2" t="s">
        <v>5</v>
      </c>
      <c r="C50" s="2" t="s">
        <v>15</v>
      </c>
    </row>
    <row r="51" spans="1:3" x14ac:dyDescent="0.2">
      <c r="A51" s="2" t="s">
        <v>13</v>
      </c>
      <c r="B51" s="2" t="s">
        <v>5</v>
      </c>
      <c r="C51" s="2" t="s">
        <v>15</v>
      </c>
    </row>
    <row r="52" spans="1:3" x14ac:dyDescent="0.2">
      <c r="A52" s="2" t="s">
        <v>13</v>
      </c>
      <c r="B52" s="2" t="s">
        <v>5</v>
      </c>
      <c r="C52" s="2" t="s">
        <v>15</v>
      </c>
    </row>
    <row r="53" spans="1:3" x14ac:dyDescent="0.2">
      <c r="A53" s="2" t="s">
        <v>13</v>
      </c>
      <c r="B53" s="2" t="s">
        <v>5</v>
      </c>
      <c r="C53" s="2" t="s">
        <v>15</v>
      </c>
    </row>
    <row r="54" spans="1:3" x14ac:dyDescent="0.2">
      <c r="A54" s="2" t="s">
        <v>13</v>
      </c>
      <c r="B54" s="2" t="s">
        <v>5</v>
      </c>
      <c r="C54" s="2" t="s">
        <v>15</v>
      </c>
    </row>
    <row r="55" spans="1:3" x14ac:dyDescent="0.2">
      <c r="A55" s="2" t="s">
        <v>13</v>
      </c>
      <c r="B55" s="2" t="s">
        <v>5</v>
      </c>
      <c r="C55" s="2" t="s">
        <v>15</v>
      </c>
    </row>
    <row r="56" spans="1:3" x14ac:dyDescent="0.2">
      <c r="A56" s="2" t="s">
        <v>13</v>
      </c>
      <c r="B56" s="2" t="s">
        <v>5</v>
      </c>
      <c r="C56" s="2" t="s">
        <v>15</v>
      </c>
    </row>
    <row r="57" spans="1:3" x14ac:dyDescent="0.2">
      <c r="A57" s="2" t="s">
        <v>13</v>
      </c>
      <c r="B57" s="2" t="s">
        <v>5</v>
      </c>
      <c r="C57" s="2" t="s">
        <v>15</v>
      </c>
    </row>
    <row r="58" spans="1:3" x14ac:dyDescent="0.2">
      <c r="A58" s="2" t="s">
        <v>13</v>
      </c>
      <c r="B58" s="2" t="s">
        <v>5</v>
      </c>
      <c r="C58" s="2" t="s">
        <v>15</v>
      </c>
    </row>
    <row r="59" spans="1:3" x14ac:dyDescent="0.2">
      <c r="A59" s="2" t="s">
        <v>13</v>
      </c>
      <c r="B59" s="2" t="s">
        <v>5</v>
      </c>
      <c r="C59" s="2" t="s">
        <v>15</v>
      </c>
    </row>
    <row r="60" spans="1:3" x14ac:dyDescent="0.2">
      <c r="A60" s="2" t="s">
        <v>13</v>
      </c>
      <c r="B60" s="2" t="s">
        <v>5</v>
      </c>
      <c r="C60" s="2" t="s">
        <v>15</v>
      </c>
    </row>
    <row r="61" spans="1:3" x14ac:dyDescent="0.2">
      <c r="A61" s="2" t="s">
        <v>13</v>
      </c>
      <c r="B61" s="2" t="s">
        <v>5</v>
      </c>
      <c r="C61" s="2" t="s">
        <v>15</v>
      </c>
    </row>
    <row r="62" spans="1:3" x14ac:dyDescent="0.2">
      <c r="A62" s="2" t="s">
        <v>13</v>
      </c>
      <c r="B62" s="2" t="s">
        <v>5</v>
      </c>
      <c r="C62" s="2" t="s">
        <v>15</v>
      </c>
    </row>
    <row r="63" spans="1:3" x14ac:dyDescent="0.2">
      <c r="A63" s="2" t="s">
        <v>13</v>
      </c>
      <c r="B63" s="2" t="s">
        <v>5</v>
      </c>
      <c r="C63" s="2" t="s">
        <v>15</v>
      </c>
    </row>
    <row r="64" spans="1:3" x14ac:dyDescent="0.2">
      <c r="A64" s="2" t="s">
        <v>13</v>
      </c>
      <c r="B64" s="2" t="s">
        <v>5</v>
      </c>
      <c r="C64" s="2" t="s">
        <v>15</v>
      </c>
    </row>
    <row r="65" spans="1:3" x14ac:dyDescent="0.2">
      <c r="A65" s="2" t="s">
        <v>13</v>
      </c>
      <c r="B65" s="2" t="s">
        <v>5</v>
      </c>
      <c r="C65" s="2" t="s">
        <v>15</v>
      </c>
    </row>
    <row r="66" spans="1:3" x14ac:dyDescent="0.2">
      <c r="A66" s="2" t="s">
        <v>13</v>
      </c>
      <c r="B66" s="2" t="s">
        <v>5</v>
      </c>
      <c r="C66" s="2" t="s">
        <v>15</v>
      </c>
    </row>
    <row r="67" spans="1:3" x14ac:dyDescent="0.2">
      <c r="A67" s="2" t="s">
        <v>13</v>
      </c>
      <c r="B67" s="2" t="s">
        <v>5</v>
      </c>
      <c r="C67" s="2" t="s">
        <v>15</v>
      </c>
    </row>
    <row r="68" spans="1:3" x14ac:dyDescent="0.2">
      <c r="A68" s="2" t="s">
        <v>13</v>
      </c>
      <c r="B68" s="2" t="s">
        <v>5</v>
      </c>
      <c r="C68" s="2" t="s">
        <v>15</v>
      </c>
    </row>
    <row r="69" spans="1:3" x14ac:dyDescent="0.2">
      <c r="A69" s="2" t="s">
        <v>13</v>
      </c>
      <c r="B69" s="2" t="s">
        <v>5</v>
      </c>
      <c r="C69" s="2" t="s">
        <v>15</v>
      </c>
    </row>
    <row r="70" spans="1:3" x14ac:dyDescent="0.2">
      <c r="A70" s="2" t="s">
        <v>13</v>
      </c>
      <c r="B70" s="2" t="s">
        <v>5</v>
      </c>
      <c r="C70" s="2" t="s">
        <v>15</v>
      </c>
    </row>
    <row r="71" spans="1:3" x14ac:dyDescent="0.2">
      <c r="A71" s="2" t="s">
        <v>13</v>
      </c>
      <c r="B71" s="2" t="s">
        <v>5</v>
      </c>
      <c r="C71" s="2" t="s">
        <v>15</v>
      </c>
    </row>
    <row r="72" spans="1:3" x14ac:dyDescent="0.2">
      <c r="A72" s="2" t="s">
        <v>13</v>
      </c>
      <c r="B72" s="2" t="s">
        <v>5</v>
      </c>
      <c r="C72" s="2" t="s">
        <v>15</v>
      </c>
    </row>
    <row r="73" spans="1:3" x14ac:dyDescent="0.2">
      <c r="A73" s="2" t="s">
        <v>13</v>
      </c>
      <c r="B73" s="2" t="s">
        <v>5</v>
      </c>
      <c r="C73" s="2" t="s">
        <v>15</v>
      </c>
    </row>
    <row r="74" spans="1:3" x14ac:dyDescent="0.2">
      <c r="A74" s="2" t="s">
        <v>13</v>
      </c>
      <c r="B74" s="2" t="s">
        <v>5</v>
      </c>
      <c r="C74" s="2" t="s">
        <v>15</v>
      </c>
    </row>
    <row r="75" spans="1:3" x14ac:dyDescent="0.2">
      <c r="A75" s="2" t="s">
        <v>13</v>
      </c>
      <c r="B75" s="2" t="s">
        <v>5</v>
      </c>
      <c r="C75" s="2" t="s">
        <v>15</v>
      </c>
    </row>
    <row r="76" spans="1:3" x14ac:dyDescent="0.2">
      <c r="A76" s="2" t="s">
        <v>13</v>
      </c>
      <c r="B76" s="2" t="s">
        <v>5</v>
      </c>
      <c r="C76" s="2" t="s">
        <v>15</v>
      </c>
    </row>
    <row r="77" spans="1:3" x14ac:dyDescent="0.2">
      <c r="A77" s="2" t="s">
        <v>13</v>
      </c>
      <c r="B77" s="2" t="s">
        <v>5</v>
      </c>
      <c r="C77" s="2" t="s">
        <v>15</v>
      </c>
    </row>
    <row r="78" spans="1:3" x14ac:dyDescent="0.2">
      <c r="A78" s="2" t="s">
        <v>13</v>
      </c>
      <c r="B78" s="2" t="s">
        <v>5</v>
      </c>
      <c r="C78" s="2" t="s">
        <v>15</v>
      </c>
    </row>
    <row r="79" spans="1:3" x14ac:dyDescent="0.2">
      <c r="A79" s="2" t="s">
        <v>13</v>
      </c>
      <c r="B79" s="2" t="s">
        <v>5</v>
      </c>
      <c r="C79" s="2" t="s">
        <v>15</v>
      </c>
    </row>
    <row r="80" spans="1:3" x14ac:dyDescent="0.2">
      <c r="A80" s="2" t="s">
        <v>13</v>
      </c>
      <c r="B80" s="2" t="s">
        <v>5</v>
      </c>
      <c r="C80" s="2" t="s">
        <v>15</v>
      </c>
    </row>
    <row r="81" spans="1:3" x14ac:dyDescent="0.2">
      <c r="A81" s="2" t="s">
        <v>13</v>
      </c>
      <c r="B81" s="2" t="s">
        <v>5</v>
      </c>
      <c r="C81" s="2" t="s">
        <v>15</v>
      </c>
    </row>
    <row r="82" spans="1:3" x14ac:dyDescent="0.2">
      <c r="A82" s="2" t="s">
        <v>13</v>
      </c>
      <c r="B82" s="2" t="s">
        <v>5</v>
      </c>
      <c r="C82" s="2" t="s">
        <v>15</v>
      </c>
    </row>
    <row r="83" spans="1:3" x14ac:dyDescent="0.2">
      <c r="A83" s="2" t="s">
        <v>13</v>
      </c>
      <c r="B83" s="2" t="s">
        <v>5</v>
      </c>
      <c r="C83" s="2" t="s">
        <v>15</v>
      </c>
    </row>
    <row r="84" spans="1:3" x14ac:dyDescent="0.2">
      <c r="A84" s="2" t="s">
        <v>13</v>
      </c>
      <c r="B84" s="2" t="s">
        <v>5</v>
      </c>
      <c r="C84" s="2" t="s">
        <v>15</v>
      </c>
    </row>
    <row r="85" spans="1:3" x14ac:dyDescent="0.2">
      <c r="A85" s="2" t="s">
        <v>13</v>
      </c>
      <c r="B85" s="2" t="s">
        <v>5</v>
      </c>
      <c r="C85" s="2" t="s">
        <v>15</v>
      </c>
    </row>
    <row r="86" spans="1:3" x14ac:dyDescent="0.2">
      <c r="A86" s="2" t="s">
        <v>13</v>
      </c>
      <c r="B86" s="2" t="s">
        <v>5</v>
      </c>
      <c r="C86" s="2" t="s">
        <v>15</v>
      </c>
    </row>
    <row r="87" spans="1:3" x14ac:dyDescent="0.2">
      <c r="A87" s="2" t="s">
        <v>13</v>
      </c>
      <c r="B87" s="2" t="s">
        <v>5</v>
      </c>
      <c r="C87" s="2" t="s">
        <v>15</v>
      </c>
    </row>
    <row r="88" spans="1:3" x14ac:dyDescent="0.2">
      <c r="A88" s="2" t="s">
        <v>13</v>
      </c>
      <c r="B88" s="2" t="s">
        <v>5</v>
      </c>
      <c r="C88" s="2" t="s">
        <v>15</v>
      </c>
    </row>
    <row r="89" spans="1:3" x14ac:dyDescent="0.2">
      <c r="A89" s="2" t="s">
        <v>13</v>
      </c>
      <c r="B89" s="2" t="s">
        <v>5</v>
      </c>
      <c r="C89" s="2" t="s">
        <v>15</v>
      </c>
    </row>
    <row r="90" spans="1:3" x14ac:dyDescent="0.2">
      <c r="A90" s="2" t="s">
        <v>13</v>
      </c>
      <c r="B90" s="2" t="s">
        <v>5</v>
      </c>
      <c r="C90" s="2" t="s">
        <v>15</v>
      </c>
    </row>
    <row r="91" spans="1:3" x14ac:dyDescent="0.2">
      <c r="A91" s="2" t="s">
        <v>13</v>
      </c>
      <c r="B91" s="2" t="s">
        <v>5</v>
      </c>
      <c r="C91" s="2" t="s">
        <v>15</v>
      </c>
    </row>
    <row r="92" spans="1:3" x14ac:dyDescent="0.2">
      <c r="A92" s="2" t="s">
        <v>13</v>
      </c>
      <c r="B92" s="2" t="s">
        <v>5</v>
      </c>
      <c r="C92" s="2" t="s">
        <v>15</v>
      </c>
    </row>
    <row r="93" spans="1:3" x14ac:dyDescent="0.2">
      <c r="A93" s="2" t="s">
        <v>13</v>
      </c>
      <c r="B93" s="2" t="s">
        <v>5</v>
      </c>
      <c r="C93" s="2" t="s">
        <v>15</v>
      </c>
    </row>
    <row r="94" spans="1:3" x14ac:dyDescent="0.2">
      <c r="A94" s="2" t="s">
        <v>13</v>
      </c>
      <c r="B94" s="2" t="s">
        <v>5</v>
      </c>
      <c r="C94" s="2" t="s">
        <v>15</v>
      </c>
    </row>
    <row r="95" spans="1:3" x14ac:dyDescent="0.2">
      <c r="A95" s="2" t="s">
        <v>13</v>
      </c>
      <c r="B95" s="2" t="s">
        <v>5</v>
      </c>
      <c r="C95" s="2" t="s">
        <v>15</v>
      </c>
    </row>
    <row r="96" spans="1:3" x14ac:dyDescent="0.2">
      <c r="A96" s="2" t="s">
        <v>13</v>
      </c>
      <c r="B96" s="2" t="s">
        <v>5</v>
      </c>
      <c r="C96" s="2" t="s">
        <v>15</v>
      </c>
    </row>
    <row r="97" spans="1:3" x14ac:dyDescent="0.2">
      <c r="A97" s="2" t="s">
        <v>13</v>
      </c>
      <c r="B97" s="2" t="s">
        <v>5</v>
      </c>
      <c r="C97" s="2" t="s">
        <v>15</v>
      </c>
    </row>
    <row r="98" spans="1:3" x14ac:dyDescent="0.2">
      <c r="A98" s="2" t="s">
        <v>13</v>
      </c>
      <c r="B98" s="2" t="s">
        <v>5</v>
      </c>
      <c r="C98" s="2" t="s">
        <v>15</v>
      </c>
    </row>
    <row r="99" spans="1:3" x14ac:dyDescent="0.2">
      <c r="A99" s="2" t="s">
        <v>13</v>
      </c>
      <c r="B99" s="2" t="s">
        <v>5</v>
      </c>
      <c r="C99" s="2" t="s">
        <v>15</v>
      </c>
    </row>
    <row r="100" spans="1:3" x14ac:dyDescent="0.2">
      <c r="A100" s="2" t="s">
        <v>13</v>
      </c>
      <c r="B100" s="2" t="s">
        <v>5</v>
      </c>
      <c r="C100" s="2" t="s">
        <v>15</v>
      </c>
    </row>
    <row r="101" spans="1:3" x14ac:dyDescent="0.2">
      <c r="A101" s="2" t="s">
        <v>13</v>
      </c>
      <c r="B101" s="2" t="s">
        <v>5</v>
      </c>
      <c r="C101" s="2" t="s">
        <v>15</v>
      </c>
    </row>
    <row r="102" spans="1:3" x14ac:dyDescent="0.2">
      <c r="A102" s="2" t="s">
        <v>13</v>
      </c>
      <c r="B102" s="2" t="s">
        <v>5</v>
      </c>
      <c r="C102" s="2" t="s">
        <v>15</v>
      </c>
    </row>
    <row r="103" spans="1:3" x14ac:dyDescent="0.2">
      <c r="A103" s="2" t="s">
        <v>13</v>
      </c>
      <c r="B103" s="2" t="s">
        <v>5</v>
      </c>
      <c r="C103" s="2" t="s">
        <v>15</v>
      </c>
    </row>
    <row r="104" spans="1:3" x14ac:dyDescent="0.2">
      <c r="A104" s="2" t="s">
        <v>13</v>
      </c>
      <c r="B104" s="2" t="s">
        <v>5</v>
      </c>
      <c r="C104" s="2" t="s">
        <v>15</v>
      </c>
    </row>
    <row r="105" spans="1:3" x14ac:dyDescent="0.2">
      <c r="A105" s="2" t="s">
        <v>13</v>
      </c>
      <c r="B105" s="2" t="s">
        <v>5</v>
      </c>
      <c r="C105" s="2" t="s">
        <v>15</v>
      </c>
    </row>
    <row r="106" spans="1:3" x14ac:dyDescent="0.2">
      <c r="A106" s="2" t="s">
        <v>13</v>
      </c>
      <c r="B106" s="2" t="s">
        <v>5</v>
      </c>
      <c r="C106" s="2" t="s">
        <v>15</v>
      </c>
    </row>
    <row r="107" spans="1:3" x14ac:dyDescent="0.2">
      <c r="A107" s="2" t="s">
        <v>13</v>
      </c>
      <c r="B107" s="2" t="s">
        <v>5</v>
      </c>
      <c r="C107" s="2" t="s">
        <v>15</v>
      </c>
    </row>
    <row r="108" spans="1:3" x14ac:dyDescent="0.2">
      <c r="A108" s="2" t="s">
        <v>13</v>
      </c>
      <c r="B108" s="2" t="s">
        <v>5</v>
      </c>
      <c r="C108" s="2" t="s">
        <v>15</v>
      </c>
    </row>
    <row r="109" spans="1:3" x14ac:dyDescent="0.2">
      <c r="A109" s="2" t="s">
        <v>13</v>
      </c>
      <c r="B109" s="2" t="s">
        <v>5</v>
      </c>
      <c r="C109" s="2" t="s">
        <v>15</v>
      </c>
    </row>
    <row r="110" spans="1:3" x14ac:dyDescent="0.2">
      <c r="A110" s="2" t="s">
        <v>13</v>
      </c>
      <c r="B110" s="2" t="s">
        <v>5</v>
      </c>
      <c r="C110" s="2" t="s">
        <v>15</v>
      </c>
    </row>
    <row r="111" spans="1:3" x14ac:dyDescent="0.2">
      <c r="A111" s="2" t="s">
        <v>13</v>
      </c>
      <c r="B111" s="2" t="s">
        <v>5</v>
      </c>
      <c r="C111" s="2" t="s">
        <v>15</v>
      </c>
    </row>
    <row r="112" spans="1:3" x14ac:dyDescent="0.2">
      <c r="A112" s="2" t="s">
        <v>13</v>
      </c>
      <c r="B112" s="2" t="s">
        <v>5</v>
      </c>
      <c r="C112" s="2" t="s">
        <v>15</v>
      </c>
    </row>
    <row r="113" spans="1:3" x14ac:dyDescent="0.2">
      <c r="A113" s="2" t="s">
        <v>13</v>
      </c>
      <c r="B113" s="2" t="s">
        <v>5</v>
      </c>
      <c r="C113" s="2" t="s">
        <v>15</v>
      </c>
    </row>
    <row r="114" spans="1:3" x14ac:dyDescent="0.2">
      <c r="A114" s="2" t="s">
        <v>13</v>
      </c>
      <c r="B114" s="2" t="s">
        <v>5</v>
      </c>
      <c r="C114" s="2" t="s">
        <v>15</v>
      </c>
    </row>
    <row r="115" spans="1:3" x14ac:dyDescent="0.2">
      <c r="A115" s="2" t="s">
        <v>13</v>
      </c>
      <c r="B115" s="2" t="s">
        <v>5</v>
      </c>
      <c r="C115" s="2" t="s">
        <v>15</v>
      </c>
    </row>
    <row r="116" spans="1:3" x14ac:dyDescent="0.2">
      <c r="A116" s="2" t="s">
        <v>13</v>
      </c>
      <c r="B116" s="2" t="s">
        <v>5</v>
      </c>
      <c r="C116" s="2" t="s">
        <v>15</v>
      </c>
    </row>
    <row r="117" spans="1:3" x14ac:dyDescent="0.2">
      <c r="A117" s="2" t="s">
        <v>13</v>
      </c>
      <c r="B117" s="2" t="s">
        <v>5</v>
      </c>
      <c r="C117" s="2" t="s">
        <v>15</v>
      </c>
    </row>
    <row r="118" spans="1:3" x14ac:dyDescent="0.2">
      <c r="A118" s="2" t="s">
        <v>13</v>
      </c>
      <c r="B118" s="2" t="s">
        <v>5</v>
      </c>
      <c r="C118" s="2" t="s">
        <v>15</v>
      </c>
    </row>
    <row r="119" spans="1:3" x14ac:dyDescent="0.2">
      <c r="A119" s="2" t="s">
        <v>13</v>
      </c>
      <c r="B119" s="2" t="s">
        <v>5</v>
      </c>
      <c r="C119" s="2" t="s">
        <v>15</v>
      </c>
    </row>
    <row r="120" spans="1:3" x14ac:dyDescent="0.2">
      <c r="A120" s="2" t="s">
        <v>13</v>
      </c>
      <c r="B120" s="2" t="s">
        <v>5</v>
      </c>
      <c r="C120" s="2" t="s">
        <v>15</v>
      </c>
    </row>
    <row r="121" spans="1:3" x14ac:dyDescent="0.2">
      <c r="A121" s="2" t="s">
        <v>13</v>
      </c>
      <c r="B121" s="2" t="s">
        <v>5</v>
      </c>
      <c r="C121" s="2" t="s">
        <v>15</v>
      </c>
    </row>
    <row r="122" spans="1:3" x14ac:dyDescent="0.2">
      <c r="A122" s="2" t="s">
        <v>13</v>
      </c>
      <c r="B122" s="2" t="s">
        <v>5</v>
      </c>
      <c r="C122" s="2" t="s">
        <v>15</v>
      </c>
    </row>
    <row r="123" spans="1:3" x14ac:dyDescent="0.2">
      <c r="A123" s="2" t="s">
        <v>13</v>
      </c>
      <c r="B123" s="2" t="s">
        <v>5</v>
      </c>
      <c r="C123" s="2" t="s">
        <v>15</v>
      </c>
    </row>
    <row r="124" spans="1:3" x14ac:dyDescent="0.2">
      <c r="A124" s="2" t="s">
        <v>13</v>
      </c>
      <c r="B124" s="2" t="s">
        <v>5</v>
      </c>
      <c r="C124" s="2" t="s">
        <v>15</v>
      </c>
    </row>
    <row r="125" spans="1:3" x14ac:dyDescent="0.2">
      <c r="A125" s="2" t="s">
        <v>13</v>
      </c>
      <c r="B125" s="2" t="s">
        <v>5</v>
      </c>
      <c r="C125" s="2" t="s">
        <v>15</v>
      </c>
    </row>
    <row r="126" spans="1:3" x14ac:dyDescent="0.2">
      <c r="A126" s="2" t="s">
        <v>13</v>
      </c>
      <c r="B126" s="2" t="s">
        <v>5</v>
      </c>
      <c r="C126" s="2" t="s">
        <v>15</v>
      </c>
    </row>
    <row r="127" spans="1:3" x14ac:dyDescent="0.2">
      <c r="A127" s="2" t="s">
        <v>13</v>
      </c>
      <c r="B127" s="2" t="s">
        <v>5</v>
      </c>
      <c r="C127" s="2" t="s">
        <v>15</v>
      </c>
    </row>
    <row r="128" spans="1:3" x14ac:dyDescent="0.2">
      <c r="A128" s="2" t="s">
        <v>13</v>
      </c>
      <c r="B128" s="2" t="s">
        <v>5</v>
      </c>
      <c r="C128" s="2" t="s">
        <v>15</v>
      </c>
    </row>
    <row r="129" spans="1:3" x14ac:dyDescent="0.2">
      <c r="A129" s="2" t="s">
        <v>13</v>
      </c>
      <c r="B129" s="2" t="s">
        <v>5</v>
      </c>
      <c r="C129" s="2" t="s">
        <v>15</v>
      </c>
    </row>
    <row r="130" spans="1:3" x14ac:dyDescent="0.2">
      <c r="A130" s="2" t="s">
        <v>13</v>
      </c>
      <c r="B130" s="2" t="s">
        <v>5</v>
      </c>
      <c r="C130" s="2" t="s">
        <v>15</v>
      </c>
    </row>
    <row r="131" spans="1:3" x14ac:dyDescent="0.2">
      <c r="A131" s="2" t="s">
        <v>13</v>
      </c>
      <c r="B131" s="2" t="s">
        <v>5</v>
      </c>
      <c r="C131" s="2" t="s">
        <v>15</v>
      </c>
    </row>
    <row r="132" spans="1:3" x14ac:dyDescent="0.2">
      <c r="A132" s="2" t="s">
        <v>13</v>
      </c>
      <c r="B132" s="2" t="s">
        <v>5</v>
      </c>
      <c r="C132" s="2" t="s">
        <v>15</v>
      </c>
    </row>
    <row r="133" spans="1:3" x14ac:dyDescent="0.2">
      <c r="A133" s="2" t="s">
        <v>13</v>
      </c>
      <c r="B133" s="2" t="s">
        <v>5</v>
      </c>
      <c r="C133" s="2" t="s">
        <v>15</v>
      </c>
    </row>
    <row r="134" spans="1:3" x14ac:dyDescent="0.2">
      <c r="A134" s="2" t="s">
        <v>13</v>
      </c>
      <c r="B134" s="2" t="s">
        <v>5</v>
      </c>
      <c r="C134" s="2" t="s">
        <v>15</v>
      </c>
    </row>
    <row r="135" spans="1:3" x14ac:dyDescent="0.2">
      <c r="A135" s="2" t="s">
        <v>13</v>
      </c>
      <c r="B135" s="2" t="s">
        <v>5</v>
      </c>
      <c r="C135" s="2" t="s">
        <v>15</v>
      </c>
    </row>
    <row r="136" spans="1:3" x14ac:dyDescent="0.2">
      <c r="A136" s="2" t="s">
        <v>13</v>
      </c>
      <c r="B136" s="2" t="s">
        <v>5</v>
      </c>
      <c r="C136" s="2" t="s">
        <v>15</v>
      </c>
    </row>
    <row r="137" spans="1:3" x14ac:dyDescent="0.2">
      <c r="A137" s="2" t="s">
        <v>13</v>
      </c>
      <c r="B137" s="2" t="s">
        <v>5</v>
      </c>
      <c r="C137" s="2" t="s">
        <v>15</v>
      </c>
    </row>
    <row r="138" spans="1:3" x14ac:dyDescent="0.2">
      <c r="A138" s="2" t="s">
        <v>13</v>
      </c>
      <c r="B138" s="2" t="s">
        <v>5</v>
      </c>
      <c r="C138" s="2" t="s">
        <v>15</v>
      </c>
    </row>
    <row r="139" spans="1:3" x14ac:dyDescent="0.2">
      <c r="A139" s="2" t="s">
        <v>13</v>
      </c>
      <c r="B139" s="2" t="s">
        <v>5</v>
      </c>
      <c r="C139" s="2" t="s">
        <v>15</v>
      </c>
    </row>
    <row r="140" spans="1:3" x14ac:dyDescent="0.2">
      <c r="A140" s="2" t="s">
        <v>13</v>
      </c>
      <c r="B140" s="2" t="s">
        <v>5</v>
      </c>
      <c r="C140" s="2" t="s">
        <v>15</v>
      </c>
    </row>
    <row r="141" spans="1:3" x14ac:dyDescent="0.2">
      <c r="A141" s="2" t="s">
        <v>13</v>
      </c>
      <c r="B141" s="2" t="s">
        <v>5</v>
      </c>
      <c r="C141" s="2" t="s">
        <v>15</v>
      </c>
    </row>
    <row r="142" spans="1:3" x14ac:dyDescent="0.2">
      <c r="A142" s="2" t="s">
        <v>13</v>
      </c>
      <c r="B142" s="2" t="s">
        <v>5</v>
      </c>
      <c r="C142" s="2" t="s">
        <v>15</v>
      </c>
    </row>
    <row r="143" spans="1:3" x14ac:dyDescent="0.2">
      <c r="A143" s="2" t="s">
        <v>13</v>
      </c>
      <c r="B143" s="2" t="s">
        <v>5</v>
      </c>
      <c r="C143" s="2" t="s">
        <v>15</v>
      </c>
    </row>
    <row r="144" spans="1:3" x14ac:dyDescent="0.2">
      <c r="A144" s="2" t="s">
        <v>13</v>
      </c>
      <c r="B144" s="2" t="s">
        <v>5</v>
      </c>
      <c r="C144" s="2" t="s">
        <v>15</v>
      </c>
    </row>
    <row r="145" spans="1:3" x14ac:dyDescent="0.2">
      <c r="A145" s="2" t="s">
        <v>13</v>
      </c>
      <c r="B145" s="2" t="s">
        <v>5</v>
      </c>
      <c r="C145" s="2" t="s">
        <v>15</v>
      </c>
    </row>
    <row r="146" spans="1:3" x14ac:dyDescent="0.2">
      <c r="A146" s="2" t="s">
        <v>13</v>
      </c>
      <c r="B146" s="2" t="s">
        <v>5</v>
      </c>
      <c r="C146" s="2" t="s">
        <v>15</v>
      </c>
    </row>
    <row r="147" spans="1:3" x14ac:dyDescent="0.2">
      <c r="A147" s="2" t="s">
        <v>13</v>
      </c>
      <c r="B147" s="2" t="s">
        <v>5</v>
      </c>
      <c r="C147" s="2" t="s">
        <v>15</v>
      </c>
    </row>
    <row r="148" spans="1:3" x14ac:dyDescent="0.2">
      <c r="A148" s="2" t="s">
        <v>13</v>
      </c>
      <c r="B148" s="2" t="s">
        <v>5</v>
      </c>
      <c r="C148" s="2" t="s">
        <v>15</v>
      </c>
    </row>
    <row r="149" spans="1:3" x14ac:dyDescent="0.2">
      <c r="A149" s="2" t="s">
        <v>13</v>
      </c>
      <c r="B149" s="2" t="s">
        <v>5</v>
      </c>
      <c r="C149" s="2" t="s">
        <v>15</v>
      </c>
    </row>
    <row r="150" spans="1:3" x14ac:dyDescent="0.2">
      <c r="A150" s="2" t="s">
        <v>13</v>
      </c>
      <c r="B150" s="2" t="s">
        <v>5</v>
      </c>
      <c r="C150" s="2" t="s">
        <v>15</v>
      </c>
    </row>
    <row r="151" spans="1:3" x14ac:dyDescent="0.2">
      <c r="A151" s="2" t="s">
        <v>13</v>
      </c>
      <c r="B151" s="2" t="s">
        <v>5</v>
      </c>
      <c r="C151" s="2" t="s">
        <v>15</v>
      </c>
    </row>
    <row r="152" spans="1:3" x14ac:dyDescent="0.2">
      <c r="A152" s="2" t="s">
        <v>13</v>
      </c>
      <c r="B152" s="2" t="s">
        <v>5</v>
      </c>
      <c r="C152" s="2" t="s">
        <v>15</v>
      </c>
    </row>
    <row r="153" spans="1:3" x14ac:dyDescent="0.2">
      <c r="A153" s="2" t="s">
        <v>13</v>
      </c>
      <c r="B153" s="2" t="s">
        <v>5</v>
      </c>
      <c r="C153" s="2" t="s">
        <v>15</v>
      </c>
    </row>
    <row r="154" spans="1:3" x14ac:dyDescent="0.2">
      <c r="A154" s="2" t="s">
        <v>13</v>
      </c>
      <c r="B154" s="2" t="s">
        <v>5</v>
      </c>
      <c r="C154" s="2" t="s">
        <v>15</v>
      </c>
    </row>
    <row r="155" spans="1:3" x14ac:dyDescent="0.2">
      <c r="A155" s="2" t="s">
        <v>13</v>
      </c>
      <c r="B155" s="2" t="s">
        <v>5</v>
      </c>
      <c r="C155" s="2" t="s">
        <v>15</v>
      </c>
    </row>
    <row r="156" spans="1:3" x14ac:dyDescent="0.2">
      <c r="A156" s="2" t="s">
        <v>13</v>
      </c>
      <c r="B156" s="2" t="s">
        <v>5</v>
      </c>
      <c r="C156" s="2" t="s">
        <v>15</v>
      </c>
    </row>
    <row r="157" spans="1:3" x14ac:dyDescent="0.2">
      <c r="A157" s="2" t="s">
        <v>13</v>
      </c>
      <c r="B157" s="2" t="s">
        <v>5</v>
      </c>
      <c r="C157" s="2" t="s">
        <v>15</v>
      </c>
    </row>
    <row r="158" spans="1:3" x14ac:dyDescent="0.2">
      <c r="A158" s="2" t="s">
        <v>13</v>
      </c>
      <c r="B158" s="2" t="s">
        <v>5</v>
      </c>
      <c r="C158" s="2" t="s">
        <v>15</v>
      </c>
    </row>
    <row r="159" spans="1:3" x14ac:dyDescent="0.2">
      <c r="A159" s="2" t="s">
        <v>13</v>
      </c>
      <c r="B159" s="2" t="s">
        <v>5</v>
      </c>
      <c r="C159" s="2" t="s">
        <v>15</v>
      </c>
    </row>
    <row r="160" spans="1:3" x14ac:dyDescent="0.2">
      <c r="A160" s="2" t="s">
        <v>13</v>
      </c>
      <c r="B160" s="2" t="s">
        <v>5</v>
      </c>
      <c r="C160" s="2" t="s">
        <v>15</v>
      </c>
    </row>
    <row r="161" spans="1:3" x14ac:dyDescent="0.2">
      <c r="A161" s="2" t="s">
        <v>13</v>
      </c>
      <c r="B161" s="2" t="s">
        <v>5</v>
      </c>
      <c r="C161" s="2" t="s">
        <v>15</v>
      </c>
    </row>
    <row r="162" spans="1:3" x14ac:dyDescent="0.2">
      <c r="A162" s="2" t="s">
        <v>13</v>
      </c>
      <c r="B162" s="2" t="s">
        <v>5</v>
      </c>
      <c r="C162" s="2" t="s">
        <v>15</v>
      </c>
    </row>
    <row r="163" spans="1:3" x14ac:dyDescent="0.2">
      <c r="A163" s="2" t="s">
        <v>13</v>
      </c>
      <c r="B163" s="2" t="s">
        <v>5</v>
      </c>
      <c r="C163" s="2" t="s">
        <v>15</v>
      </c>
    </row>
    <row r="164" spans="1:3" x14ac:dyDescent="0.2">
      <c r="A164" s="2" t="s">
        <v>13</v>
      </c>
      <c r="B164" s="2" t="s">
        <v>5</v>
      </c>
      <c r="C164" s="2" t="s">
        <v>15</v>
      </c>
    </row>
    <row r="165" spans="1:3" x14ac:dyDescent="0.2">
      <c r="A165" s="2" t="s">
        <v>13</v>
      </c>
      <c r="B165" s="2" t="s">
        <v>8</v>
      </c>
      <c r="C165" s="2" t="s">
        <v>14</v>
      </c>
    </row>
    <row r="166" spans="1:3" x14ac:dyDescent="0.2">
      <c r="A166" s="2" t="s">
        <v>13</v>
      </c>
      <c r="B166" s="2" t="s">
        <v>8</v>
      </c>
      <c r="C166" s="2" t="s">
        <v>14</v>
      </c>
    </row>
    <row r="167" spans="1:3" x14ac:dyDescent="0.2">
      <c r="A167" s="2" t="s">
        <v>13</v>
      </c>
      <c r="B167" s="2" t="s">
        <v>8</v>
      </c>
      <c r="C167" s="2" t="s">
        <v>14</v>
      </c>
    </row>
    <row r="168" spans="1:3" x14ac:dyDescent="0.2">
      <c r="A168" s="2" t="s">
        <v>13</v>
      </c>
      <c r="B168" s="2" t="s">
        <v>8</v>
      </c>
      <c r="C168" s="2" t="s">
        <v>15</v>
      </c>
    </row>
    <row r="169" spans="1:3" x14ac:dyDescent="0.2">
      <c r="A169" s="2" t="s">
        <v>13</v>
      </c>
      <c r="B169" s="2" t="s">
        <v>8</v>
      </c>
      <c r="C169" s="2" t="s">
        <v>15</v>
      </c>
    </row>
    <row r="170" spans="1:3" x14ac:dyDescent="0.2">
      <c r="A170" s="2" t="s">
        <v>13</v>
      </c>
      <c r="B170" s="2" t="s">
        <v>8</v>
      </c>
      <c r="C170" s="2" t="s">
        <v>15</v>
      </c>
    </row>
    <row r="171" spans="1:3" x14ac:dyDescent="0.2">
      <c r="A171" s="2" t="s">
        <v>13</v>
      </c>
      <c r="B171" s="2" t="s">
        <v>8</v>
      </c>
      <c r="C171" s="2" t="s">
        <v>15</v>
      </c>
    </row>
    <row r="172" spans="1:3" x14ac:dyDescent="0.2">
      <c r="A172" s="2" t="s">
        <v>13</v>
      </c>
      <c r="B172" s="2" t="s">
        <v>8</v>
      </c>
      <c r="C172" s="2" t="s">
        <v>15</v>
      </c>
    </row>
    <row r="173" spans="1:3" x14ac:dyDescent="0.2">
      <c r="A173" s="2" t="s">
        <v>13</v>
      </c>
      <c r="B173" s="2" t="s">
        <v>8</v>
      </c>
      <c r="C173" s="2" t="s">
        <v>15</v>
      </c>
    </row>
    <row r="174" spans="1:3" x14ac:dyDescent="0.2">
      <c r="A174" s="2" t="s">
        <v>13</v>
      </c>
      <c r="B174" s="2" t="s">
        <v>8</v>
      </c>
      <c r="C174" s="2" t="s">
        <v>15</v>
      </c>
    </row>
    <row r="175" spans="1:3" x14ac:dyDescent="0.2">
      <c r="A175" s="2" t="s">
        <v>13</v>
      </c>
      <c r="B175" s="2" t="s">
        <v>8</v>
      </c>
      <c r="C175" s="2" t="s">
        <v>15</v>
      </c>
    </row>
    <row r="176" spans="1:3" x14ac:dyDescent="0.2">
      <c r="A176" s="2" t="s">
        <v>13</v>
      </c>
      <c r="B176" s="2" t="s">
        <v>8</v>
      </c>
      <c r="C176" s="2" t="s">
        <v>15</v>
      </c>
    </row>
    <row r="177" spans="1:3" x14ac:dyDescent="0.2">
      <c r="A177" s="2" t="s">
        <v>13</v>
      </c>
      <c r="B177" s="2" t="s">
        <v>8</v>
      </c>
      <c r="C177" s="2" t="s">
        <v>15</v>
      </c>
    </row>
    <row r="178" spans="1:3" x14ac:dyDescent="0.2">
      <c r="A178" s="2" t="s">
        <v>13</v>
      </c>
      <c r="B178" s="2" t="s">
        <v>8</v>
      </c>
      <c r="C178" s="2" t="s">
        <v>15</v>
      </c>
    </row>
    <row r="179" spans="1:3" x14ac:dyDescent="0.2">
      <c r="A179" s="2" t="s">
        <v>13</v>
      </c>
      <c r="B179" s="2" t="s">
        <v>8</v>
      </c>
      <c r="C179" s="2" t="s">
        <v>15</v>
      </c>
    </row>
    <row r="180" spans="1:3" x14ac:dyDescent="0.2">
      <c r="A180" s="2" t="s">
        <v>13</v>
      </c>
      <c r="B180" s="2" t="s">
        <v>8</v>
      </c>
      <c r="C180" s="2" t="s">
        <v>15</v>
      </c>
    </row>
    <row r="181" spans="1:3" x14ac:dyDescent="0.2">
      <c r="A181" s="2" t="s">
        <v>13</v>
      </c>
      <c r="B181" s="2" t="s">
        <v>8</v>
      </c>
      <c r="C181" s="2" t="s">
        <v>15</v>
      </c>
    </row>
    <row r="182" spans="1:3" x14ac:dyDescent="0.2">
      <c r="A182" s="2" t="s">
        <v>13</v>
      </c>
      <c r="B182" s="2" t="s">
        <v>8</v>
      </c>
      <c r="C182" s="2" t="s">
        <v>15</v>
      </c>
    </row>
    <row r="183" spans="1:3" x14ac:dyDescent="0.2">
      <c r="A183" s="2" t="s">
        <v>13</v>
      </c>
      <c r="B183" s="2" t="s">
        <v>8</v>
      </c>
      <c r="C183" s="2" t="s">
        <v>15</v>
      </c>
    </row>
    <row r="184" spans="1:3" x14ac:dyDescent="0.2">
      <c r="A184" s="2" t="s">
        <v>13</v>
      </c>
      <c r="B184" s="2" t="s">
        <v>8</v>
      </c>
      <c r="C184" s="2" t="s">
        <v>15</v>
      </c>
    </row>
    <row r="185" spans="1:3" x14ac:dyDescent="0.2">
      <c r="A185" s="2" t="s">
        <v>13</v>
      </c>
      <c r="B185" s="2" t="s">
        <v>8</v>
      </c>
      <c r="C185" s="2" t="s">
        <v>15</v>
      </c>
    </row>
    <row r="186" spans="1:3" x14ac:dyDescent="0.2">
      <c r="A186" s="2" t="s">
        <v>13</v>
      </c>
      <c r="B186" s="2" t="s">
        <v>8</v>
      </c>
      <c r="C186" s="2" t="s">
        <v>15</v>
      </c>
    </row>
    <row r="187" spans="1:3" x14ac:dyDescent="0.2">
      <c r="A187" s="2" t="s">
        <v>13</v>
      </c>
      <c r="B187" s="2" t="s">
        <v>8</v>
      </c>
      <c r="C187" s="2" t="s">
        <v>15</v>
      </c>
    </row>
    <row r="188" spans="1:3" x14ac:dyDescent="0.2">
      <c r="A188" s="2" t="s">
        <v>13</v>
      </c>
      <c r="B188" s="2" t="s">
        <v>8</v>
      </c>
      <c r="C188" s="2" t="s">
        <v>15</v>
      </c>
    </row>
    <row r="189" spans="1:3" x14ac:dyDescent="0.2">
      <c r="A189" s="2" t="s">
        <v>13</v>
      </c>
      <c r="B189" s="2" t="s">
        <v>8</v>
      </c>
      <c r="C189" s="2" t="s">
        <v>15</v>
      </c>
    </row>
    <row r="190" spans="1:3" x14ac:dyDescent="0.2">
      <c r="A190" s="2" t="s">
        <v>13</v>
      </c>
      <c r="B190" s="2" t="s">
        <v>8</v>
      </c>
      <c r="C190" s="2" t="s">
        <v>15</v>
      </c>
    </row>
    <row r="191" spans="1:3" x14ac:dyDescent="0.2">
      <c r="A191" s="2" t="s">
        <v>13</v>
      </c>
      <c r="B191" s="2" t="s">
        <v>8</v>
      </c>
      <c r="C191" s="2" t="s">
        <v>15</v>
      </c>
    </row>
    <row r="192" spans="1:3" x14ac:dyDescent="0.2">
      <c r="A192" s="2" t="s">
        <v>13</v>
      </c>
      <c r="B192" s="2" t="s">
        <v>8</v>
      </c>
      <c r="C192" s="2" t="s">
        <v>15</v>
      </c>
    </row>
    <row r="193" spans="1:3" x14ac:dyDescent="0.2">
      <c r="A193" s="2" t="s">
        <v>13</v>
      </c>
      <c r="B193" s="2" t="s">
        <v>8</v>
      </c>
      <c r="C193" s="2" t="s">
        <v>15</v>
      </c>
    </row>
    <row r="194" spans="1:3" x14ac:dyDescent="0.2">
      <c r="A194" s="2" t="s">
        <v>13</v>
      </c>
      <c r="B194" s="2" t="s">
        <v>8</v>
      </c>
      <c r="C194" s="2" t="s">
        <v>15</v>
      </c>
    </row>
    <row r="195" spans="1:3" x14ac:dyDescent="0.2">
      <c r="A195" s="2" t="s">
        <v>13</v>
      </c>
      <c r="B195" s="2" t="s">
        <v>8</v>
      </c>
      <c r="C195" s="2" t="s">
        <v>15</v>
      </c>
    </row>
    <row r="196" spans="1:3" x14ac:dyDescent="0.2">
      <c r="A196" s="2" t="s">
        <v>13</v>
      </c>
      <c r="B196" s="2" t="s">
        <v>8</v>
      </c>
      <c r="C196" s="2" t="s">
        <v>15</v>
      </c>
    </row>
    <row r="197" spans="1:3" x14ac:dyDescent="0.2">
      <c r="A197" s="2" t="s">
        <v>13</v>
      </c>
      <c r="B197" s="2" t="s">
        <v>8</v>
      </c>
      <c r="C197" s="2" t="s">
        <v>15</v>
      </c>
    </row>
    <row r="198" spans="1:3" x14ac:dyDescent="0.2">
      <c r="A198" s="2" t="s">
        <v>13</v>
      </c>
      <c r="B198" s="2" t="s">
        <v>8</v>
      </c>
      <c r="C198" s="2" t="s">
        <v>15</v>
      </c>
    </row>
    <row r="199" spans="1:3" x14ac:dyDescent="0.2">
      <c r="A199" s="2" t="s">
        <v>13</v>
      </c>
      <c r="B199" s="2" t="s">
        <v>8</v>
      </c>
      <c r="C199" s="2" t="s">
        <v>15</v>
      </c>
    </row>
    <row r="200" spans="1:3" x14ac:dyDescent="0.2">
      <c r="A200" s="2" t="s">
        <v>13</v>
      </c>
      <c r="B200" s="2" t="s">
        <v>8</v>
      </c>
      <c r="C200" s="2" t="s">
        <v>15</v>
      </c>
    </row>
    <row r="201" spans="1:3" x14ac:dyDescent="0.2">
      <c r="A201" s="2" t="s">
        <v>13</v>
      </c>
      <c r="B201" s="2" t="s">
        <v>8</v>
      </c>
      <c r="C201" s="2" t="s">
        <v>15</v>
      </c>
    </row>
    <row r="202" spans="1:3" x14ac:dyDescent="0.2">
      <c r="A202" s="2" t="s">
        <v>13</v>
      </c>
      <c r="B202" s="2" t="s">
        <v>8</v>
      </c>
      <c r="C202" s="2" t="s">
        <v>15</v>
      </c>
    </row>
    <row r="203" spans="1:3" x14ac:dyDescent="0.2">
      <c r="A203" s="2" t="s">
        <v>13</v>
      </c>
      <c r="B203" s="2" t="s">
        <v>8</v>
      </c>
      <c r="C203" s="2" t="s">
        <v>15</v>
      </c>
    </row>
    <row r="204" spans="1:3" x14ac:dyDescent="0.2">
      <c r="A204" s="2" t="s">
        <v>13</v>
      </c>
      <c r="B204" s="2" t="s">
        <v>8</v>
      </c>
      <c r="C204" s="2" t="s">
        <v>15</v>
      </c>
    </row>
    <row r="205" spans="1:3" x14ac:dyDescent="0.2">
      <c r="A205" s="2" t="s">
        <v>16</v>
      </c>
      <c r="B205" s="2" t="s">
        <v>5</v>
      </c>
      <c r="C205" s="2" t="s">
        <v>14</v>
      </c>
    </row>
    <row r="206" spans="1:3" x14ac:dyDescent="0.2">
      <c r="A206" s="2" t="s">
        <v>16</v>
      </c>
      <c r="B206" s="2" t="s">
        <v>5</v>
      </c>
      <c r="C206" s="2" t="s">
        <v>14</v>
      </c>
    </row>
    <row r="207" spans="1:3" x14ac:dyDescent="0.2">
      <c r="A207" s="2" t="s">
        <v>16</v>
      </c>
      <c r="B207" s="2" t="s">
        <v>5</v>
      </c>
      <c r="C207" s="2" t="s">
        <v>14</v>
      </c>
    </row>
    <row r="208" spans="1:3" x14ac:dyDescent="0.2">
      <c r="A208" s="2" t="s">
        <v>16</v>
      </c>
      <c r="B208" s="2" t="s">
        <v>5</v>
      </c>
      <c r="C208" s="2" t="s">
        <v>14</v>
      </c>
    </row>
    <row r="209" spans="1:3" x14ac:dyDescent="0.2">
      <c r="A209" s="2" t="s">
        <v>16</v>
      </c>
      <c r="B209" s="2" t="s">
        <v>5</v>
      </c>
      <c r="C209" s="2" t="s">
        <v>14</v>
      </c>
    </row>
    <row r="210" spans="1:3" x14ac:dyDescent="0.2">
      <c r="A210" s="2" t="s">
        <v>16</v>
      </c>
      <c r="B210" s="2" t="s">
        <v>5</v>
      </c>
      <c r="C210" s="2" t="s">
        <v>14</v>
      </c>
    </row>
    <row r="211" spans="1:3" x14ac:dyDescent="0.2">
      <c r="A211" s="2" t="s">
        <v>16</v>
      </c>
      <c r="B211" s="2" t="s">
        <v>5</v>
      </c>
      <c r="C211" s="2" t="s">
        <v>14</v>
      </c>
    </row>
    <row r="212" spans="1:3" x14ac:dyDescent="0.2">
      <c r="A212" s="2" t="s">
        <v>16</v>
      </c>
      <c r="B212" s="2" t="s">
        <v>5</v>
      </c>
      <c r="C212" s="2" t="s">
        <v>15</v>
      </c>
    </row>
    <row r="213" spans="1:3" x14ac:dyDescent="0.2">
      <c r="A213" s="2" t="s">
        <v>16</v>
      </c>
      <c r="B213" s="2" t="s">
        <v>5</v>
      </c>
      <c r="C213" s="2" t="s">
        <v>15</v>
      </c>
    </row>
    <row r="214" spans="1:3" x14ac:dyDescent="0.2">
      <c r="A214" s="2" t="s">
        <v>16</v>
      </c>
      <c r="B214" s="2" t="s">
        <v>5</v>
      </c>
      <c r="C214" s="2" t="s">
        <v>15</v>
      </c>
    </row>
    <row r="215" spans="1:3" x14ac:dyDescent="0.2">
      <c r="A215" s="2" t="s">
        <v>16</v>
      </c>
      <c r="B215" s="2" t="s">
        <v>5</v>
      </c>
      <c r="C215" s="2" t="s">
        <v>15</v>
      </c>
    </row>
    <row r="216" spans="1:3" x14ac:dyDescent="0.2">
      <c r="A216" s="2" t="s">
        <v>16</v>
      </c>
      <c r="B216" s="2" t="s">
        <v>5</v>
      </c>
      <c r="C216" s="2" t="s">
        <v>15</v>
      </c>
    </row>
    <row r="217" spans="1:3" x14ac:dyDescent="0.2">
      <c r="A217" s="2" t="s">
        <v>16</v>
      </c>
      <c r="B217" s="2" t="s">
        <v>5</v>
      </c>
      <c r="C217" s="2" t="s">
        <v>15</v>
      </c>
    </row>
    <row r="218" spans="1:3" x14ac:dyDescent="0.2">
      <c r="A218" s="2" t="s">
        <v>16</v>
      </c>
      <c r="B218" s="2" t="s">
        <v>5</v>
      </c>
      <c r="C218" s="2" t="s">
        <v>15</v>
      </c>
    </row>
    <row r="219" spans="1:3" x14ac:dyDescent="0.2">
      <c r="A219" s="2" t="s">
        <v>16</v>
      </c>
      <c r="B219" s="2" t="s">
        <v>5</v>
      </c>
      <c r="C219" s="2" t="s">
        <v>15</v>
      </c>
    </row>
    <row r="220" spans="1:3" x14ac:dyDescent="0.2">
      <c r="A220" s="2" t="s">
        <v>16</v>
      </c>
      <c r="B220" s="2" t="s">
        <v>5</v>
      </c>
      <c r="C220" s="2" t="s">
        <v>15</v>
      </c>
    </row>
    <row r="221" spans="1:3" x14ac:dyDescent="0.2">
      <c r="A221" s="2" t="s">
        <v>16</v>
      </c>
      <c r="B221" s="2" t="s">
        <v>5</v>
      </c>
      <c r="C221" s="2" t="s">
        <v>15</v>
      </c>
    </row>
    <row r="222" spans="1:3" x14ac:dyDescent="0.2">
      <c r="A222" s="2" t="s">
        <v>16</v>
      </c>
      <c r="B222" s="2" t="s">
        <v>5</v>
      </c>
      <c r="C222" s="2" t="s">
        <v>15</v>
      </c>
    </row>
    <row r="223" spans="1:3" x14ac:dyDescent="0.2">
      <c r="A223" s="2" t="s">
        <v>16</v>
      </c>
      <c r="B223" s="2" t="s">
        <v>5</v>
      </c>
      <c r="C223" s="2" t="s">
        <v>15</v>
      </c>
    </row>
    <row r="224" spans="1:3" x14ac:dyDescent="0.2">
      <c r="A224" s="2" t="s">
        <v>16</v>
      </c>
      <c r="B224" s="2" t="s">
        <v>5</v>
      </c>
      <c r="C224" s="2" t="s">
        <v>15</v>
      </c>
    </row>
    <row r="225" spans="1:3" x14ac:dyDescent="0.2">
      <c r="A225" s="2" t="s">
        <v>16</v>
      </c>
      <c r="B225" s="2" t="s">
        <v>5</v>
      </c>
      <c r="C225" s="2" t="s">
        <v>15</v>
      </c>
    </row>
    <row r="226" spans="1:3" x14ac:dyDescent="0.2">
      <c r="A226" s="2" t="s">
        <v>16</v>
      </c>
      <c r="B226" s="2" t="s">
        <v>5</v>
      </c>
      <c r="C226" s="2" t="s">
        <v>15</v>
      </c>
    </row>
    <row r="227" spans="1:3" x14ac:dyDescent="0.2">
      <c r="A227" s="2" t="s">
        <v>16</v>
      </c>
      <c r="B227" s="2" t="s">
        <v>8</v>
      </c>
      <c r="C227" s="2" t="s">
        <v>14</v>
      </c>
    </row>
    <row r="228" spans="1:3" x14ac:dyDescent="0.2">
      <c r="A228" s="2" t="s">
        <v>16</v>
      </c>
      <c r="B228" s="2" t="s">
        <v>8</v>
      </c>
      <c r="C228" s="2" t="s">
        <v>14</v>
      </c>
    </row>
    <row r="229" spans="1:3" x14ac:dyDescent="0.2">
      <c r="A229" s="2" t="s">
        <v>16</v>
      </c>
      <c r="B229" s="2" t="s">
        <v>8</v>
      </c>
      <c r="C229" s="2" t="s">
        <v>14</v>
      </c>
    </row>
    <row r="230" spans="1:3" x14ac:dyDescent="0.2">
      <c r="A230" s="2" t="s">
        <v>16</v>
      </c>
      <c r="B230" s="2" t="s">
        <v>8</v>
      </c>
      <c r="C230" s="2" t="s">
        <v>14</v>
      </c>
    </row>
    <row r="231" spans="1:3" x14ac:dyDescent="0.2">
      <c r="A231" s="2" t="s">
        <v>16</v>
      </c>
      <c r="B231" s="2" t="s">
        <v>8</v>
      </c>
      <c r="C231" s="2" t="s">
        <v>14</v>
      </c>
    </row>
    <row r="232" spans="1:3" x14ac:dyDescent="0.2">
      <c r="A232" s="2" t="s">
        <v>16</v>
      </c>
      <c r="B232" s="2" t="s">
        <v>8</v>
      </c>
      <c r="C232" s="2" t="s">
        <v>14</v>
      </c>
    </row>
    <row r="233" spans="1:3" x14ac:dyDescent="0.2">
      <c r="A233" s="2" t="s">
        <v>16</v>
      </c>
      <c r="B233" s="2" t="s">
        <v>8</v>
      </c>
      <c r="C233" s="2" t="s">
        <v>14</v>
      </c>
    </row>
    <row r="234" spans="1:3" x14ac:dyDescent="0.2">
      <c r="A234" s="2" t="s">
        <v>16</v>
      </c>
      <c r="B234" s="2" t="s">
        <v>8</v>
      </c>
      <c r="C234" s="2" t="s">
        <v>14</v>
      </c>
    </row>
    <row r="235" spans="1:3" x14ac:dyDescent="0.2">
      <c r="A235" s="2" t="s">
        <v>16</v>
      </c>
      <c r="B235" s="2" t="s">
        <v>8</v>
      </c>
      <c r="C235" s="2" t="s">
        <v>14</v>
      </c>
    </row>
    <row r="236" spans="1:3" x14ac:dyDescent="0.2">
      <c r="A236" s="2" t="s">
        <v>16</v>
      </c>
      <c r="B236" s="2" t="s">
        <v>8</v>
      </c>
      <c r="C236" s="2" t="s">
        <v>14</v>
      </c>
    </row>
    <row r="237" spans="1:3" x14ac:dyDescent="0.2">
      <c r="A237" s="2" t="s">
        <v>16</v>
      </c>
      <c r="B237" s="2" t="s">
        <v>8</v>
      </c>
      <c r="C237" s="2" t="s">
        <v>14</v>
      </c>
    </row>
    <row r="238" spans="1:3" x14ac:dyDescent="0.2">
      <c r="A238" s="2" t="s">
        <v>16</v>
      </c>
      <c r="B238" s="2" t="s">
        <v>8</v>
      </c>
      <c r="C238" s="2" t="s">
        <v>14</v>
      </c>
    </row>
    <row r="239" spans="1:3" x14ac:dyDescent="0.2">
      <c r="A239" s="2" t="s">
        <v>16</v>
      </c>
      <c r="B239" s="2" t="s">
        <v>8</v>
      </c>
      <c r="C239" s="2" t="s">
        <v>14</v>
      </c>
    </row>
    <row r="240" spans="1:3" x14ac:dyDescent="0.2">
      <c r="A240" s="2" t="s">
        <v>16</v>
      </c>
      <c r="B240" s="2" t="s">
        <v>8</v>
      </c>
      <c r="C240" s="2" t="s">
        <v>14</v>
      </c>
    </row>
    <row r="241" spans="1:3" x14ac:dyDescent="0.2">
      <c r="A241" s="2" t="s">
        <v>16</v>
      </c>
      <c r="B241" s="2" t="s">
        <v>8</v>
      </c>
      <c r="C241" s="2" t="s">
        <v>14</v>
      </c>
    </row>
    <row r="242" spans="1:3" x14ac:dyDescent="0.2">
      <c r="A242" s="2" t="s">
        <v>16</v>
      </c>
      <c r="B242" s="2" t="s">
        <v>8</v>
      </c>
      <c r="C242" s="2" t="s">
        <v>14</v>
      </c>
    </row>
    <row r="243" spans="1:3" x14ac:dyDescent="0.2">
      <c r="A243" s="2" t="s">
        <v>16</v>
      </c>
      <c r="B243" s="2" t="s">
        <v>8</v>
      </c>
      <c r="C243" s="2" t="s">
        <v>14</v>
      </c>
    </row>
    <row r="244" spans="1:3" x14ac:dyDescent="0.2">
      <c r="A244" s="2" t="s">
        <v>16</v>
      </c>
      <c r="B244" s="2" t="s">
        <v>8</v>
      </c>
      <c r="C244" s="2" t="s">
        <v>14</v>
      </c>
    </row>
    <row r="245" spans="1:3" x14ac:dyDescent="0.2">
      <c r="A245" s="2" t="s">
        <v>16</v>
      </c>
      <c r="B245" s="2" t="s">
        <v>8</v>
      </c>
      <c r="C245" s="2" t="s">
        <v>14</v>
      </c>
    </row>
    <row r="246" spans="1:3" x14ac:dyDescent="0.2">
      <c r="A246" s="2" t="s">
        <v>16</v>
      </c>
      <c r="B246" s="2" t="s">
        <v>8</v>
      </c>
      <c r="C246" s="2" t="s">
        <v>14</v>
      </c>
    </row>
    <row r="247" spans="1:3" x14ac:dyDescent="0.2">
      <c r="A247" s="2" t="s">
        <v>16</v>
      </c>
      <c r="B247" s="2" t="s">
        <v>8</v>
      </c>
      <c r="C247" s="2" t="s">
        <v>14</v>
      </c>
    </row>
    <row r="248" spans="1:3" x14ac:dyDescent="0.2">
      <c r="A248" s="2" t="s">
        <v>16</v>
      </c>
      <c r="B248" s="2" t="s">
        <v>8</v>
      </c>
      <c r="C248" s="2" t="s">
        <v>14</v>
      </c>
    </row>
    <row r="249" spans="1:3" x14ac:dyDescent="0.2">
      <c r="A249" s="2" t="s">
        <v>16</v>
      </c>
      <c r="B249" s="2" t="s">
        <v>8</v>
      </c>
      <c r="C249" s="2" t="s">
        <v>14</v>
      </c>
    </row>
    <row r="250" spans="1:3" x14ac:dyDescent="0.2">
      <c r="A250" s="2" t="s">
        <v>16</v>
      </c>
      <c r="B250" s="2" t="s">
        <v>8</v>
      </c>
      <c r="C250" s="2" t="s">
        <v>14</v>
      </c>
    </row>
    <row r="251" spans="1:3" x14ac:dyDescent="0.2">
      <c r="A251" s="2" t="s">
        <v>16</v>
      </c>
      <c r="B251" s="2" t="s">
        <v>8</v>
      </c>
      <c r="C251" s="2" t="s">
        <v>14</v>
      </c>
    </row>
    <row r="252" spans="1:3" x14ac:dyDescent="0.2">
      <c r="A252" s="2" t="s">
        <v>16</v>
      </c>
      <c r="B252" s="2" t="s">
        <v>8</v>
      </c>
      <c r="C252" s="2" t="s">
        <v>14</v>
      </c>
    </row>
    <row r="253" spans="1:3" x14ac:dyDescent="0.2">
      <c r="A253" s="2" t="s">
        <v>16</v>
      </c>
      <c r="B253" s="2" t="s">
        <v>8</v>
      </c>
      <c r="C253" s="2" t="s">
        <v>14</v>
      </c>
    </row>
    <row r="254" spans="1:3" x14ac:dyDescent="0.2">
      <c r="A254" s="2" t="s">
        <v>16</v>
      </c>
      <c r="B254" s="2" t="s">
        <v>8</v>
      </c>
      <c r="C254" s="2" t="s">
        <v>15</v>
      </c>
    </row>
    <row r="255" spans="1:3" x14ac:dyDescent="0.2">
      <c r="A255" s="2" t="s">
        <v>16</v>
      </c>
      <c r="B255" s="2" t="s">
        <v>8</v>
      </c>
      <c r="C255" s="2" t="s">
        <v>15</v>
      </c>
    </row>
    <row r="256" spans="1:3" x14ac:dyDescent="0.2">
      <c r="A256" s="2" t="s">
        <v>16</v>
      </c>
      <c r="B256" s="2" t="s">
        <v>8</v>
      </c>
      <c r="C256" s="2" t="s">
        <v>15</v>
      </c>
    </row>
    <row r="257" spans="1:3" x14ac:dyDescent="0.2">
      <c r="A257" s="2" t="s">
        <v>16</v>
      </c>
      <c r="B257" s="2" t="s">
        <v>8</v>
      </c>
      <c r="C257" s="2" t="s">
        <v>15</v>
      </c>
    </row>
    <row r="258" spans="1:3" x14ac:dyDescent="0.2">
      <c r="A258" s="2" t="s">
        <v>16</v>
      </c>
      <c r="B258" s="2" t="s">
        <v>8</v>
      </c>
      <c r="C258" s="2" t="s">
        <v>15</v>
      </c>
    </row>
    <row r="259" spans="1:3" x14ac:dyDescent="0.2">
      <c r="A259" s="2" t="s">
        <v>16</v>
      </c>
      <c r="B259" s="2" t="s">
        <v>8</v>
      </c>
      <c r="C259" s="2" t="s">
        <v>15</v>
      </c>
    </row>
    <row r="260" spans="1:3" x14ac:dyDescent="0.2">
      <c r="A260" s="2" t="s">
        <v>16</v>
      </c>
      <c r="B260" s="2" t="s">
        <v>8</v>
      </c>
      <c r="C260" s="2" t="s">
        <v>15</v>
      </c>
    </row>
    <row r="261" spans="1:3" x14ac:dyDescent="0.2">
      <c r="A261" s="2" t="s">
        <v>16</v>
      </c>
      <c r="B261" s="2" t="s">
        <v>8</v>
      </c>
      <c r="C261" s="2" t="s">
        <v>15</v>
      </c>
    </row>
    <row r="262" spans="1:3" x14ac:dyDescent="0.2">
      <c r="A262" s="2" t="s">
        <v>16</v>
      </c>
      <c r="B262" s="2" t="s">
        <v>8</v>
      </c>
      <c r="C262" s="2" t="s">
        <v>15</v>
      </c>
    </row>
    <row r="263" spans="1:3" x14ac:dyDescent="0.2">
      <c r="A263" s="2" t="s">
        <v>16</v>
      </c>
      <c r="B263" s="2" t="s">
        <v>8</v>
      </c>
      <c r="C263" s="2" t="s">
        <v>15</v>
      </c>
    </row>
    <row r="264" spans="1:3" x14ac:dyDescent="0.2">
      <c r="A264" s="2" t="s">
        <v>16</v>
      </c>
      <c r="B264" s="2" t="s">
        <v>8</v>
      </c>
      <c r="C264" s="2" t="s">
        <v>15</v>
      </c>
    </row>
    <row r="265" spans="1:3" x14ac:dyDescent="0.2">
      <c r="A265" s="2" t="s">
        <v>16</v>
      </c>
      <c r="B265" s="2" t="s">
        <v>8</v>
      </c>
      <c r="C265" s="2" t="s">
        <v>15</v>
      </c>
    </row>
    <row r="266" spans="1:3" x14ac:dyDescent="0.2">
      <c r="A266" s="2" t="s">
        <v>16</v>
      </c>
      <c r="B266" s="2" t="s">
        <v>8</v>
      </c>
      <c r="C266" s="2" t="s">
        <v>15</v>
      </c>
    </row>
    <row r="267" spans="1:3" x14ac:dyDescent="0.2">
      <c r="A267" s="2" t="s">
        <v>16</v>
      </c>
      <c r="B267" s="2" t="s">
        <v>8</v>
      </c>
      <c r="C267" s="2" t="s">
        <v>15</v>
      </c>
    </row>
    <row r="268" spans="1:3" x14ac:dyDescent="0.2">
      <c r="A268" s="2" t="s">
        <v>16</v>
      </c>
      <c r="B268" s="2" t="s">
        <v>8</v>
      </c>
      <c r="C268" s="2" t="s">
        <v>15</v>
      </c>
    </row>
    <row r="269" spans="1:3" x14ac:dyDescent="0.2">
      <c r="A269" s="2" t="s">
        <v>16</v>
      </c>
      <c r="B269" s="2" t="s">
        <v>8</v>
      </c>
      <c r="C269" s="2" t="s">
        <v>15</v>
      </c>
    </row>
    <row r="270" spans="1:3" x14ac:dyDescent="0.2">
      <c r="A270" s="2" t="s">
        <v>16</v>
      </c>
      <c r="B270" s="2" t="s">
        <v>8</v>
      </c>
      <c r="C270" s="2" t="s">
        <v>15</v>
      </c>
    </row>
    <row r="271" spans="1:3" x14ac:dyDescent="0.2">
      <c r="A271" s="2" t="s">
        <v>16</v>
      </c>
      <c r="B271" s="2" t="s">
        <v>8</v>
      </c>
      <c r="C271" s="2" t="s">
        <v>15</v>
      </c>
    </row>
    <row r="272" spans="1:3" x14ac:dyDescent="0.2">
      <c r="A272" s="2" t="s">
        <v>16</v>
      </c>
      <c r="B272" s="2" t="s">
        <v>8</v>
      </c>
      <c r="C272" s="2" t="s">
        <v>15</v>
      </c>
    </row>
    <row r="273" spans="1:3" x14ac:dyDescent="0.2">
      <c r="A273" s="2" t="s">
        <v>16</v>
      </c>
      <c r="B273" s="2" t="s">
        <v>8</v>
      </c>
      <c r="C273" s="2" t="s">
        <v>15</v>
      </c>
    </row>
    <row r="274" spans="1:3" x14ac:dyDescent="0.2">
      <c r="A274" s="2" t="s">
        <v>16</v>
      </c>
      <c r="B274" s="2" t="s">
        <v>8</v>
      </c>
      <c r="C274" s="2" t="s">
        <v>15</v>
      </c>
    </row>
    <row r="275" spans="1:3" x14ac:dyDescent="0.2">
      <c r="A275" s="2" t="s">
        <v>16</v>
      </c>
      <c r="B275" s="2" t="s">
        <v>8</v>
      </c>
      <c r="C275" s="2" t="s">
        <v>15</v>
      </c>
    </row>
    <row r="276" spans="1:3" x14ac:dyDescent="0.2">
      <c r="A276" s="2" t="s">
        <v>16</v>
      </c>
      <c r="B276" s="2" t="s">
        <v>8</v>
      </c>
      <c r="C276" s="2" t="s">
        <v>15</v>
      </c>
    </row>
    <row r="277" spans="1:3" x14ac:dyDescent="0.2">
      <c r="A277" s="2" t="s">
        <v>16</v>
      </c>
      <c r="B277" s="2" t="s">
        <v>8</v>
      </c>
      <c r="C277" s="2" t="s">
        <v>15</v>
      </c>
    </row>
    <row r="278" spans="1:3" x14ac:dyDescent="0.2">
      <c r="A278" s="2" t="s">
        <v>16</v>
      </c>
      <c r="B278" s="2" t="s">
        <v>8</v>
      </c>
      <c r="C278" s="2" t="s">
        <v>15</v>
      </c>
    </row>
    <row r="279" spans="1:3" x14ac:dyDescent="0.2">
      <c r="A279" s="2" t="s">
        <v>16</v>
      </c>
      <c r="B279" s="2" t="s">
        <v>8</v>
      </c>
      <c r="C279" s="2" t="s">
        <v>15</v>
      </c>
    </row>
    <row r="280" spans="1:3" x14ac:dyDescent="0.2">
      <c r="A280" s="2" t="s">
        <v>16</v>
      </c>
      <c r="B280" s="2" t="s">
        <v>8</v>
      </c>
      <c r="C280" s="2" t="s">
        <v>15</v>
      </c>
    </row>
    <row r="281" spans="1:3" x14ac:dyDescent="0.2">
      <c r="A281" s="2" t="s">
        <v>16</v>
      </c>
      <c r="B281" s="2" t="s">
        <v>8</v>
      </c>
      <c r="C281" s="2" t="s">
        <v>15</v>
      </c>
    </row>
    <row r="282" spans="1:3" x14ac:dyDescent="0.2">
      <c r="A282" s="2" t="s">
        <v>16</v>
      </c>
      <c r="B282" s="2" t="s">
        <v>8</v>
      </c>
      <c r="C282" s="2" t="s">
        <v>15</v>
      </c>
    </row>
    <row r="283" spans="1:3" x14ac:dyDescent="0.2">
      <c r="A283" s="2" t="s">
        <v>16</v>
      </c>
      <c r="B283" s="2" t="s">
        <v>8</v>
      </c>
      <c r="C283" s="2" t="s">
        <v>15</v>
      </c>
    </row>
    <row r="284" spans="1:3" x14ac:dyDescent="0.2">
      <c r="A284" s="2" t="s">
        <v>16</v>
      </c>
      <c r="B284" s="2" t="s">
        <v>8</v>
      </c>
      <c r="C284" s="2" t="s">
        <v>15</v>
      </c>
    </row>
    <row r="285" spans="1:3" x14ac:dyDescent="0.2">
      <c r="A285" s="2" t="s">
        <v>16</v>
      </c>
      <c r="B285" s="2" t="s">
        <v>8</v>
      </c>
      <c r="C285" s="2" t="s">
        <v>15</v>
      </c>
    </row>
    <row r="286" spans="1:3" x14ac:dyDescent="0.2">
      <c r="A286" s="2" t="s">
        <v>16</v>
      </c>
      <c r="B286" s="2" t="s">
        <v>8</v>
      </c>
      <c r="C286" s="2" t="s">
        <v>15</v>
      </c>
    </row>
    <row r="287" spans="1:3" x14ac:dyDescent="0.2">
      <c r="A287" s="2" t="s">
        <v>16</v>
      </c>
      <c r="B287" s="2" t="s">
        <v>8</v>
      </c>
      <c r="C287" s="2" t="s">
        <v>15</v>
      </c>
    </row>
    <row r="288" spans="1:3" x14ac:dyDescent="0.2">
      <c r="A288" s="2" t="s">
        <v>16</v>
      </c>
      <c r="B288" s="2" t="s">
        <v>8</v>
      </c>
      <c r="C288" s="2" t="s">
        <v>15</v>
      </c>
    </row>
    <row r="289" spans="1:3" x14ac:dyDescent="0.2">
      <c r="A289" s="2" t="s">
        <v>16</v>
      </c>
      <c r="B289" s="2" t="s">
        <v>8</v>
      </c>
      <c r="C289" s="2" t="s">
        <v>15</v>
      </c>
    </row>
    <row r="290" spans="1:3" x14ac:dyDescent="0.2">
      <c r="A290" s="2" t="s">
        <v>16</v>
      </c>
      <c r="B290" s="2" t="s">
        <v>8</v>
      </c>
      <c r="C290" s="2" t="s">
        <v>15</v>
      </c>
    </row>
    <row r="291" spans="1:3" x14ac:dyDescent="0.2">
      <c r="A291" s="2" t="s">
        <v>16</v>
      </c>
      <c r="B291" s="2" t="s">
        <v>8</v>
      </c>
      <c r="C291" s="2" t="s">
        <v>15</v>
      </c>
    </row>
    <row r="292" spans="1:3" x14ac:dyDescent="0.2">
      <c r="A292" s="2" t="s">
        <v>16</v>
      </c>
      <c r="B292" s="2" t="s">
        <v>8</v>
      </c>
      <c r="C292" s="2" t="s">
        <v>15</v>
      </c>
    </row>
    <row r="293" spans="1:3" x14ac:dyDescent="0.2">
      <c r="A293" s="2" t="s">
        <v>16</v>
      </c>
      <c r="B293" s="2" t="s">
        <v>8</v>
      </c>
      <c r="C293" s="2" t="s">
        <v>15</v>
      </c>
    </row>
    <row r="294" spans="1:3" x14ac:dyDescent="0.2">
      <c r="A294" s="2" t="s">
        <v>16</v>
      </c>
      <c r="B294" s="2" t="s">
        <v>8</v>
      </c>
      <c r="C294" s="2" t="s">
        <v>15</v>
      </c>
    </row>
    <row r="295" spans="1:3" x14ac:dyDescent="0.2">
      <c r="A295" s="2" t="s">
        <v>16</v>
      </c>
      <c r="B295" s="2" t="s">
        <v>8</v>
      </c>
      <c r="C295" s="2" t="s">
        <v>15</v>
      </c>
    </row>
    <row r="296" spans="1:3" x14ac:dyDescent="0.2">
      <c r="A296" s="2" t="s">
        <v>16</v>
      </c>
      <c r="B296" s="2" t="s">
        <v>8</v>
      </c>
      <c r="C296" s="2" t="s">
        <v>15</v>
      </c>
    </row>
    <row r="297" spans="1:3" x14ac:dyDescent="0.2">
      <c r="A297" s="2" t="s">
        <v>16</v>
      </c>
      <c r="B297" s="2" t="s">
        <v>8</v>
      </c>
      <c r="C297" s="2" t="s">
        <v>15</v>
      </c>
    </row>
    <row r="298" spans="1:3" x14ac:dyDescent="0.2">
      <c r="A298" s="2" t="s">
        <v>16</v>
      </c>
      <c r="B298" s="2" t="s">
        <v>8</v>
      </c>
      <c r="C298" s="2" t="s">
        <v>15</v>
      </c>
    </row>
    <row r="299" spans="1:3" x14ac:dyDescent="0.2">
      <c r="A299" s="2" t="s">
        <v>16</v>
      </c>
      <c r="B299" s="2" t="s">
        <v>8</v>
      </c>
      <c r="C299" s="2" t="s">
        <v>15</v>
      </c>
    </row>
    <row r="300" spans="1:3" x14ac:dyDescent="0.2">
      <c r="A300" s="2" t="s">
        <v>16</v>
      </c>
      <c r="B300" s="2" t="s">
        <v>8</v>
      </c>
      <c r="C300" s="2" t="s">
        <v>15</v>
      </c>
    </row>
    <row r="301" spans="1:3" x14ac:dyDescent="0.2">
      <c r="A301" s="2" t="s">
        <v>16</v>
      </c>
      <c r="B301" s="2" t="s">
        <v>8</v>
      </c>
      <c r="C301" s="2" t="s">
        <v>15</v>
      </c>
    </row>
    <row r="302" spans="1:3" x14ac:dyDescent="0.2">
      <c r="A302" s="2" t="s">
        <v>16</v>
      </c>
      <c r="B302" s="2" t="s">
        <v>8</v>
      </c>
      <c r="C302" s="2" t="s">
        <v>15</v>
      </c>
    </row>
    <row r="303" spans="1:3" x14ac:dyDescent="0.2">
      <c r="A303" s="2" t="s">
        <v>16</v>
      </c>
      <c r="B303" s="2" t="s">
        <v>8</v>
      </c>
      <c r="C303" s="2" t="s">
        <v>15</v>
      </c>
    </row>
    <row r="304" spans="1:3" x14ac:dyDescent="0.2">
      <c r="A304" s="2" t="s">
        <v>16</v>
      </c>
      <c r="B304" s="2" t="s">
        <v>8</v>
      </c>
      <c r="C304" s="2" t="s">
        <v>15</v>
      </c>
    </row>
    <row r="305" spans="1:3" x14ac:dyDescent="0.2">
      <c r="A305" s="2" t="s">
        <v>16</v>
      </c>
      <c r="B305" s="2" t="s">
        <v>8</v>
      </c>
      <c r="C305" s="2" t="s">
        <v>15</v>
      </c>
    </row>
    <row r="306" spans="1:3" x14ac:dyDescent="0.2">
      <c r="A306" s="2" t="s">
        <v>16</v>
      </c>
      <c r="B306" s="2" t="s">
        <v>8</v>
      </c>
      <c r="C306" s="2" t="s">
        <v>15</v>
      </c>
    </row>
    <row r="307" spans="1:3" x14ac:dyDescent="0.2">
      <c r="A307" s="2" t="s">
        <v>16</v>
      </c>
      <c r="B307" s="2" t="s">
        <v>8</v>
      </c>
      <c r="C307" s="2" t="s">
        <v>15</v>
      </c>
    </row>
    <row r="308" spans="1:3" x14ac:dyDescent="0.2">
      <c r="A308" s="2" t="s">
        <v>16</v>
      </c>
      <c r="B308" s="2" t="s">
        <v>8</v>
      </c>
      <c r="C308" s="2" t="s">
        <v>15</v>
      </c>
    </row>
    <row r="309" spans="1:3" x14ac:dyDescent="0.2">
      <c r="A309" s="2" t="s">
        <v>16</v>
      </c>
      <c r="B309" s="2" t="s">
        <v>8</v>
      </c>
      <c r="C309" s="2" t="s">
        <v>15</v>
      </c>
    </row>
    <row r="310" spans="1:3" x14ac:dyDescent="0.2">
      <c r="A310" s="2" t="s">
        <v>16</v>
      </c>
      <c r="B310" s="2" t="s">
        <v>8</v>
      </c>
      <c r="C310" s="2" t="s">
        <v>15</v>
      </c>
    </row>
    <row r="311" spans="1:3" x14ac:dyDescent="0.2">
      <c r="A311" s="2" t="s">
        <v>16</v>
      </c>
      <c r="B311" s="2" t="s">
        <v>8</v>
      </c>
      <c r="C311" s="2" t="s">
        <v>15</v>
      </c>
    </row>
    <row r="312" spans="1:3" x14ac:dyDescent="0.2">
      <c r="A312" s="2" t="s">
        <v>16</v>
      </c>
      <c r="B312" s="2" t="s">
        <v>8</v>
      </c>
      <c r="C312" s="2" t="s">
        <v>15</v>
      </c>
    </row>
    <row r="313" spans="1:3" x14ac:dyDescent="0.2">
      <c r="A313" s="2" t="s">
        <v>16</v>
      </c>
      <c r="B313" s="2" t="s">
        <v>8</v>
      </c>
      <c r="C313" s="2" t="s">
        <v>15</v>
      </c>
    </row>
    <row r="314" spans="1:3" x14ac:dyDescent="0.2">
      <c r="A314" s="2" t="s">
        <v>16</v>
      </c>
      <c r="B314" s="2" t="s">
        <v>8</v>
      </c>
      <c r="C314" s="2" t="s">
        <v>15</v>
      </c>
    </row>
    <row r="315" spans="1:3" x14ac:dyDescent="0.2">
      <c r="A315" s="2" t="s">
        <v>16</v>
      </c>
      <c r="B315" s="2" t="s">
        <v>8</v>
      </c>
      <c r="C315" s="2" t="s">
        <v>15</v>
      </c>
    </row>
    <row r="316" spans="1:3" x14ac:dyDescent="0.2">
      <c r="A316" s="2" t="s">
        <v>16</v>
      </c>
      <c r="B316" s="2" t="s">
        <v>8</v>
      </c>
      <c r="C316" s="2" t="s">
        <v>15</v>
      </c>
    </row>
    <row r="317" spans="1:3" x14ac:dyDescent="0.2">
      <c r="A317" s="2" t="s">
        <v>16</v>
      </c>
      <c r="B317" s="2" t="s">
        <v>8</v>
      </c>
      <c r="C317" s="2" t="s">
        <v>15</v>
      </c>
    </row>
    <row r="318" spans="1:3" x14ac:dyDescent="0.2">
      <c r="A318" s="2" t="s">
        <v>16</v>
      </c>
      <c r="B318" s="2" t="s">
        <v>8</v>
      </c>
      <c r="C318" s="2" t="s">
        <v>15</v>
      </c>
    </row>
    <row r="319" spans="1:3" x14ac:dyDescent="0.2">
      <c r="A319" s="2" t="s">
        <v>16</v>
      </c>
      <c r="B319" s="2" t="s">
        <v>8</v>
      </c>
      <c r="C319" s="2" t="s">
        <v>15</v>
      </c>
    </row>
    <row r="320" spans="1:3" x14ac:dyDescent="0.2">
      <c r="A320" s="2" t="s">
        <v>16</v>
      </c>
      <c r="B320" s="2" t="s">
        <v>8</v>
      </c>
      <c r="C320" s="2" t="s">
        <v>15</v>
      </c>
    </row>
    <row r="321" spans="1:3" x14ac:dyDescent="0.2">
      <c r="A321" s="2" t="s">
        <v>16</v>
      </c>
      <c r="B321" s="2" t="s">
        <v>8</v>
      </c>
      <c r="C321" s="2" t="s">
        <v>15</v>
      </c>
    </row>
    <row r="322" spans="1:3" x14ac:dyDescent="0.2">
      <c r="A322" s="2" t="s">
        <v>16</v>
      </c>
      <c r="B322" s="2" t="s">
        <v>8</v>
      </c>
      <c r="C322" s="2" t="s">
        <v>15</v>
      </c>
    </row>
    <row r="323" spans="1:3" x14ac:dyDescent="0.2">
      <c r="A323" s="2" t="s">
        <v>16</v>
      </c>
      <c r="B323" s="2" t="s">
        <v>8</v>
      </c>
      <c r="C323" s="2" t="s">
        <v>15</v>
      </c>
    </row>
    <row r="324" spans="1:3" x14ac:dyDescent="0.2">
      <c r="A324" s="2" t="s">
        <v>16</v>
      </c>
      <c r="B324" s="2" t="s">
        <v>8</v>
      </c>
      <c r="C324" s="2" t="s">
        <v>15</v>
      </c>
    </row>
    <row r="325" spans="1:3" x14ac:dyDescent="0.2">
      <c r="A325" s="2" t="s">
        <v>16</v>
      </c>
      <c r="B325" s="2" t="s">
        <v>8</v>
      </c>
      <c r="C325" s="2" t="s">
        <v>15</v>
      </c>
    </row>
    <row r="326" spans="1:3" x14ac:dyDescent="0.2">
      <c r="A326" s="2" t="s">
        <v>16</v>
      </c>
      <c r="B326" s="2" t="s">
        <v>8</v>
      </c>
      <c r="C326" s="2" t="s">
        <v>15</v>
      </c>
    </row>
    <row r="327" spans="1:3" x14ac:dyDescent="0.2">
      <c r="A327" s="2" t="s">
        <v>16</v>
      </c>
      <c r="B327" s="2" t="s">
        <v>8</v>
      </c>
      <c r="C327" s="2" t="s">
        <v>15</v>
      </c>
    </row>
    <row r="328" spans="1:3" x14ac:dyDescent="0.2">
      <c r="A328" s="2" t="s">
        <v>16</v>
      </c>
      <c r="B328" s="2" t="s">
        <v>8</v>
      </c>
      <c r="C328" s="2" t="s">
        <v>15</v>
      </c>
    </row>
    <row r="329" spans="1:3" x14ac:dyDescent="0.2">
      <c r="A329" s="2" t="s">
        <v>16</v>
      </c>
      <c r="B329" s="2" t="s">
        <v>8</v>
      </c>
      <c r="C329" s="2" t="s">
        <v>15</v>
      </c>
    </row>
    <row r="330" spans="1:3" x14ac:dyDescent="0.2">
      <c r="A330" s="2" t="s">
        <v>16</v>
      </c>
      <c r="B330" s="2" t="s">
        <v>8</v>
      </c>
      <c r="C330" s="2" t="s">
        <v>15</v>
      </c>
    </row>
    <row r="331" spans="1:3" x14ac:dyDescent="0.2">
      <c r="A331" s="2" t="s">
        <v>16</v>
      </c>
      <c r="B331" s="2" t="s">
        <v>8</v>
      </c>
      <c r="C331" s="2" t="s">
        <v>15</v>
      </c>
    </row>
    <row r="332" spans="1:3" x14ac:dyDescent="0.2">
      <c r="A332" s="2" t="s">
        <v>16</v>
      </c>
      <c r="B332" s="2" t="s">
        <v>8</v>
      </c>
      <c r="C332" s="2" t="s">
        <v>15</v>
      </c>
    </row>
    <row r="333" spans="1:3" x14ac:dyDescent="0.2">
      <c r="A333" s="2" t="s">
        <v>16</v>
      </c>
      <c r="B333" s="2" t="s">
        <v>8</v>
      </c>
      <c r="C333" s="2" t="s">
        <v>15</v>
      </c>
    </row>
    <row r="334" spans="1:3" x14ac:dyDescent="0.2">
      <c r="A334" s="2" t="s">
        <v>16</v>
      </c>
      <c r="B334" s="2" t="s">
        <v>8</v>
      </c>
      <c r="C334" s="2" t="s">
        <v>15</v>
      </c>
    </row>
    <row r="335" spans="1:3" x14ac:dyDescent="0.2">
      <c r="A335" s="2" t="s">
        <v>16</v>
      </c>
      <c r="B335" s="2" t="s">
        <v>8</v>
      </c>
      <c r="C335" s="2" t="s">
        <v>15</v>
      </c>
    </row>
    <row r="336" spans="1:3" x14ac:dyDescent="0.2">
      <c r="A336" s="2" t="s">
        <v>16</v>
      </c>
      <c r="B336" s="2" t="s">
        <v>8</v>
      </c>
      <c r="C336" s="2" t="s">
        <v>15</v>
      </c>
    </row>
    <row r="337" spans="1:3" x14ac:dyDescent="0.2">
      <c r="A337" s="2" t="s">
        <v>16</v>
      </c>
      <c r="B337" s="2" t="s">
        <v>8</v>
      </c>
      <c r="C337" s="2" t="s">
        <v>15</v>
      </c>
    </row>
    <row r="338" spans="1:3" x14ac:dyDescent="0.2">
      <c r="A338" s="2" t="s">
        <v>16</v>
      </c>
      <c r="B338" s="2" t="s">
        <v>8</v>
      </c>
      <c r="C338" s="2" t="s">
        <v>15</v>
      </c>
    </row>
    <row r="339" spans="1:3" x14ac:dyDescent="0.2">
      <c r="A339" s="2" t="s">
        <v>16</v>
      </c>
      <c r="B339" s="2" t="s">
        <v>8</v>
      </c>
      <c r="C339" s="2" t="s">
        <v>15</v>
      </c>
    </row>
    <row r="340" spans="1:3" x14ac:dyDescent="0.2">
      <c r="A340" s="2" t="s">
        <v>16</v>
      </c>
      <c r="B340" s="2" t="s">
        <v>8</v>
      </c>
      <c r="C340" s="2" t="s">
        <v>15</v>
      </c>
    </row>
    <row r="341" spans="1:3" x14ac:dyDescent="0.2">
      <c r="A341" s="2" t="s">
        <v>16</v>
      </c>
      <c r="B341" s="2" t="s">
        <v>8</v>
      </c>
      <c r="C341" s="2" t="s">
        <v>15</v>
      </c>
    </row>
    <row r="342" spans="1:3" x14ac:dyDescent="0.2">
      <c r="A342" s="2" t="s">
        <v>16</v>
      </c>
      <c r="B342" s="2" t="s">
        <v>8</v>
      </c>
      <c r="C342" s="2" t="s">
        <v>15</v>
      </c>
    </row>
    <row r="343" spans="1:3" x14ac:dyDescent="0.2">
      <c r="A343" s="2" t="s">
        <v>16</v>
      </c>
      <c r="B343" s="2" t="s">
        <v>8</v>
      </c>
      <c r="C343" s="2" t="s">
        <v>15</v>
      </c>
    </row>
    <row r="344" spans="1:3" x14ac:dyDescent="0.2">
      <c r="A344" s="2" t="s">
        <v>16</v>
      </c>
      <c r="B344" s="2" t="s">
        <v>8</v>
      </c>
      <c r="C344" s="2" t="s">
        <v>15</v>
      </c>
    </row>
    <row r="345" spans="1:3" x14ac:dyDescent="0.2">
      <c r="A345" s="2" t="s">
        <v>16</v>
      </c>
      <c r="B345" s="2" t="s">
        <v>8</v>
      </c>
      <c r="C345" s="2" t="s">
        <v>15</v>
      </c>
    </row>
    <row r="346" spans="1:3" x14ac:dyDescent="0.2">
      <c r="A346" s="2" t="s">
        <v>16</v>
      </c>
      <c r="B346" s="2" t="s">
        <v>8</v>
      </c>
      <c r="C346" s="2" t="s">
        <v>15</v>
      </c>
    </row>
    <row r="347" spans="1:3" x14ac:dyDescent="0.2">
      <c r="A347" s="2" t="s">
        <v>16</v>
      </c>
      <c r="B347" s="2" t="s">
        <v>8</v>
      </c>
      <c r="C347" s="2" t="s">
        <v>15</v>
      </c>
    </row>
    <row r="348" spans="1:3" x14ac:dyDescent="0.2">
      <c r="A348" s="2" t="s">
        <v>16</v>
      </c>
      <c r="B348" s="2" t="s">
        <v>8</v>
      </c>
      <c r="C348" s="2" t="s">
        <v>15</v>
      </c>
    </row>
    <row r="349" spans="1:3" x14ac:dyDescent="0.2">
      <c r="A349" s="2" t="s">
        <v>16</v>
      </c>
      <c r="B349" s="2" t="s">
        <v>8</v>
      </c>
      <c r="C349" s="2" t="s">
        <v>15</v>
      </c>
    </row>
    <row r="350" spans="1:3" x14ac:dyDescent="0.2">
      <c r="A350" s="2" t="s">
        <v>16</v>
      </c>
      <c r="B350" s="2" t="s">
        <v>8</v>
      </c>
      <c r="C350" s="2" t="s">
        <v>15</v>
      </c>
    </row>
    <row r="351" spans="1:3" x14ac:dyDescent="0.2">
      <c r="A351" s="2" t="s">
        <v>16</v>
      </c>
      <c r="B351" s="2" t="s">
        <v>8</v>
      </c>
      <c r="C351" s="2" t="s">
        <v>15</v>
      </c>
    </row>
    <row r="352" spans="1:3" x14ac:dyDescent="0.2">
      <c r="A352" s="2" t="s">
        <v>16</v>
      </c>
      <c r="B352" s="2" t="s">
        <v>8</v>
      </c>
      <c r="C352" s="2" t="s">
        <v>15</v>
      </c>
    </row>
    <row r="353" spans="1:3" x14ac:dyDescent="0.2">
      <c r="A353" s="2" t="s">
        <v>16</v>
      </c>
      <c r="B353" s="2" t="s">
        <v>8</v>
      </c>
      <c r="C353" s="2" t="s">
        <v>15</v>
      </c>
    </row>
    <row r="354" spans="1:3" x14ac:dyDescent="0.2">
      <c r="A354" s="2" t="s">
        <v>16</v>
      </c>
      <c r="B354" s="2" t="s">
        <v>8</v>
      </c>
      <c r="C354" s="2" t="s">
        <v>15</v>
      </c>
    </row>
    <row r="355" spans="1:3" x14ac:dyDescent="0.2">
      <c r="A355" s="2" t="s">
        <v>16</v>
      </c>
      <c r="B355" s="2" t="s">
        <v>8</v>
      </c>
      <c r="C355" s="2" t="s">
        <v>15</v>
      </c>
    </row>
    <row r="356" spans="1:3" x14ac:dyDescent="0.2">
      <c r="A356" s="2" t="s">
        <v>16</v>
      </c>
      <c r="B356" s="2" t="s">
        <v>8</v>
      </c>
      <c r="C356" s="2" t="s">
        <v>15</v>
      </c>
    </row>
    <row r="357" spans="1:3" x14ac:dyDescent="0.2">
      <c r="A357" s="2" t="s">
        <v>16</v>
      </c>
      <c r="B357" s="2" t="s">
        <v>8</v>
      </c>
      <c r="C357" s="2" t="s">
        <v>15</v>
      </c>
    </row>
    <row r="358" spans="1:3" x14ac:dyDescent="0.2">
      <c r="A358" s="2" t="s">
        <v>16</v>
      </c>
      <c r="B358" s="2" t="s">
        <v>8</v>
      </c>
      <c r="C358" s="2" t="s">
        <v>15</v>
      </c>
    </row>
    <row r="359" spans="1:3" x14ac:dyDescent="0.2">
      <c r="A359" s="2" t="s">
        <v>16</v>
      </c>
      <c r="B359" s="2" t="s">
        <v>8</v>
      </c>
      <c r="C359" s="2" t="s">
        <v>15</v>
      </c>
    </row>
    <row r="360" spans="1:3" x14ac:dyDescent="0.2">
      <c r="A360" s="2" t="s">
        <v>16</v>
      </c>
      <c r="B360" s="2" t="s">
        <v>8</v>
      </c>
      <c r="C360" s="2" t="s">
        <v>15</v>
      </c>
    </row>
    <row r="361" spans="1:3" x14ac:dyDescent="0.2">
      <c r="A361" s="2" t="s">
        <v>16</v>
      </c>
      <c r="B361" s="2" t="s">
        <v>8</v>
      </c>
      <c r="C361" s="2" t="s">
        <v>15</v>
      </c>
    </row>
    <row r="362" spans="1:3" x14ac:dyDescent="0.2">
      <c r="A362" s="2" t="s">
        <v>16</v>
      </c>
      <c r="B362" s="2" t="s">
        <v>8</v>
      </c>
      <c r="C362" s="2" t="s">
        <v>15</v>
      </c>
    </row>
    <row r="363" spans="1:3" x14ac:dyDescent="0.2">
      <c r="A363" s="2" t="s">
        <v>16</v>
      </c>
      <c r="B363" s="2" t="s">
        <v>8</v>
      </c>
      <c r="C363" s="2" t="s">
        <v>15</v>
      </c>
    </row>
    <row r="364" spans="1:3" x14ac:dyDescent="0.2">
      <c r="A364" s="2" t="s">
        <v>16</v>
      </c>
      <c r="B364" s="2" t="s">
        <v>8</v>
      </c>
      <c r="C364" s="2" t="s">
        <v>15</v>
      </c>
    </row>
    <row r="365" spans="1:3" x14ac:dyDescent="0.2">
      <c r="A365" s="2" t="s">
        <v>16</v>
      </c>
      <c r="B365" s="2" t="s">
        <v>8</v>
      </c>
      <c r="C365" s="2" t="s">
        <v>15</v>
      </c>
    </row>
    <row r="366" spans="1:3" x14ac:dyDescent="0.2">
      <c r="A366" s="2" t="s">
        <v>16</v>
      </c>
      <c r="B366" s="2" t="s">
        <v>8</v>
      </c>
      <c r="C366" s="2" t="s">
        <v>15</v>
      </c>
    </row>
    <row r="367" spans="1:3" x14ac:dyDescent="0.2">
      <c r="A367" s="2" t="s">
        <v>16</v>
      </c>
      <c r="B367" s="2" t="s">
        <v>8</v>
      </c>
      <c r="C367" s="2" t="s">
        <v>15</v>
      </c>
    </row>
    <row r="368" spans="1:3" x14ac:dyDescent="0.2">
      <c r="A368" s="2" t="s">
        <v>16</v>
      </c>
      <c r="B368" s="2" t="s">
        <v>8</v>
      </c>
      <c r="C368" s="2" t="s">
        <v>15</v>
      </c>
    </row>
    <row r="369" spans="1:3" x14ac:dyDescent="0.2">
      <c r="A369" s="2" t="s">
        <v>16</v>
      </c>
      <c r="B369" s="2" t="s">
        <v>8</v>
      </c>
      <c r="C369" s="2" t="s">
        <v>15</v>
      </c>
    </row>
    <row r="370" spans="1:3" x14ac:dyDescent="0.2">
      <c r="A370" s="2" t="s">
        <v>16</v>
      </c>
      <c r="B370" s="2" t="s">
        <v>8</v>
      </c>
      <c r="C370" s="2" t="s">
        <v>15</v>
      </c>
    </row>
    <row r="371" spans="1:3" x14ac:dyDescent="0.2">
      <c r="A371" s="2" t="s">
        <v>16</v>
      </c>
      <c r="B371" s="2" t="s">
        <v>8</v>
      </c>
      <c r="C371" s="2" t="s">
        <v>15</v>
      </c>
    </row>
    <row r="372" spans="1:3" x14ac:dyDescent="0.2">
      <c r="A372" s="2" t="s">
        <v>16</v>
      </c>
      <c r="B372" s="2" t="s">
        <v>8</v>
      </c>
      <c r="C372" s="2" t="s">
        <v>15</v>
      </c>
    </row>
    <row r="373" spans="1:3" x14ac:dyDescent="0.2">
      <c r="A373" s="2" t="s">
        <v>16</v>
      </c>
      <c r="B373" s="2" t="s">
        <v>8</v>
      </c>
      <c r="C373" s="2" t="s">
        <v>15</v>
      </c>
    </row>
    <row r="374" spans="1:3" x14ac:dyDescent="0.2">
      <c r="A374" s="2" t="s">
        <v>16</v>
      </c>
      <c r="B374" s="2" t="s">
        <v>8</v>
      </c>
      <c r="C374" s="2" t="s">
        <v>15</v>
      </c>
    </row>
    <row r="375" spans="1:3" x14ac:dyDescent="0.2">
      <c r="A375" s="2" t="s">
        <v>16</v>
      </c>
      <c r="B375" s="2" t="s">
        <v>8</v>
      </c>
      <c r="C375" s="2" t="s">
        <v>15</v>
      </c>
    </row>
    <row r="376" spans="1:3" x14ac:dyDescent="0.2">
      <c r="A376" s="2" t="s">
        <v>16</v>
      </c>
      <c r="B376" s="2" t="s">
        <v>8</v>
      </c>
      <c r="C376" s="2" t="s">
        <v>15</v>
      </c>
    </row>
    <row r="377" spans="1:3" x14ac:dyDescent="0.2">
      <c r="A377" s="2" t="s">
        <v>16</v>
      </c>
      <c r="B377" s="2" t="s">
        <v>8</v>
      </c>
      <c r="C377" s="2" t="s">
        <v>15</v>
      </c>
    </row>
    <row r="378" spans="1:3" x14ac:dyDescent="0.2">
      <c r="A378" s="2" t="s">
        <v>16</v>
      </c>
      <c r="B378" s="2" t="s">
        <v>8</v>
      </c>
      <c r="C378" s="2" t="s">
        <v>15</v>
      </c>
    </row>
    <row r="379" spans="1:3" x14ac:dyDescent="0.2">
      <c r="A379" s="2" t="s">
        <v>16</v>
      </c>
      <c r="B379" s="2" t="s">
        <v>8</v>
      </c>
      <c r="C379" s="2" t="s">
        <v>15</v>
      </c>
    </row>
    <row r="380" spans="1:3" x14ac:dyDescent="0.2">
      <c r="A380" s="2" t="s">
        <v>16</v>
      </c>
      <c r="B380" s="2" t="s">
        <v>8</v>
      </c>
      <c r="C380" s="2" t="s">
        <v>15</v>
      </c>
    </row>
    <row r="381" spans="1:3" x14ac:dyDescent="0.2">
      <c r="A381" s="2" t="s">
        <v>16</v>
      </c>
      <c r="B381" s="2" t="s">
        <v>8</v>
      </c>
      <c r="C381" s="2" t="s">
        <v>15</v>
      </c>
    </row>
    <row r="382" spans="1:3" x14ac:dyDescent="0.2">
      <c r="A382" s="2" t="s">
        <v>16</v>
      </c>
      <c r="B382" s="2" t="s">
        <v>8</v>
      </c>
      <c r="C382" s="2" t="s">
        <v>15</v>
      </c>
    </row>
    <row r="383" spans="1:3" x14ac:dyDescent="0.2">
      <c r="A383" s="2" t="s">
        <v>16</v>
      </c>
      <c r="B383" s="2" t="s">
        <v>8</v>
      </c>
      <c r="C383" s="2" t="s">
        <v>15</v>
      </c>
    </row>
    <row r="384" spans="1:3" x14ac:dyDescent="0.2">
      <c r="A384" s="2" t="s">
        <v>16</v>
      </c>
      <c r="B384" s="2" t="s">
        <v>8</v>
      </c>
      <c r="C384" s="2" t="s">
        <v>15</v>
      </c>
    </row>
    <row r="385" spans="1:3" x14ac:dyDescent="0.2">
      <c r="A385" s="2" t="s">
        <v>16</v>
      </c>
      <c r="B385" s="2" t="s">
        <v>8</v>
      </c>
      <c r="C385" s="2" t="s">
        <v>15</v>
      </c>
    </row>
    <row r="386" spans="1:3" x14ac:dyDescent="0.2">
      <c r="A386" s="2" t="s">
        <v>16</v>
      </c>
      <c r="B386" s="2" t="s">
        <v>8</v>
      </c>
      <c r="C386" s="2" t="s">
        <v>15</v>
      </c>
    </row>
    <row r="387" spans="1:3" x14ac:dyDescent="0.2">
      <c r="A387" s="2" t="s">
        <v>16</v>
      </c>
      <c r="B387" s="2" t="s">
        <v>8</v>
      </c>
      <c r="C387" s="2" t="s">
        <v>15</v>
      </c>
    </row>
    <row r="388" spans="1:3" x14ac:dyDescent="0.2">
      <c r="A388" s="2" t="s">
        <v>16</v>
      </c>
      <c r="B388" s="2" t="s">
        <v>8</v>
      </c>
      <c r="C388" s="2" t="s">
        <v>15</v>
      </c>
    </row>
    <row r="389" spans="1:3" x14ac:dyDescent="0.2">
      <c r="A389" s="2" t="s">
        <v>16</v>
      </c>
      <c r="B389" s="2" t="s">
        <v>8</v>
      </c>
      <c r="C389" s="2" t="s">
        <v>15</v>
      </c>
    </row>
    <row r="390" spans="1:3" x14ac:dyDescent="0.2">
      <c r="A390" s="2" t="s">
        <v>16</v>
      </c>
      <c r="B390" s="2" t="s">
        <v>8</v>
      </c>
      <c r="C390" s="2" t="s">
        <v>15</v>
      </c>
    </row>
    <row r="391" spans="1:3" x14ac:dyDescent="0.2">
      <c r="A391" s="2" t="s">
        <v>16</v>
      </c>
      <c r="B391" s="2" t="s">
        <v>8</v>
      </c>
      <c r="C391" s="2" t="s">
        <v>15</v>
      </c>
    </row>
    <row r="392" spans="1:3" x14ac:dyDescent="0.2">
      <c r="A392" s="2" t="s">
        <v>16</v>
      </c>
      <c r="B392" s="2" t="s">
        <v>8</v>
      </c>
      <c r="C392" s="2" t="s">
        <v>15</v>
      </c>
    </row>
    <row r="393" spans="1:3" x14ac:dyDescent="0.2">
      <c r="A393" s="2" t="s">
        <v>16</v>
      </c>
      <c r="B393" s="2" t="s">
        <v>8</v>
      </c>
      <c r="C393" s="2" t="s">
        <v>15</v>
      </c>
    </row>
    <row r="394" spans="1:3" x14ac:dyDescent="0.2">
      <c r="A394" s="2" t="s">
        <v>16</v>
      </c>
      <c r="B394" s="2" t="s">
        <v>8</v>
      </c>
      <c r="C394" s="2" t="s">
        <v>15</v>
      </c>
    </row>
    <row r="395" spans="1:3" x14ac:dyDescent="0.2">
      <c r="A395" s="2" t="s">
        <v>16</v>
      </c>
      <c r="B395" s="2" t="s">
        <v>8</v>
      </c>
      <c r="C395" s="2" t="s">
        <v>15</v>
      </c>
    </row>
    <row r="396" spans="1:3" x14ac:dyDescent="0.2">
      <c r="A396" s="2" t="s">
        <v>16</v>
      </c>
      <c r="B396" s="2" t="s">
        <v>8</v>
      </c>
      <c r="C396" s="2" t="s">
        <v>15</v>
      </c>
    </row>
    <row r="397" spans="1:3" x14ac:dyDescent="0.2">
      <c r="A397" s="2" t="s">
        <v>16</v>
      </c>
      <c r="B397" s="2" t="s">
        <v>8</v>
      </c>
      <c r="C397" s="2" t="s">
        <v>15</v>
      </c>
    </row>
    <row r="398" spans="1:3" x14ac:dyDescent="0.2">
      <c r="A398" s="2" t="s">
        <v>16</v>
      </c>
      <c r="B398" s="2" t="s">
        <v>8</v>
      </c>
      <c r="C398" s="2" t="s">
        <v>15</v>
      </c>
    </row>
    <row r="399" spans="1:3" x14ac:dyDescent="0.2">
      <c r="A399" s="2" t="s">
        <v>16</v>
      </c>
      <c r="B399" s="2" t="s">
        <v>8</v>
      </c>
      <c r="C399" s="2" t="s">
        <v>15</v>
      </c>
    </row>
    <row r="400" spans="1:3" x14ac:dyDescent="0.2">
      <c r="A400" s="2" t="s">
        <v>16</v>
      </c>
      <c r="B400" s="2" t="s">
        <v>8</v>
      </c>
      <c r="C400" s="2" t="s">
        <v>15</v>
      </c>
    </row>
    <row r="401" spans="1:3" x14ac:dyDescent="0.2">
      <c r="A401" s="2" t="s">
        <v>16</v>
      </c>
      <c r="B401" s="2" t="s">
        <v>8</v>
      </c>
      <c r="C401" s="2" t="s">
        <v>15</v>
      </c>
    </row>
    <row r="402" spans="1:3" x14ac:dyDescent="0.2">
      <c r="A402" s="2" t="s">
        <v>16</v>
      </c>
      <c r="B402" s="2" t="s">
        <v>8</v>
      </c>
      <c r="C402" s="2" t="s">
        <v>15</v>
      </c>
    </row>
    <row r="403" spans="1:3" x14ac:dyDescent="0.2">
      <c r="A403" s="2" t="s">
        <v>16</v>
      </c>
      <c r="B403" s="2" t="s">
        <v>8</v>
      </c>
      <c r="C403" s="2" t="s">
        <v>15</v>
      </c>
    </row>
    <row r="404" spans="1:3" x14ac:dyDescent="0.2">
      <c r="A404" s="2" t="s">
        <v>16</v>
      </c>
      <c r="B404" s="2" t="s">
        <v>8</v>
      </c>
      <c r="C404" s="2" t="s">
        <v>15</v>
      </c>
    </row>
    <row r="405" spans="1:3" x14ac:dyDescent="0.2">
      <c r="A405" s="2" t="s">
        <v>16</v>
      </c>
      <c r="B405" s="2" t="s">
        <v>8</v>
      </c>
      <c r="C405" s="2" t="s">
        <v>15</v>
      </c>
    </row>
    <row r="406" spans="1:3" x14ac:dyDescent="0.2">
      <c r="A406" s="2" t="s">
        <v>16</v>
      </c>
      <c r="B406" s="2" t="s">
        <v>8</v>
      </c>
      <c r="C406" s="2" t="s">
        <v>15</v>
      </c>
    </row>
    <row r="407" spans="1:3" x14ac:dyDescent="0.2">
      <c r="A407" s="2" t="s">
        <v>16</v>
      </c>
      <c r="B407" s="2" t="s">
        <v>8</v>
      </c>
      <c r="C407" s="2" t="s">
        <v>15</v>
      </c>
    </row>
  </sheetData>
  <mergeCells count="1">
    <mergeCell ref="A2:C2"/>
  </mergeCells>
  <pageMargins left="0.7" right="0.7" top="0.75" bottom="0.75" header="0.3" footer="0.3"/>
  <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B7239-62A2-0942-A4B5-3881ECD52859}">
  <dimension ref="A1:Z34"/>
  <sheetViews>
    <sheetView topLeftCell="A8" zoomScale="125" zoomScaleNormal="150" workbookViewId="0">
      <selection activeCell="R15" sqref="R15"/>
    </sheetView>
  </sheetViews>
  <sheetFormatPr baseColWidth="10" defaultColWidth="7.5" defaultRowHeight="13" x14ac:dyDescent="0.15"/>
  <cols>
    <col min="1" max="1" width="12" style="4" customWidth="1"/>
    <col min="2" max="2" width="8.33203125" style="4" customWidth="1"/>
    <col min="3" max="3" width="7.5" style="4"/>
    <col min="4" max="4" width="9.33203125" style="4" customWidth="1"/>
    <col min="5" max="5" width="12" style="4" bestFit="1" customWidth="1"/>
    <col min="6" max="6" width="9.1640625" style="4" bestFit="1" customWidth="1"/>
    <col min="7" max="7" width="7" style="4" bestFit="1" customWidth="1"/>
    <col min="8" max="8" width="11.33203125" style="4" bestFit="1" customWidth="1"/>
    <col min="9" max="9" width="8.83203125" style="4" bestFit="1" customWidth="1"/>
    <col min="10" max="10" width="7.33203125" style="4" bestFit="1" customWidth="1"/>
    <col min="11" max="11" width="12" style="4" bestFit="1" customWidth="1"/>
    <col min="12" max="12" width="8.5" style="4" bestFit="1" customWidth="1"/>
    <col min="13" max="13" width="6.83203125" style="4" bestFit="1" customWidth="1"/>
    <col min="14" max="14" width="7.6640625" style="4" bestFit="1" customWidth="1"/>
    <col min="15" max="15" width="8.5" style="4" bestFit="1" customWidth="1"/>
    <col min="16" max="16" width="7" style="4" bestFit="1" customWidth="1"/>
    <col min="17" max="17" width="9.1640625" style="4" bestFit="1" customWidth="1"/>
    <col min="18" max="19" width="12.83203125" style="4" bestFit="1" customWidth="1"/>
    <col min="20" max="20" width="11.33203125" style="4" bestFit="1" customWidth="1"/>
    <col min="21" max="21" width="7.6640625" style="4" bestFit="1" customWidth="1"/>
    <col min="22" max="22" width="12.1640625" style="4" bestFit="1" customWidth="1"/>
    <col min="23" max="25" width="6.83203125" style="4" bestFit="1" customWidth="1"/>
    <col min="26" max="26" width="7.1640625" style="4" bestFit="1" customWidth="1"/>
    <col min="27" max="16384" width="7.5" style="4"/>
  </cols>
  <sheetData>
    <row r="1" spans="1:26" customFormat="1" ht="16" x14ac:dyDescent="0.2"/>
    <row r="2" spans="1:26" customFormat="1" ht="16" x14ac:dyDescent="0.2"/>
    <row r="3" spans="1:26" customFormat="1" ht="16" x14ac:dyDescent="0.2"/>
    <row r="4" spans="1:26" customFormat="1" ht="16" x14ac:dyDescent="0.2"/>
    <row r="9" spans="1:26" customFormat="1" ht="16" x14ac:dyDescent="0.2"/>
    <row r="11" spans="1:26" ht="19" x14ac:dyDescent="0.15">
      <c r="A11" s="40" t="s">
        <v>41</v>
      </c>
      <c r="B11" s="40"/>
      <c r="C11" s="40"/>
    </row>
    <row r="13" spans="1:26" s="5" customFormat="1" ht="16" x14ac:dyDescent="0.2">
      <c r="A13" s="9" t="s">
        <v>456</v>
      </c>
      <c r="B13" s="8" t="s">
        <v>18</v>
      </c>
      <c r="C13" s="8" t="s">
        <v>19</v>
      </c>
      <c r="E13" s="9"/>
      <c r="F13" s="7" t="s">
        <v>20</v>
      </c>
      <c r="G13" s="7" t="s">
        <v>21</v>
      </c>
      <c r="H13" s="7" t="s">
        <v>22</v>
      </c>
      <c r="I13" s="7" t="s">
        <v>23</v>
      </c>
      <c r="J13" s="7" t="s">
        <v>24</v>
      </c>
      <c r="K13" s="7" t="s">
        <v>25</v>
      </c>
      <c r="L13" s="7" t="s">
        <v>26</v>
      </c>
      <c r="M13" s="7" t="s">
        <v>27</v>
      </c>
      <c r="N13" s="7" t="s">
        <v>28</v>
      </c>
      <c r="O13" s="7" t="s">
        <v>29</v>
      </c>
      <c r="P13" s="7" t="s">
        <v>30</v>
      </c>
      <c r="Q13" s="7" t="s">
        <v>31</v>
      </c>
      <c r="R13" s="7" t="s">
        <v>32</v>
      </c>
      <c r="S13" s="7" t="s">
        <v>33</v>
      </c>
      <c r="T13" s="7" t="s">
        <v>34</v>
      </c>
      <c r="U13" s="7" t="s">
        <v>35</v>
      </c>
      <c r="V13" s="7" t="s">
        <v>36</v>
      </c>
      <c r="W13" s="7" t="s">
        <v>37</v>
      </c>
      <c r="X13" s="7" t="s">
        <v>38</v>
      </c>
      <c r="Y13" s="7" t="s">
        <v>39</v>
      </c>
      <c r="Z13" s="7" t="s">
        <v>40</v>
      </c>
    </row>
    <row r="14" spans="1:26" s="5" customFormat="1" ht="16" x14ac:dyDescent="0.2">
      <c r="A14" s="10" t="s">
        <v>20</v>
      </c>
      <c r="B14" s="6">
        <v>40.700000000000003</v>
      </c>
      <c r="C14" s="6">
        <v>73.900000000000006</v>
      </c>
      <c r="E14" s="10" t="s">
        <v>20</v>
      </c>
      <c r="F14" s="44"/>
      <c r="G14" s="44">
        <f>69*SQRT(($B$15-B14)^2+($C$15-C14)^2)</f>
        <v>228.53483323117302</v>
      </c>
      <c r="H14" s="44">
        <f>69*SQRT(($B$16-B14)^2+($C$16-C14)^2)</f>
        <v>95.857863527203079</v>
      </c>
      <c r="I14" s="44">
        <f>69*SQRT(($B$17-B14)^2+($C$17-C14)^2)</f>
        <v>608.84436434937913</v>
      </c>
      <c r="J14" s="44">
        <f>69*SQRT((VLOOKUP($J$13,Coordinates[],2,FALSE)-Coordinates[[#This Row],[Lat]])^2+(VLOOKUP($J$13,Coordinates[],3,FALSE)-Coordinates[[#This Row],[Long]])^2)</f>
        <v>866.9322118827979</v>
      </c>
      <c r="K14" s="44">
        <f>69*SQRT((VLOOKUP($K$13,Coordinates[],2,FALSE)-Coordinates[[#This Row],[Lat]])^2+(VLOOKUP($K$13,Coordinates[],3,FALSE)-Coordinates[[#This Row],[Long]])^2)</f>
        <v>1328.120058579043</v>
      </c>
      <c r="L14" s="44">
        <f>69*SQRT((VLOOKUP($L$13,Coordinates[],2,FALSE)-Coordinates[[#This Row],[Lat]])^2+(VLOOKUP($L$13,Coordinates[],3,FALSE)-Coordinates[[#This Row],[Long]])^2)</f>
        <v>1116.2229615986225</v>
      </c>
      <c r="M14" s="44">
        <f>69*SQRT((VLOOKUP($M$13,Coordinates[],2,FALSE)-Coordinates[[#This Row],[Lat]])^2+(VLOOKUP($M$13,Coordinates[],3,FALSE)-Coordinates[[#This Row],[Long]])^2)</f>
        <v>1671.481384879891</v>
      </c>
      <c r="N14" s="44">
        <f>69*SQRT((VLOOKUP($N$13,Coordinates[],2,FALSE)-Coordinates[[#This Row],[Lat]])^2+(VLOOKUP($N$13,Coordinates[],3,FALSE)-Coordinates[[#This Row],[Long]])^2)</f>
        <v>1663.2578453144301</v>
      </c>
      <c r="O14" s="44">
        <f>69*SQRT((VLOOKUP($O$13,Coordinates[],2,FALSE)-Coordinates[[#This Row],[Lat]])^2+(VLOOKUP($O$13,Coordinates[],3,FALSE)-Coordinates[[#This Row],[Long]])^2)</f>
        <v>955.22021021333057</v>
      </c>
      <c r="P14" s="44">
        <f>69*SQRT((VLOOKUP($P$13,Coordinates[],2,FALSE)-Coordinates[[#This Row],[Lat]])^2+(VLOOKUP($P$13,Coordinates[],3,FALSE)-Coordinates[[#This Row],[Long]])^2)</f>
        <v>645.54653589032512</v>
      </c>
      <c r="Q14" s="44">
        <f>69*SQRT((VLOOKUP($Q$13,Coordinates[],2,FALSE)-Coordinates[[#This Row],[Lat]])^2+(VLOOKUP($Q$13,Coordinates[],3,FALSE)-Coordinates[[#This Row],[Long]])^2)</f>
        <v>541.0233636359892</v>
      </c>
      <c r="R14" s="44">
        <f>69*SQRT((VLOOKUP($R$13,Coordinates[],2,FALSE)-Coordinates[[#This Row],[Lat]])^2+(VLOOKUP($R$13,Coordinates[],3,FALSE)-Coordinates[[#This Row],[Long]])^2)</f>
        <v>844.08746584699304</v>
      </c>
      <c r="S14" s="44">
        <f>69*SQRT((VLOOKUP($S$13,Coordinates[],2,FALSE)-Coordinates[[#This Row],[Lat]])^2+(VLOOKUP($S$13,Coordinates[],3,FALSE)-Coordinates[[#This Row],[Long]])^2)</f>
        <v>2139.9012617408307</v>
      </c>
      <c r="T14" s="44">
        <f>69*SQRT((VLOOKUP($T$13,Coordinates[],2,FALSE)-Coordinates[[#This Row],[Lat]])^2+(VLOOKUP($T$13,Coordinates[],3,FALSE)-Coordinates[[#This Row],[Long]])^2)</f>
        <v>1371.0874698574114</v>
      </c>
      <c r="U14" s="44">
        <f>69*SQRT((VLOOKUP($U$13,Coordinates[],2,FALSE)-Coordinates[[#This Row],[Lat]])^2+(VLOOKUP($U$13,Coordinates[],3,FALSE)-Coordinates[[#This Row],[Long]])^2)</f>
        <v>2682.210260214511</v>
      </c>
      <c r="V14" s="44">
        <f>69*SQRT((VLOOKUP($V$13,Coordinates[],2,FALSE)-Coordinates[[#This Row],[Lat]])^2+(VLOOKUP($V$13,Coordinates[],3,FALSE)-Coordinates[[#This Row],[Long]])^2)</f>
        <v>2622.00907893165</v>
      </c>
      <c r="W14" s="44">
        <f>69*SQRT((VLOOKUP($W$13,Coordinates[],2,FALSE)-Coordinates[[#This Row],[Lat]])^2+(VLOOKUP($W$13,Coordinates[],3,FALSE)-Coordinates[[#This Row],[Long]])^2)</f>
        <v>3104.0875325931129</v>
      </c>
      <c r="X14" s="44">
        <f>69*SQRT((VLOOKUP($X$13,Coordinates[],2,FALSE)-Coordinates[[#This Row],[Lat]])^2+(VLOOKUP($X$13,Coordinates[],3,FALSE)-Coordinates[[#This Row],[Long]])^2)</f>
        <v>3366.2525306340272</v>
      </c>
      <c r="Y14" s="44">
        <f>69*SQRT((VLOOKUP($Y$13,Coordinates[],2,FALSE)-Coordinates[[#This Row],[Lat]])^2+(VLOOKUP($Y$13,Coordinates[],3,FALSE)-Coordinates[[#This Row],[Long]])^2)</f>
        <v>3030.2314515561343</v>
      </c>
      <c r="Z14" s="44">
        <f>69*SQRT((VLOOKUP($Z$13,Coordinates[],2,FALSE)-Coordinates[[#This Row],[Lat]])^2+(VLOOKUP($Z$13,Coordinates[],3,FALSE)-Coordinates[[#This Row],[Long]])^2)</f>
        <v>3347.0761359730077</v>
      </c>
    </row>
    <row r="15" spans="1:26" s="5" customFormat="1" ht="16" x14ac:dyDescent="0.2">
      <c r="A15" s="10" t="s">
        <v>21</v>
      </c>
      <c r="B15" s="6">
        <v>42.3</v>
      </c>
      <c r="C15" s="6">
        <v>71</v>
      </c>
      <c r="E15" s="10" t="s">
        <v>21</v>
      </c>
      <c r="F15" s="44">
        <f>69*SQRT(($B$14-B15)^2+($C$14-C15)^2)</f>
        <v>228.53483323117302</v>
      </c>
      <c r="G15" s="44">
        <f t="shared" ref="G15:G34" si="0">69*SQRT(($B$15-B15)^2+($C$15-C15)^2)</f>
        <v>0</v>
      </c>
      <c r="H15" s="44">
        <f>69*SQRT(($B$16-B15)^2+($C$16-C15)^2)</f>
        <v>324.37339594979073</v>
      </c>
      <c r="I15" s="44">
        <f t="shared" ref="I15:I34" si="1">69*SQRT(($B$17-B15)^2+($C$17-C15)^2)</f>
        <v>835.01404179810015</v>
      </c>
      <c r="J15" s="44">
        <f>69*SQRT((VLOOKUP($J$13,Coordinates[],2,FALSE)-Coordinates[[#This Row],[Lat]])^2+(VLOOKUP($J$13,Coordinates[],3,FALSE)-Coordinates[[#This Row],[Long]])^2)</f>
        <v>1094.9280387313136</v>
      </c>
      <c r="K15" s="44">
        <f>69*SQRT((VLOOKUP($K$13,Coordinates[],2,FALSE)-Coordinates[[#This Row],[Lat]])^2+(VLOOKUP($K$13,Coordinates[],3,FALSE)-Coordinates[[#This Row],[Long]])^2)</f>
        <v>1555.9461751615961</v>
      </c>
      <c r="L15" s="44">
        <f>69*SQRT((VLOOKUP($L$13,Coordinates[],2,FALSE)-Coordinates[[#This Row],[Lat]])^2+(VLOOKUP($L$13,Coordinates[],3,FALSE)-Coordinates[[#This Row],[Long]])^2)</f>
        <v>1303.5157421373935</v>
      </c>
      <c r="M15" s="44">
        <f>69*SQRT((VLOOKUP($M$13,Coordinates[],2,FALSE)-Coordinates[[#This Row],[Lat]])^2+(VLOOKUP($M$13,Coordinates[],3,FALSE)-Coordinates[[#This Row],[Long]])^2)</f>
        <v>1897.048309875107</v>
      </c>
      <c r="N15" s="44">
        <f>69*SQRT((VLOOKUP($N$13,Coordinates[],2,FALSE)-Coordinates[[#This Row],[Lat]])^2+(VLOOKUP($N$13,Coordinates[],3,FALSE)-Coordinates[[#This Row],[Long]])^2)</f>
        <v>1891.6699527137393</v>
      </c>
      <c r="O15" s="44">
        <f>69*SQRT((VLOOKUP($O$13,Coordinates[],2,FALSE)-Coordinates[[#This Row],[Lat]])^2+(VLOOKUP($O$13,Coordinates[],3,FALSE)-Coordinates[[#This Row],[Long]])^2)</f>
        <v>1152.8163513760553</v>
      </c>
      <c r="P15" s="44">
        <f>69*SQRT((VLOOKUP($P$13,Coordinates[],2,FALSE)-Coordinates[[#This Row],[Lat]])^2+(VLOOKUP($P$13,Coordinates[],3,FALSE)-Coordinates[[#This Row],[Long]])^2)</f>
        <v>834.92851190985164</v>
      </c>
      <c r="Q15" s="44">
        <f>69*SQRT((VLOOKUP($Q$13,Coordinates[],2,FALSE)-Coordinates[[#This Row],[Lat]])^2+(VLOOKUP($Q$13,Coordinates[],3,FALSE)-Coordinates[[#This Row],[Long]])^2)</f>
        <v>740.36067561695916</v>
      </c>
      <c r="R15" s="44">
        <f>69*SQRT((VLOOKUP($R$13,Coordinates[],2,FALSE)-Coordinates[[#This Row],[Lat]])^2+(VLOOKUP($R$13,Coordinates[],3,FALSE)-Coordinates[[#This Row],[Long]])^2)</f>
        <v>1056.0832637628528</v>
      </c>
      <c r="S15" s="44">
        <f>69*SQRT((VLOOKUP($S$13,Coordinates[],2,FALSE)-Coordinates[[#This Row],[Lat]])^2+(VLOOKUP($S$13,Coordinates[],3,FALSE)-Coordinates[[#This Row],[Long]])^2)</f>
        <v>2345.4519948189095</v>
      </c>
      <c r="T15" s="44">
        <f>69*SQRT((VLOOKUP($T$13,Coordinates[],2,FALSE)-Coordinates[[#This Row],[Lat]])^2+(VLOOKUP($T$13,Coordinates[],3,FALSE)-Coordinates[[#This Row],[Long]])^2)</f>
        <v>1549.9372180833645</v>
      </c>
      <c r="U15" s="44">
        <f>69*SQRT((VLOOKUP($U$13,Coordinates[],2,FALSE)-Coordinates[[#This Row],[Lat]])^2+(VLOOKUP($U$13,Coordinates[],3,FALSE)-Coordinates[[#This Row],[Long]])^2)</f>
        <v>2900.1759687991344</v>
      </c>
      <c r="V15" s="44">
        <f>69*SQRT((VLOOKUP($V$13,Coordinates[],2,FALSE)-Coordinates[[#This Row],[Lat]])^2+(VLOOKUP($V$13,Coordinates[],3,FALSE)-Coordinates[[#This Row],[Long]])^2)</f>
        <v>2823.9972839930283</v>
      </c>
      <c r="W15" s="44">
        <f>69*SQRT((VLOOKUP($W$13,Coordinates[],2,FALSE)-Coordinates[[#This Row],[Lat]])^2+(VLOOKUP($W$13,Coordinates[],3,FALSE)-Coordinates[[#This Row],[Long]])^2)</f>
        <v>3319.1797179423716</v>
      </c>
      <c r="X15" s="44">
        <f>69*SQRT((VLOOKUP($X$13,Coordinates[],2,FALSE)-Coordinates[[#This Row],[Lat]])^2+(VLOOKUP($X$13,Coordinates[],3,FALSE)-Coordinates[[#This Row],[Long]])^2)</f>
        <v>3573.9135985639045</v>
      </c>
      <c r="Y15" s="44">
        <f>69*SQRT((VLOOKUP($Y$13,Coordinates[],2,FALSE)-Coordinates[[#This Row],[Lat]])^2+(VLOOKUP($Y$13,Coordinates[],3,FALSE)-Coordinates[[#This Row],[Long]])^2)</f>
        <v>3247.7384531393532</v>
      </c>
      <c r="Z15" s="44">
        <f>69*SQRT((VLOOKUP($Z$13,Coordinates[],2,FALSE)-Coordinates[[#This Row],[Lat]])^2+(VLOOKUP($Z$13,Coordinates[],3,FALSE)-Coordinates[[#This Row],[Long]])^2)</f>
        <v>3546.9288758022767</v>
      </c>
    </row>
    <row r="16" spans="1:26" s="5" customFormat="1" ht="16" x14ac:dyDescent="0.2">
      <c r="A16" s="10" t="s">
        <v>22</v>
      </c>
      <c r="B16" s="6">
        <v>40</v>
      </c>
      <c r="C16" s="6">
        <v>75.099999999999994</v>
      </c>
      <c r="E16" s="10" t="s">
        <v>22</v>
      </c>
      <c r="F16" s="44">
        <f>69*SQRT(($B$14-B16)^2+($C$14-C16)^2)</f>
        <v>95.857863527203079</v>
      </c>
      <c r="G16" s="44">
        <f t="shared" si="0"/>
        <v>324.37339594979073</v>
      </c>
      <c r="H16" s="44">
        <f>69*SQRT(($B$16-B16)^2+($C$16-C16)^2)</f>
        <v>0</v>
      </c>
      <c r="I16" s="44">
        <f t="shared" si="1"/>
        <v>514.17733322269271</v>
      </c>
      <c r="J16" s="44">
        <f>69*SQRT((VLOOKUP($J$13,Coordinates[],2,FALSE)-Coordinates[[#This Row],[Lat]])^2+(VLOOKUP($J$13,Coordinates[],3,FALSE)-Coordinates[[#This Row],[Long]])^2)</f>
        <v>771.22741782174808</v>
      </c>
      <c r="K16" s="44">
        <f>69*SQRT((VLOOKUP($K$13,Coordinates[],2,FALSE)-Coordinates[[#This Row],[Lat]])^2+(VLOOKUP($K$13,Coordinates[],3,FALSE)-Coordinates[[#This Row],[Long]])^2)</f>
        <v>1232.4566686094897</v>
      </c>
      <c r="L16" s="44">
        <f>69*SQRT((VLOOKUP($L$13,Coordinates[],2,FALSE)-Coordinates[[#This Row],[Lat]])^2+(VLOOKUP($L$13,Coordinates[],3,FALSE)-Coordinates[[#This Row],[Long]])^2)</f>
        <v>1041.0771585238053</v>
      </c>
      <c r="M16" s="44">
        <f>69*SQRT((VLOOKUP($M$13,Coordinates[],2,FALSE)-Coordinates[[#This Row],[Lat]])^2+(VLOOKUP($M$13,Coordinates[],3,FALSE)-Coordinates[[#This Row],[Long]])^2)</f>
        <v>1577.5669652981458</v>
      </c>
      <c r="N16" s="44">
        <f>69*SQRT((VLOOKUP($N$13,Coordinates[],2,FALSE)-Coordinates[[#This Row],[Lat]])^2+(VLOOKUP($N$13,Coordinates[],3,FALSE)-Coordinates[[#This Row],[Long]])^2)</f>
        <v>1567.5761321224568</v>
      </c>
      <c r="O16" s="44">
        <f>69*SQRT((VLOOKUP($O$13,Coordinates[],2,FALSE)-Coordinates[[#This Row],[Lat]])^2+(VLOOKUP($O$13,Coordinates[],3,FALSE)-Coordinates[[#This Row],[Long]])^2)</f>
        <v>878.22662223369264</v>
      </c>
      <c r="P16" s="44">
        <f>69*SQRT((VLOOKUP($P$13,Coordinates[],2,FALSE)-Coordinates[[#This Row],[Lat]])^2+(VLOOKUP($P$13,Coordinates[],3,FALSE)-Coordinates[[#This Row],[Long]])^2)</f>
        <v>576.30491929186223</v>
      </c>
      <c r="Q16" s="44">
        <f>69*SQRT((VLOOKUP($Q$13,Coordinates[],2,FALSE)-Coordinates[[#This Row],[Lat]])^2+(VLOOKUP($Q$13,Coordinates[],3,FALSE)-Coordinates[[#This Row],[Long]])^2)</f>
        <v>467.01328674888953</v>
      </c>
      <c r="R16" s="44">
        <f>69*SQRT((VLOOKUP($R$13,Coordinates[],2,FALSE)-Coordinates[[#This Row],[Lat]])^2+(VLOOKUP($R$13,Coordinates[],3,FALSE)-Coordinates[[#This Row],[Long]])^2)</f>
        <v>759.1254441790237</v>
      </c>
      <c r="S16" s="44">
        <f>69*SQRT((VLOOKUP($S$13,Coordinates[],2,FALSE)-Coordinates[[#This Row],[Lat]])^2+(VLOOKUP($S$13,Coordinates[],3,FALSE)-Coordinates[[#This Row],[Long]])^2)</f>
        <v>2056.2463082033732</v>
      </c>
      <c r="T16" s="44">
        <f>69*SQRT((VLOOKUP($T$13,Coordinates[],2,FALSE)-Coordinates[[#This Row],[Lat]])^2+(VLOOKUP($T$13,Coordinates[],3,FALSE)-Coordinates[[#This Row],[Long]])^2)</f>
        <v>1302.3281614094049</v>
      </c>
      <c r="U16" s="44">
        <f>69*SQRT((VLOOKUP($U$13,Coordinates[],2,FALSE)-Coordinates[[#This Row],[Lat]])^2+(VLOOKUP($U$13,Coordinates[],3,FALSE)-Coordinates[[#This Row],[Long]])^2)</f>
        <v>2592.0959183641335</v>
      </c>
      <c r="V16" s="44">
        <f>69*SQRT((VLOOKUP($V$13,Coordinates[],2,FALSE)-Coordinates[[#This Row],[Lat]])^2+(VLOOKUP($V$13,Coordinates[],3,FALSE)-Coordinates[[#This Row],[Long]])^2)</f>
        <v>2539.7999291282777</v>
      </c>
      <c r="W16" s="44">
        <f>69*SQRT((VLOOKUP($W$13,Coordinates[],2,FALSE)-Coordinates[[#This Row],[Lat]])^2+(VLOOKUP($W$13,Coordinates[],3,FALSE)-Coordinates[[#This Row],[Long]])^2)</f>
        <v>3015.307894726508</v>
      </c>
      <c r="X16" s="44">
        <f>69*SQRT((VLOOKUP($X$13,Coordinates[],2,FALSE)-Coordinates[[#This Row],[Lat]])^2+(VLOOKUP($X$13,Coordinates[],3,FALSE)-Coordinates[[#This Row],[Long]])^2)</f>
        <v>3281.0134851902089</v>
      </c>
      <c r="Y16" s="44">
        <f>69*SQRT((VLOOKUP($Y$13,Coordinates[],2,FALSE)-Coordinates[[#This Row],[Lat]])^2+(VLOOKUP($Y$13,Coordinates[],3,FALSE)-Coordinates[[#This Row],[Long]])^2)</f>
        <v>2940.274517795915</v>
      </c>
      <c r="Z16" s="44">
        <f>69*SQRT((VLOOKUP($Z$13,Coordinates[],2,FALSE)-Coordinates[[#This Row],[Lat]])^2+(VLOOKUP($Z$13,Coordinates[],3,FALSE)-Coordinates[[#This Row],[Long]])^2)</f>
        <v>3265.5666966087224</v>
      </c>
    </row>
    <row r="17" spans="1:26" s="5" customFormat="1" ht="16" x14ac:dyDescent="0.2">
      <c r="A17" s="10" t="s">
        <v>23</v>
      </c>
      <c r="B17" s="6">
        <v>35.200000000000003</v>
      </c>
      <c r="C17" s="6">
        <v>80.8</v>
      </c>
      <c r="E17" s="10" t="s">
        <v>23</v>
      </c>
      <c r="F17" s="44">
        <f t="shared" ref="F17:F34" si="2">69*SQRT(($B$14-B17)^2+($C$14-C17)^2)</f>
        <v>608.84436434937913</v>
      </c>
      <c r="G17" s="44">
        <f t="shared" si="0"/>
        <v>835.01404179810015</v>
      </c>
      <c r="H17" s="44">
        <f t="shared" ref="H17:H34" si="3">69*SQRT(($B$16-B17)^2+($C$16-C17)^2)</f>
        <v>514.17733322269271</v>
      </c>
      <c r="I17" s="44">
        <f t="shared" si="1"/>
        <v>0</v>
      </c>
      <c r="J17" s="44">
        <f>69*SQRT((VLOOKUP($J$13,Coordinates[],2,FALSE)-Coordinates[[#This Row],[Lat]])^2+(VLOOKUP($J$13,Coordinates[],3,FALSE)-Coordinates[[#This Row],[Long]])^2)</f>
        <v>266.52226923842659</v>
      </c>
      <c r="K17" s="44">
        <f>69*SQRT((VLOOKUP($K$13,Coordinates[],2,FALSE)-Coordinates[[#This Row],[Lat]])^2+(VLOOKUP($K$13,Coordinates[],3,FALSE)-Coordinates[[#This Row],[Long]])^2)</f>
        <v>723.18452002238064</v>
      </c>
      <c r="L17" s="44">
        <f>69*SQRT((VLOOKUP($L$13,Coordinates[],2,FALSE)-Coordinates[[#This Row],[Lat]])^2+(VLOOKUP($L$13,Coordinates[],3,FALSE)-Coordinates[[#This Row],[Long]])^2)</f>
        <v>649.91993353027738</v>
      </c>
      <c r="M17" s="44">
        <f>69*SQRT((VLOOKUP($M$13,Coordinates[],2,FALSE)-Coordinates[[#This Row],[Lat]])^2+(VLOOKUP($M$13,Coordinates[],3,FALSE)-Coordinates[[#This Row],[Long]])^2)</f>
        <v>1116.3509125718492</v>
      </c>
      <c r="N17" s="44">
        <f>69*SQRT((VLOOKUP($N$13,Coordinates[],2,FALSE)-Coordinates[[#This Row],[Lat]])^2+(VLOOKUP($N$13,Coordinates[],3,FALSE)-Coordinates[[#This Row],[Long]])^2)</f>
        <v>1074.0975374704112</v>
      </c>
      <c r="O17" s="44">
        <f>69*SQRT((VLOOKUP($O$13,Coordinates[],2,FALSE)-Coordinates[[#This Row],[Lat]])^2+(VLOOKUP($O$13,Coordinates[],3,FALSE)-Coordinates[[#This Row],[Long]])^2)</f>
        <v>658.8325811615573</v>
      </c>
      <c r="P17" s="44">
        <f>69*SQRT((VLOOKUP($P$13,Coordinates[],2,FALSE)-Coordinates[[#This Row],[Lat]])^2+(VLOOKUP($P$13,Coordinates[],3,FALSE)-Coordinates[[#This Row],[Long]])^2)</f>
        <v>521.53229046723425</v>
      </c>
      <c r="Q17" s="44">
        <f>69*SQRT((VLOOKUP($Q$13,Coordinates[],2,FALSE)-Coordinates[[#This Row],[Lat]])^2+(VLOOKUP($Q$13,Coordinates[],3,FALSE)-Coordinates[[#This Row],[Long]])^2)</f>
        <v>439.11331111684586</v>
      </c>
      <c r="R17" s="44">
        <f>69*SQRT((VLOOKUP($R$13,Coordinates[],2,FALSE)-Coordinates[[#This Row],[Lat]])^2+(VLOOKUP($R$13,Coordinates[],3,FALSE)-Coordinates[[#This Row],[Long]])^2)</f>
        <v>484.23057524282751</v>
      </c>
      <c r="S17" s="44">
        <f>69*SQRT((VLOOKUP($S$13,Coordinates[],2,FALSE)-Coordinates[[#This Row],[Lat]])^2+(VLOOKUP($S$13,Coordinates[],3,FALSE)-Coordinates[[#This Row],[Long]])^2)</f>
        <v>1692.9203082248148</v>
      </c>
      <c r="T17" s="44">
        <f>69*SQRT((VLOOKUP($T$13,Coordinates[],2,FALSE)-Coordinates[[#This Row],[Lat]])^2+(VLOOKUP($T$13,Coordinates[],3,FALSE)-Coordinates[[#This Row],[Long]])^2)</f>
        <v>1095.9711173201599</v>
      </c>
      <c r="U17" s="44">
        <f>69*SQRT((VLOOKUP($U$13,Coordinates[],2,FALSE)-Coordinates[[#This Row],[Lat]])^2+(VLOOKUP($U$13,Coordinates[],3,FALSE)-Coordinates[[#This Row],[Long]])^2)</f>
        <v>2162.8831175077398</v>
      </c>
      <c r="V17" s="44">
        <f>69*SQRT((VLOOKUP($V$13,Coordinates[],2,FALSE)-Coordinates[[#This Row],[Lat]])^2+(VLOOKUP($V$13,Coordinates[],3,FALSE)-Coordinates[[#This Row],[Long]])^2)</f>
        <v>2180.4109176941861</v>
      </c>
      <c r="W17" s="44">
        <f>69*SQRT((VLOOKUP($W$13,Coordinates[],2,FALSE)-Coordinates[[#This Row],[Lat]])^2+(VLOOKUP($W$13,Coordinates[],3,FALSE)-Coordinates[[#This Row],[Long]])^2)</f>
        <v>2595.5100019071406</v>
      </c>
      <c r="X17" s="44">
        <f>69*SQRT((VLOOKUP($X$13,Coordinates[],2,FALSE)-Coordinates[[#This Row],[Lat]])^2+(VLOOKUP($X$13,Coordinates[],3,FALSE)-Coordinates[[#This Row],[Long]])^2)</f>
        <v>2889.7740396093254</v>
      </c>
      <c r="Y17" s="44">
        <f>69*SQRT((VLOOKUP($Y$13,Coordinates[],2,FALSE)-Coordinates[[#This Row],[Lat]])^2+(VLOOKUP($Y$13,Coordinates[],3,FALSE)-Coordinates[[#This Row],[Long]])^2)</f>
        <v>2510.1684106848284</v>
      </c>
      <c r="Z17" s="44">
        <f>69*SQRT((VLOOKUP($Z$13,Coordinates[],2,FALSE)-Coordinates[[#This Row],[Lat]])^2+(VLOOKUP($Z$13,Coordinates[],3,FALSE)-Coordinates[[#This Row],[Long]])^2)</f>
        <v>2904.1705735028727</v>
      </c>
    </row>
    <row r="18" spans="1:26" s="5" customFormat="1" ht="16" x14ac:dyDescent="0.2">
      <c r="A18" s="10" t="s">
        <v>24</v>
      </c>
      <c r="B18" s="6">
        <v>33.799999999999997</v>
      </c>
      <c r="C18" s="6">
        <v>84.4</v>
      </c>
      <c r="E18" s="10" t="s">
        <v>24</v>
      </c>
      <c r="F18" s="44">
        <f t="shared" si="2"/>
        <v>866.9322118827979</v>
      </c>
      <c r="G18" s="44">
        <f t="shared" si="0"/>
        <v>1094.9280387313136</v>
      </c>
      <c r="H18" s="44">
        <f t="shared" si="3"/>
        <v>771.22741782174808</v>
      </c>
      <c r="I18" s="44">
        <f t="shared" si="1"/>
        <v>266.52226923842659</v>
      </c>
      <c r="J18" s="44">
        <f>69*SQRT((VLOOKUP($J$13,Coordinates[],2,FALSE)-Coordinates[[#This Row],[Lat]])^2+(VLOOKUP($J$13,Coordinates[],3,FALSE)-Coordinates[[#This Row],[Long]])^2)</f>
        <v>0</v>
      </c>
      <c r="K18" s="44">
        <f>69*SQRT((VLOOKUP($K$13,Coordinates[],2,FALSE)-Coordinates[[#This Row],[Lat]])^2+(VLOOKUP($K$13,Coordinates[],3,FALSE)-Coordinates[[#This Row],[Long]])^2)</f>
        <v>461.26899960868809</v>
      </c>
      <c r="L18" s="44">
        <f>69*SQRT((VLOOKUP($L$13,Coordinates[],2,FALSE)-Coordinates[[#This Row],[Lat]])^2+(VLOOKUP($L$13,Coordinates[],3,FALSE)-Coordinates[[#This Row],[Long]])^2)</f>
        <v>623.4485062938237</v>
      </c>
      <c r="M18" s="44">
        <f>69*SQRT((VLOOKUP($M$13,Coordinates[],2,FALSE)-Coordinates[[#This Row],[Lat]])^2+(VLOOKUP($M$13,Coordinates[],3,FALSE)-Coordinates[[#This Row],[Long]])^2)</f>
        <v>858.37774901263549</v>
      </c>
      <c r="N18" s="44">
        <f>69*SQRT((VLOOKUP($N$13,Coordinates[],2,FALSE)-Coordinates[[#This Row],[Lat]])^2+(VLOOKUP($N$13,Coordinates[],3,FALSE)-Coordinates[[#This Row],[Long]])^2)</f>
        <v>807.624293839654</v>
      </c>
      <c r="O18" s="44">
        <f>69*SQRT((VLOOKUP($O$13,Coordinates[],2,FALSE)-Coordinates[[#This Row],[Lat]])^2+(VLOOKUP($O$13,Coordinates[],3,FALSE)-Coordinates[[#This Row],[Long]])^2)</f>
        <v>597.11915896243022</v>
      </c>
      <c r="P18" s="44">
        <f>69*SQRT((VLOOKUP($P$13,Coordinates[],2,FALSE)-Coordinates[[#This Row],[Lat]])^2+(VLOOKUP($P$13,Coordinates[],3,FALSE)-Coordinates[[#This Row],[Long]])^2)</f>
        <v>600.14135834818137</v>
      </c>
      <c r="Q18" s="44">
        <f>69*SQRT((VLOOKUP($Q$13,Coordinates[],2,FALSE)-Coordinates[[#This Row],[Lat]])^2+(VLOOKUP($Q$13,Coordinates[],3,FALSE)-Coordinates[[#This Row],[Long]])^2)</f>
        <v>563.01632303157987</v>
      </c>
      <c r="R18" s="44">
        <f>69*SQRT((VLOOKUP($R$13,Coordinates[],2,FALSE)-Coordinates[[#This Row],[Lat]])^2+(VLOOKUP($R$13,Coordinates[],3,FALSE)-Coordinates[[#This Row],[Long]])^2)</f>
        <v>430.29674644366042</v>
      </c>
      <c r="S18" s="44">
        <f>69*SQRT((VLOOKUP($S$13,Coordinates[],2,FALSE)-Coordinates[[#This Row],[Lat]])^2+(VLOOKUP($S$13,Coordinates[],3,FALSE)-Coordinates[[#This Row],[Long]])^2)</f>
        <v>1473.8406460672741</v>
      </c>
      <c r="T18" s="44">
        <f>69*SQRT((VLOOKUP($T$13,Coordinates[],2,FALSE)-Coordinates[[#This Row],[Lat]])^2+(VLOOKUP($T$13,Coordinates[],3,FALSE)-Coordinates[[#This Row],[Long]])^2)</f>
        <v>987.08593850788873</v>
      </c>
      <c r="U18" s="44">
        <f>69*SQRT((VLOOKUP($U$13,Coordinates[],2,FALSE)-Coordinates[[#This Row],[Lat]])^2+(VLOOKUP($U$13,Coordinates[],3,FALSE)-Coordinates[[#This Row],[Long]])^2)</f>
        <v>1911.4120905759694</v>
      </c>
      <c r="V18" s="44">
        <f>69*SQRT((VLOOKUP($V$13,Coordinates[],2,FALSE)-Coordinates[[#This Row],[Lat]])^2+(VLOOKUP($V$13,Coordinates[],3,FALSE)-Coordinates[[#This Row],[Long]])^2)</f>
        <v>1958.0079800654541</v>
      </c>
      <c r="W18" s="44">
        <f>69*SQRT((VLOOKUP($W$13,Coordinates[],2,FALSE)-Coordinates[[#This Row],[Lat]])^2+(VLOOKUP($W$13,Coordinates[],3,FALSE)-Coordinates[[#This Row],[Long]])^2)</f>
        <v>2346.0913217519901</v>
      </c>
      <c r="X18" s="44">
        <f>69*SQRT((VLOOKUP($X$13,Coordinates[],2,FALSE)-Coordinates[[#This Row],[Lat]])^2+(VLOOKUP($X$13,Coordinates[],3,FALSE)-Coordinates[[#This Row],[Long]])^2)</f>
        <v>2650.2108670820885</v>
      </c>
      <c r="Y18" s="44">
        <f>69*SQRT((VLOOKUP($Y$13,Coordinates[],2,FALSE)-Coordinates[[#This Row],[Lat]])^2+(VLOOKUP($Y$13,Coordinates[],3,FALSE)-Coordinates[[#This Row],[Long]])^2)</f>
        <v>2257.3547993171114</v>
      </c>
      <c r="Z18" s="44">
        <f>69*SQRT((VLOOKUP($Z$13,Coordinates[],2,FALSE)-Coordinates[[#This Row],[Lat]])^2+(VLOOKUP($Z$13,Coordinates[],3,FALSE)-Coordinates[[#This Row],[Long]])^2)</f>
        <v>2676.6664416770354</v>
      </c>
    </row>
    <row r="19" spans="1:26" s="5" customFormat="1" ht="16" x14ac:dyDescent="0.2">
      <c r="A19" s="10" t="s">
        <v>25</v>
      </c>
      <c r="B19" s="6">
        <v>30</v>
      </c>
      <c r="C19" s="6">
        <v>89.9</v>
      </c>
      <c r="E19" s="10" t="s">
        <v>25</v>
      </c>
      <c r="F19" s="44">
        <f t="shared" si="2"/>
        <v>1328.120058579043</v>
      </c>
      <c r="G19" s="44">
        <f t="shared" si="0"/>
        <v>1555.9461751615961</v>
      </c>
      <c r="H19" s="44">
        <f t="shared" si="3"/>
        <v>1232.4566686094897</v>
      </c>
      <c r="I19" s="44">
        <f t="shared" si="1"/>
        <v>723.18452002238064</v>
      </c>
      <c r="J19" s="44">
        <f>69*SQRT((VLOOKUP($J$13,Coordinates[],2,FALSE)-Coordinates[[#This Row],[Lat]])^2+(VLOOKUP($J$13,Coordinates[],3,FALSE)-Coordinates[[#This Row],[Long]])^2)</f>
        <v>461.26899960868809</v>
      </c>
      <c r="K19" s="44">
        <f>69*SQRT((VLOOKUP($K$13,Coordinates[],2,FALSE)-Coordinates[[#This Row],[Lat]])^2+(VLOOKUP($K$13,Coordinates[],3,FALSE)-Coordinates[[#This Row],[Long]])^2)</f>
        <v>0</v>
      </c>
      <c r="L19" s="44">
        <f>69*SQRT((VLOOKUP($L$13,Coordinates[],2,FALSE)-Coordinates[[#This Row],[Lat]])^2+(VLOOKUP($L$13,Coordinates[],3,FALSE)-Coordinates[[#This Row],[Long]])^2)</f>
        <v>729.34664597844016</v>
      </c>
      <c r="M19" s="44">
        <f>69*SQRT((VLOOKUP($M$13,Coordinates[],2,FALSE)-Coordinates[[#This Row],[Lat]])^2+(VLOOKUP($M$13,Coordinates[],3,FALSE)-Coordinates[[#This Row],[Long]])^2)</f>
        <v>513.80682167522787</v>
      </c>
      <c r="N19" s="44">
        <f>69*SQRT((VLOOKUP($N$13,Coordinates[],2,FALSE)-Coordinates[[#This Row],[Lat]])^2+(VLOOKUP($N$13,Coordinates[],3,FALSE)-Coordinates[[#This Row],[Long]])^2)</f>
        <v>379.75082620054957</v>
      </c>
      <c r="O19" s="44">
        <f>69*SQRT((VLOOKUP($O$13,Coordinates[],2,FALSE)-Coordinates[[#This Row],[Lat]])^2+(VLOOKUP($O$13,Coordinates[],3,FALSE)-Coordinates[[#This Row],[Long]])^2)</f>
        <v>828.22996806442575</v>
      </c>
      <c r="P19" s="44">
        <f>69*SQRT((VLOOKUP($P$13,Coordinates[],2,FALSE)-Coordinates[[#This Row],[Lat]])^2+(VLOOKUP($P$13,Coordinates[],3,FALSE)-Coordinates[[#This Row],[Long]])^2)</f>
        <v>975.80735803743585</v>
      </c>
      <c r="Q19" s="44">
        <f>69*SQRT((VLOOKUP($Q$13,Coordinates[],2,FALSE)-Coordinates[[#This Row],[Lat]])^2+(VLOOKUP($Q$13,Coordinates[],3,FALSE)-Coordinates[[#This Row],[Long]])^2)</f>
        <v>974.56240949464097</v>
      </c>
      <c r="R19" s="44">
        <f>69*SQRT((VLOOKUP($R$13,Coordinates[],2,FALSE)-Coordinates[[#This Row],[Lat]])^2+(VLOOKUP($R$13,Coordinates[],3,FALSE)-Coordinates[[#This Row],[Long]])^2)</f>
        <v>725.25532055959445</v>
      </c>
      <c r="S19" s="44">
        <f>69*SQRT((VLOOKUP($S$13,Coordinates[],2,FALSE)-Coordinates[[#This Row],[Lat]])^2+(VLOOKUP($S$13,Coordinates[],3,FALSE)-Coordinates[[#This Row],[Long]])^2)</f>
        <v>1236.313649524262</v>
      </c>
      <c r="T19" s="44">
        <f>69*SQRT((VLOOKUP($T$13,Coordinates[],2,FALSE)-Coordinates[[#This Row],[Lat]])^2+(VLOOKUP($T$13,Coordinates[],3,FALSE)-Coordinates[[#This Row],[Long]])^2)</f>
        <v>1061.2549929211168</v>
      </c>
      <c r="U19" s="44">
        <f>69*SQRT((VLOOKUP($U$13,Coordinates[],2,FALSE)-Coordinates[[#This Row],[Lat]])^2+(VLOOKUP($U$13,Coordinates[],3,FALSE)-Coordinates[[#This Row],[Long]])^2)</f>
        <v>1550.7203132738016</v>
      </c>
      <c r="V19" s="44">
        <f>69*SQRT((VLOOKUP($V$13,Coordinates[],2,FALSE)-Coordinates[[#This Row],[Lat]])^2+(VLOOKUP($V$13,Coordinates[],3,FALSE)-Coordinates[[#This Row],[Long]])^2)</f>
        <v>1691.0490944972591</v>
      </c>
      <c r="W19" s="44">
        <f>69*SQRT((VLOOKUP($W$13,Coordinates[],2,FALSE)-Coordinates[[#This Row],[Lat]])^2+(VLOOKUP($W$13,Coordinates[],3,FALSE)-Coordinates[[#This Row],[Long]])^2)</f>
        <v>1986.7447395173847</v>
      </c>
      <c r="X19" s="44">
        <f>69*SQRT((VLOOKUP($X$13,Coordinates[],2,FALSE)-Coordinates[[#This Row],[Lat]])^2+(VLOOKUP($X$13,Coordinates[],3,FALSE)-Coordinates[[#This Row],[Long]])^2)</f>
        <v>2319.6010281942872</v>
      </c>
      <c r="Y19" s="44">
        <f>69*SQRT((VLOOKUP($Y$13,Coordinates[],2,FALSE)-Coordinates[[#This Row],[Lat]])^2+(VLOOKUP($Y$13,Coordinates[],3,FALSE)-Coordinates[[#This Row],[Long]])^2)</f>
        <v>1886.7179121426702</v>
      </c>
      <c r="Z19" s="44">
        <f>69*SQRT((VLOOKUP($Z$13,Coordinates[],2,FALSE)-Coordinates[[#This Row],[Lat]])^2+(VLOOKUP($Z$13,Coordinates[],3,FALSE)-Coordinates[[#This Row],[Long]])^2)</f>
        <v>2381.0599341469756</v>
      </c>
    </row>
    <row r="20" spans="1:26" s="5" customFormat="1" ht="16" x14ac:dyDescent="0.2">
      <c r="A20" s="10" t="s">
        <v>26</v>
      </c>
      <c r="B20" s="6">
        <v>25.8</v>
      </c>
      <c r="C20" s="6">
        <v>80.2</v>
      </c>
      <c r="E20" s="10" t="s">
        <v>26</v>
      </c>
      <c r="F20" s="44">
        <f t="shared" si="2"/>
        <v>1116.2229615986225</v>
      </c>
      <c r="G20" s="44">
        <f t="shared" si="0"/>
        <v>1303.5157421373935</v>
      </c>
      <c r="H20" s="44">
        <f t="shared" si="3"/>
        <v>1041.0771585238053</v>
      </c>
      <c r="I20" s="44">
        <f t="shared" si="1"/>
        <v>649.91993353027738</v>
      </c>
      <c r="J20" s="44">
        <f>69*SQRT((VLOOKUP($J$13,Coordinates[],2,FALSE)-Coordinates[[#This Row],[Lat]])^2+(VLOOKUP($J$13,Coordinates[],3,FALSE)-Coordinates[[#This Row],[Long]])^2)</f>
        <v>623.4485062938237</v>
      </c>
      <c r="K20" s="44">
        <f>69*SQRT((VLOOKUP($K$13,Coordinates[],2,FALSE)-Coordinates[[#This Row],[Lat]])^2+(VLOOKUP($K$13,Coordinates[],3,FALSE)-Coordinates[[#This Row],[Long]])^2)</f>
        <v>729.34664597844016</v>
      </c>
      <c r="L20" s="44">
        <f>69*SQRT((VLOOKUP($L$13,Coordinates[],2,FALSE)-Coordinates[[#This Row],[Lat]])^2+(VLOOKUP($L$13,Coordinates[],3,FALSE)-Coordinates[[#This Row],[Long]])^2)</f>
        <v>0</v>
      </c>
      <c r="M20" s="44">
        <f>69*SQRT((VLOOKUP($M$13,Coordinates[],2,FALSE)-Coordinates[[#This Row],[Lat]])^2+(VLOOKUP($M$13,Coordinates[],3,FALSE)-Coordinates[[#This Row],[Long]])^2)</f>
        <v>1243.0728699476949</v>
      </c>
      <c r="N20" s="44">
        <f>69*SQRT((VLOOKUP($N$13,Coordinates[],2,FALSE)-Coordinates[[#This Row],[Lat]])^2+(VLOOKUP($N$13,Coordinates[],3,FALSE)-Coordinates[[#This Row],[Long]])^2)</f>
        <v>1084.5079252822454</v>
      </c>
      <c r="O20" s="44">
        <f>69*SQRT((VLOOKUP($O$13,Coordinates[],2,FALSE)-Coordinates[[#This Row],[Lat]])^2+(VLOOKUP($O$13,Coordinates[],3,FALSE)-Coordinates[[#This Row],[Long]])^2)</f>
        <v>1219.271196247988</v>
      </c>
      <c r="P20" s="44">
        <f>69*SQRT((VLOOKUP($P$13,Coordinates[],2,FALSE)-Coordinates[[#This Row],[Lat]])^2+(VLOOKUP($P$13,Coordinates[],3,FALSE)-Coordinates[[#This Row],[Long]])^2)</f>
        <v>1162.7472511255401</v>
      </c>
      <c r="Q20" s="44">
        <f>69*SQRT((VLOOKUP($Q$13,Coordinates[],2,FALSE)-Coordinates[[#This Row],[Lat]])^2+(VLOOKUP($Q$13,Coordinates[],3,FALSE)-Coordinates[[#This Row],[Long]])^2)</f>
        <v>1088.2330357051287</v>
      </c>
      <c r="R20" s="44">
        <f>69*SQRT((VLOOKUP($R$13,Coordinates[],2,FALSE)-Coordinates[[#This Row],[Lat]])^2+(VLOOKUP($R$13,Coordinates[],3,FALSE)-Coordinates[[#This Row],[Long]])^2)</f>
        <v>1048.2778305392133</v>
      </c>
      <c r="S20" s="44">
        <f>69*SQRT((VLOOKUP($S$13,Coordinates[],2,FALSE)-Coordinates[[#This Row],[Lat]])^2+(VLOOKUP($S$13,Coordinates[],3,FALSE)-Coordinates[[#This Row],[Long]])^2)</f>
        <v>1959.028966095193</v>
      </c>
      <c r="T20" s="44">
        <f>69*SQRT((VLOOKUP($T$13,Coordinates[],2,FALSE)-Coordinates[[#This Row],[Lat]])^2+(VLOOKUP($T$13,Coordinates[],3,FALSE)-Coordinates[[#This Row],[Long]])^2)</f>
        <v>1603.7862232853852</v>
      </c>
      <c r="U20" s="44">
        <f>69*SQRT((VLOOKUP($U$13,Coordinates[],2,FALSE)-Coordinates[[#This Row],[Lat]])^2+(VLOOKUP($U$13,Coordinates[],3,FALSE)-Coordinates[[#This Row],[Long]])^2)</f>
        <v>2264.3146645287611</v>
      </c>
      <c r="V20" s="44">
        <f>69*SQRT((VLOOKUP($V$13,Coordinates[],2,FALSE)-Coordinates[[#This Row],[Lat]])^2+(VLOOKUP($V$13,Coordinates[],3,FALSE)-Coordinates[[#This Row],[Long]])^2)</f>
        <v>2419.8153421284032</v>
      </c>
      <c r="W20" s="44">
        <f>69*SQRT((VLOOKUP($W$13,Coordinates[],2,FALSE)-Coordinates[[#This Row],[Lat]])^2+(VLOOKUP($W$13,Coordinates[],3,FALSE)-Coordinates[[#This Row],[Long]])^2)</f>
        <v>2697.2999332665995</v>
      </c>
      <c r="X20" s="44">
        <f>69*SQRT((VLOOKUP($X$13,Coordinates[],2,FALSE)-Coordinates[[#This Row],[Lat]])^2+(VLOOKUP($X$13,Coordinates[],3,FALSE)-Coordinates[[#This Row],[Long]])^2)</f>
        <v>3040.5130093456264</v>
      </c>
      <c r="Y20" s="44">
        <f>69*SQRT((VLOOKUP($Y$13,Coordinates[],2,FALSE)-Coordinates[[#This Row],[Lat]])^2+(VLOOKUP($Y$13,Coordinates[],3,FALSE)-Coordinates[[#This Row],[Long]])^2)</f>
        <v>2591.5080956848269</v>
      </c>
      <c r="Z20" s="44">
        <f>69*SQRT((VLOOKUP($Z$13,Coordinates[],2,FALSE)-Coordinates[[#This Row],[Lat]])^2+(VLOOKUP($Z$13,Coordinates[],3,FALSE)-Coordinates[[#This Row],[Long]])^2)</f>
        <v>3109.198494789292</v>
      </c>
    </row>
    <row r="21" spans="1:26" s="5" customFormat="1" ht="16" x14ac:dyDescent="0.2">
      <c r="A21" s="10" t="s">
        <v>27</v>
      </c>
      <c r="B21" s="6">
        <v>32.799999999999997</v>
      </c>
      <c r="C21" s="6">
        <v>96.8</v>
      </c>
      <c r="E21" s="10" t="s">
        <v>27</v>
      </c>
      <c r="F21" s="44">
        <f t="shared" si="2"/>
        <v>1671.481384879891</v>
      </c>
      <c r="G21" s="44">
        <f t="shared" si="0"/>
        <v>1897.048309875107</v>
      </c>
      <c r="H21" s="44">
        <f t="shared" si="3"/>
        <v>1577.5669652981458</v>
      </c>
      <c r="I21" s="44">
        <f t="shared" si="1"/>
        <v>1116.3509125718492</v>
      </c>
      <c r="J21" s="44">
        <f>69*SQRT((VLOOKUP($J$13,Coordinates[],2,FALSE)-Coordinates[[#This Row],[Lat]])^2+(VLOOKUP($J$13,Coordinates[],3,FALSE)-Coordinates[[#This Row],[Long]])^2)</f>
        <v>858.37774901263549</v>
      </c>
      <c r="K21" s="44">
        <f>69*SQRT((VLOOKUP($K$13,Coordinates[],2,FALSE)-Coordinates[[#This Row],[Lat]])^2+(VLOOKUP($K$13,Coordinates[],3,FALSE)-Coordinates[[#This Row],[Long]])^2)</f>
        <v>513.80682167522787</v>
      </c>
      <c r="L21" s="44">
        <f>69*SQRT((VLOOKUP($L$13,Coordinates[],2,FALSE)-Coordinates[[#This Row],[Lat]])^2+(VLOOKUP($L$13,Coordinates[],3,FALSE)-Coordinates[[#This Row],[Long]])^2)</f>
        <v>1243.0728699476949</v>
      </c>
      <c r="M21" s="44">
        <f>69*SQRT((VLOOKUP($M$13,Coordinates[],2,FALSE)-Coordinates[[#This Row],[Lat]])^2+(VLOOKUP($M$13,Coordinates[],3,FALSE)-Coordinates[[#This Row],[Long]])^2)</f>
        <v>0</v>
      </c>
      <c r="N21" s="44">
        <f>69*SQRT((VLOOKUP($N$13,Coordinates[],2,FALSE)-Coordinates[[#This Row],[Lat]])^2+(VLOOKUP($N$13,Coordinates[],3,FALSE)-Coordinates[[#This Row],[Long]])^2)</f>
        <v>228.43064593000602</v>
      </c>
      <c r="O21" s="44">
        <f>69*SQRT((VLOOKUP($O$13,Coordinates[],2,FALSE)-Coordinates[[#This Row],[Lat]])^2+(VLOOKUP($O$13,Coordinates[],3,FALSE)-Coordinates[[#This Row],[Long]])^2)</f>
        <v>883.11913692321241</v>
      </c>
      <c r="P21" s="44">
        <f>69*SQRT((VLOOKUP($P$13,Coordinates[],2,FALSE)-Coordinates[[#This Row],[Lat]])^2+(VLOOKUP($P$13,Coordinates[],3,FALSE)-Coordinates[[#This Row],[Long]])^2)</f>
        <v>1154.2815297837874</v>
      </c>
      <c r="Q21" s="44">
        <f>69*SQRT((VLOOKUP($Q$13,Coordinates[],2,FALSE)-Coordinates[[#This Row],[Lat]])^2+(VLOOKUP($Q$13,Coordinates[],3,FALSE)-Coordinates[[#This Row],[Long]])^2)</f>
        <v>1202.4623486829012</v>
      </c>
      <c r="R21" s="44">
        <f>69*SQRT((VLOOKUP($R$13,Coordinates[],2,FALSE)-Coordinates[[#This Row],[Lat]])^2+(VLOOKUP($R$13,Coordinates[],3,FALSE)-Coordinates[[#This Row],[Long]])^2)</f>
        <v>882.25613627789528</v>
      </c>
      <c r="S21" s="44">
        <f>69*SQRT((VLOOKUP($S$13,Coordinates[],2,FALSE)-Coordinates[[#This Row],[Lat]])^2+(VLOOKUP($S$13,Coordinates[],3,FALSE)-Coordinates[[#This Row],[Long]])^2)</f>
        <v>738.68681455675153</v>
      </c>
      <c r="T21" s="44">
        <f>69*SQRT((VLOOKUP($T$13,Coordinates[],2,FALSE)-Coordinates[[#This Row],[Lat]])^2+(VLOOKUP($T$13,Coordinates[],3,FALSE)-Coordinates[[#This Row],[Long]])^2)</f>
        <v>875.75652438334726</v>
      </c>
      <c r="U21" s="44">
        <f>69*SQRT((VLOOKUP($U$13,Coordinates[],2,FALSE)-Coordinates[[#This Row],[Lat]])^2+(VLOOKUP($U$13,Coordinates[],3,FALSE)-Coordinates[[#This Row],[Long]])^2)</f>
        <v>1056.8043243666255</v>
      </c>
      <c r="V21" s="44">
        <f>69*SQRT((VLOOKUP($V$13,Coordinates[],2,FALSE)-Coordinates[[#This Row],[Lat]])^2+(VLOOKUP($V$13,Coordinates[],3,FALSE)-Coordinates[[#This Row],[Long]])^2)</f>
        <v>1179.0927062788578</v>
      </c>
      <c r="W21" s="44">
        <f>69*SQRT((VLOOKUP($W$13,Coordinates[],2,FALSE)-Coordinates[[#This Row],[Lat]])^2+(VLOOKUP($W$13,Coordinates[],3,FALSE)-Coordinates[[#This Row],[Long]])^2)</f>
        <v>1493.0968655783863</v>
      </c>
      <c r="X21" s="44">
        <f>69*SQRT((VLOOKUP($X$13,Coordinates[],2,FALSE)-Coordinates[[#This Row],[Lat]])^2+(VLOOKUP($X$13,Coordinates[],3,FALSE)-Coordinates[[#This Row],[Long]])^2)</f>
        <v>1813.3221004554043</v>
      </c>
      <c r="Y21" s="44">
        <f>69*SQRT((VLOOKUP($Y$13,Coordinates[],2,FALSE)-Coordinates[[#This Row],[Lat]])^2+(VLOOKUP($Y$13,Coordinates[],3,FALSE)-Coordinates[[#This Row],[Long]])^2)</f>
        <v>1400.6999999999998</v>
      </c>
      <c r="Z21" s="44">
        <f>69*SQRT((VLOOKUP($Z$13,Coordinates[],2,FALSE)-Coordinates[[#This Row],[Lat]])^2+(VLOOKUP($Z$13,Coordinates[],3,FALSE)-Coordinates[[#This Row],[Long]])^2)</f>
        <v>1867.8492444520255</v>
      </c>
    </row>
    <row r="22" spans="1:26" s="5" customFormat="1" ht="16" x14ac:dyDescent="0.2">
      <c r="A22" s="10" t="s">
        <v>28</v>
      </c>
      <c r="B22" s="6">
        <v>29.8</v>
      </c>
      <c r="C22" s="6">
        <v>95.4</v>
      </c>
      <c r="E22" s="10" t="s">
        <v>28</v>
      </c>
      <c r="F22" s="44">
        <f t="shared" si="2"/>
        <v>1663.2578453144301</v>
      </c>
      <c r="G22" s="44">
        <f t="shared" si="0"/>
        <v>1891.6699527137393</v>
      </c>
      <c r="H22" s="44">
        <f t="shared" si="3"/>
        <v>1567.5761321224568</v>
      </c>
      <c r="I22" s="44">
        <f t="shared" si="1"/>
        <v>1074.0975374704112</v>
      </c>
      <c r="J22" s="44">
        <f>69*SQRT((VLOOKUP($J$13,Coordinates[],2,FALSE)-Coordinates[[#This Row],[Lat]])^2+(VLOOKUP($J$13,Coordinates[],3,FALSE)-Coordinates[[#This Row],[Long]])^2)</f>
        <v>807.624293839654</v>
      </c>
      <c r="K22" s="44">
        <f>69*SQRT((VLOOKUP($K$13,Coordinates[],2,FALSE)-Coordinates[[#This Row],[Lat]])^2+(VLOOKUP($K$13,Coordinates[],3,FALSE)-Coordinates[[#This Row],[Long]])^2)</f>
        <v>379.75082620054957</v>
      </c>
      <c r="L22" s="44">
        <f>69*SQRT((VLOOKUP($L$13,Coordinates[],2,FALSE)-Coordinates[[#This Row],[Lat]])^2+(VLOOKUP($L$13,Coordinates[],3,FALSE)-Coordinates[[#This Row],[Long]])^2)</f>
        <v>1084.5079252822454</v>
      </c>
      <c r="M22" s="44">
        <f>69*SQRT((VLOOKUP($M$13,Coordinates[],2,FALSE)-Coordinates[[#This Row],[Lat]])^2+(VLOOKUP($M$13,Coordinates[],3,FALSE)-Coordinates[[#This Row],[Long]])^2)</f>
        <v>228.43064593000602</v>
      </c>
      <c r="N22" s="44">
        <f>69*SQRT((VLOOKUP($N$13,Coordinates[],2,FALSE)-Coordinates[[#This Row],[Lat]])^2+(VLOOKUP($N$13,Coordinates[],3,FALSE)-Coordinates[[#This Row],[Long]])^2)</f>
        <v>0</v>
      </c>
      <c r="O22" s="44">
        <f>69*SQRT((VLOOKUP($O$13,Coordinates[],2,FALSE)-Coordinates[[#This Row],[Lat]])^2+(VLOOKUP($O$13,Coordinates[],3,FALSE)-Coordinates[[#This Row],[Long]])^2)</f>
        <v>983.80063529152085</v>
      </c>
      <c r="P22" s="44">
        <f>69*SQRT((VLOOKUP($P$13,Coordinates[],2,FALSE)-Coordinates[[#This Row],[Lat]])^2+(VLOOKUP($P$13,Coordinates[],3,FALSE)-Coordinates[[#This Row],[Long]])^2)</f>
        <v>1214.9683329206573</v>
      </c>
      <c r="Q22" s="44">
        <f>69*SQRT((VLOOKUP($Q$13,Coordinates[],2,FALSE)-Coordinates[[#This Row],[Lat]])^2+(VLOOKUP($Q$13,Coordinates[],3,FALSE)-Coordinates[[#This Row],[Long]])^2)</f>
        <v>1243.1111696063228</v>
      </c>
      <c r="R22" s="44">
        <f>69*SQRT((VLOOKUP($R$13,Coordinates[],2,FALSE)-Coordinates[[#This Row],[Lat]])^2+(VLOOKUP($R$13,Coordinates[],3,FALSE)-Coordinates[[#This Row],[Long]])^2)</f>
        <v>942.27325654504307</v>
      </c>
      <c r="S22" s="44">
        <f>69*SQRT((VLOOKUP($S$13,Coordinates[],2,FALSE)-Coordinates[[#This Row],[Lat]])^2+(VLOOKUP($S$13,Coordinates[],3,FALSE)-Coordinates[[#This Row],[Long]])^2)</f>
        <v>951.72488146522664</v>
      </c>
      <c r="T22" s="44">
        <f>69*SQRT((VLOOKUP($T$13,Coordinates[],2,FALSE)-Coordinates[[#This Row],[Lat]])^2+(VLOOKUP($T$13,Coordinates[],3,FALSE)-Coordinates[[#This Row],[Long]])^2)</f>
        <v>1058.7622254311873</v>
      </c>
      <c r="U22" s="44">
        <f>69*SQRT((VLOOKUP($U$13,Coordinates[],2,FALSE)-Coordinates[[#This Row],[Lat]])^2+(VLOOKUP($U$13,Coordinates[],3,FALSE)-Coordinates[[#This Row],[Long]])^2)</f>
        <v>1180.2429326202289</v>
      </c>
      <c r="V22" s="44">
        <f>69*SQRT((VLOOKUP($V$13,Coordinates[],2,FALSE)-Coordinates[[#This Row],[Lat]])^2+(VLOOKUP($V$13,Coordinates[],3,FALSE)-Coordinates[[#This Row],[Long]])^2)</f>
        <v>1368.3067090385839</v>
      </c>
      <c r="W22" s="44">
        <f>69*SQRT((VLOOKUP($W$13,Coordinates[],2,FALSE)-Coordinates[[#This Row],[Lat]])^2+(VLOOKUP($W$13,Coordinates[],3,FALSE)-Coordinates[[#This Row],[Long]])^2)</f>
        <v>1614.4967915731515</v>
      </c>
      <c r="X22" s="44">
        <f>69*SQRT((VLOOKUP($X$13,Coordinates[],2,FALSE)-Coordinates[[#This Row],[Lat]])^2+(VLOOKUP($X$13,Coordinates[],3,FALSE)-Coordinates[[#This Row],[Long]])^2)</f>
        <v>1956.2929841922953</v>
      </c>
      <c r="Y22" s="44">
        <f>69*SQRT((VLOOKUP($Y$13,Coordinates[],2,FALSE)-Coordinates[[#This Row],[Lat]])^2+(VLOOKUP($Y$13,Coordinates[],3,FALSE)-Coordinates[[#This Row],[Long]])^2)</f>
        <v>1511.5410315304041</v>
      </c>
      <c r="Z22" s="44">
        <f>69*SQRT((VLOOKUP($Z$13,Coordinates[],2,FALSE)-Coordinates[[#This Row],[Lat]])^2+(VLOOKUP($Z$13,Coordinates[],3,FALSE)-Coordinates[[#This Row],[Long]])^2)</f>
        <v>2033.1479631350003</v>
      </c>
    </row>
    <row r="23" spans="1:26" s="5" customFormat="1" ht="16" x14ac:dyDescent="0.2">
      <c r="A23" s="10" t="s">
        <v>29</v>
      </c>
      <c r="B23" s="6">
        <v>41.8</v>
      </c>
      <c r="C23" s="6">
        <v>87.7</v>
      </c>
      <c r="E23" s="10" t="s">
        <v>29</v>
      </c>
      <c r="F23" s="44">
        <f t="shared" si="2"/>
        <v>955.22021021333057</v>
      </c>
      <c r="G23" s="44">
        <f t="shared" si="0"/>
        <v>1152.8163513760553</v>
      </c>
      <c r="H23" s="44">
        <f t="shared" si="3"/>
        <v>878.22662223369264</v>
      </c>
      <c r="I23" s="44">
        <f t="shared" si="1"/>
        <v>658.8325811615573</v>
      </c>
      <c r="J23" s="44">
        <f>69*SQRT((VLOOKUP($J$13,Coordinates[],2,FALSE)-Coordinates[[#This Row],[Lat]])^2+(VLOOKUP($J$13,Coordinates[],3,FALSE)-Coordinates[[#This Row],[Long]])^2)</f>
        <v>597.11915896243022</v>
      </c>
      <c r="K23" s="44">
        <f>69*SQRT((VLOOKUP($K$13,Coordinates[],2,FALSE)-Coordinates[[#This Row],[Lat]])^2+(VLOOKUP($K$13,Coordinates[],3,FALSE)-Coordinates[[#This Row],[Long]])^2)</f>
        <v>828.22996806442575</v>
      </c>
      <c r="L23" s="44">
        <f>69*SQRT((VLOOKUP($L$13,Coordinates[],2,FALSE)-Coordinates[[#This Row],[Lat]])^2+(VLOOKUP($L$13,Coordinates[],3,FALSE)-Coordinates[[#This Row],[Long]])^2)</f>
        <v>1219.271196247988</v>
      </c>
      <c r="M23" s="44">
        <f>69*SQRT((VLOOKUP($M$13,Coordinates[],2,FALSE)-Coordinates[[#This Row],[Lat]])^2+(VLOOKUP($M$13,Coordinates[],3,FALSE)-Coordinates[[#This Row],[Long]])^2)</f>
        <v>883.11913692321241</v>
      </c>
      <c r="N23" s="44">
        <f>69*SQRT((VLOOKUP($N$13,Coordinates[],2,FALSE)-Coordinates[[#This Row],[Lat]])^2+(VLOOKUP($N$13,Coordinates[],3,FALSE)-Coordinates[[#This Row],[Long]])^2)</f>
        <v>983.80063529152085</v>
      </c>
      <c r="O23" s="44">
        <f>69*SQRT((VLOOKUP($O$13,Coordinates[],2,FALSE)-Coordinates[[#This Row],[Lat]])^2+(VLOOKUP($O$13,Coordinates[],3,FALSE)-Coordinates[[#This Row],[Long]])^2)</f>
        <v>0</v>
      </c>
      <c r="P23" s="44">
        <f>69*SQRT((VLOOKUP($P$13,Coordinates[],2,FALSE)-Coordinates[[#This Row],[Lat]])^2+(VLOOKUP($P$13,Coordinates[],3,FALSE)-Coordinates[[#This Row],[Long]])^2)</f>
        <v>320.08861273091298</v>
      </c>
      <c r="Q23" s="44">
        <f>69*SQRT((VLOOKUP($Q$13,Coordinates[],2,FALSE)-Coordinates[[#This Row],[Lat]])^2+(VLOOKUP($Q$13,Coordinates[],3,FALSE)-Coordinates[[#This Row],[Long]])^2)</f>
        <v>414.51717696616623</v>
      </c>
      <c r="R23" s="44">
        <f>69*SQRT((VLOOKUP($R$13,Coordinates[],2,FALSE)-Coordinates[[#This Row],[Lat]])^2+(VLOOKUP($R$13,Coordinates[],3,FALSE)-Coordinates[[#This Row],[Long]])^2)</f>
        <v>176.726228953147</v>
      </c>
      <c r="S23" s="44">
        <f>69*SQRT((VLOOKUP($S$13,Coordinates[],2,FALSE)-Coordinates[[#This Row],[Lat]])^2+(VLOOKUP($S$13,Coordinates[],3,FALSE)-Coordinates[[#This Row],[Long]])^2)</f>
        <v>1194.7963173696178</v>
      </c>
      <c r="T23" s="44">
        <f>69*SQRT((VLOOKUP($T$13,Coordinates[],2,FALSE)-Coordinates[[#This Row],[Lat]])^2+(VLOOKUP($T$13,Coordinates[],3,FALSE)-Coordinates[[#This Row],[Long]])^2)</f>
        <v>445.03662770607968</v>
      </c>
      <c r="U23" s="44">
        <f>69*SQRT((VLOOKUP($U$13,Coordinates[],2,FALSE)-Coordinates[[#This Row],[Lat]])^2+(VLOOKUP($U$13,Coordinates[],3,FALSE)-Coordinates[[#This Row],[Long]])^2)</f>
        <v>1778.3403077026617</v>
      </c>
      <c r="V23" s="44">
        <f>69*SQRT((VLOOKUP($V$13,Coordinates[],2,FALSE)-Coordinates[[#This Row],[Lat]])^2+(VLOOKUP($V$13,Coordinates[],3,FALSE)-Coordinates[[#This Row],[Long]])^2)</f>
        <v>1671.225011780281</v>
      </c>
      <c r="W23" s="44">
        <f>69*SQRT((VLOOKUP($W$13,Coordinates[],2,FALSE)-Coordinates[[#This Row],[Lat]])^2+(VLOOKUP($W$13,Coordinates[],3,FALSE)-Coordinates[[#This Row],[Long]])^2)</f>
        <v>2183.9126768257015</v>
      </c>
      <c r="X23" s="44">
        <f>69*SQRT((VLOOKUP($X$13,Coordinates[],2,FALSE)-Coordinates[[#This Row],[Lat]])^2+(VLOOKUP($X$13,Coordinates[],3,FALSE)-Coordinates[[#This Row],[Long]])^2)</f>
        <v>2423.8650148058982</v>
      </c>
      <c r="Y23" s="44">
        <f>69*SQRT((VLOOKUP($Y$13,Coordinates[],2,FALSE)-Coordinates[[#This Row],[Lat]])^2+(VLOOKUP($Y$13,Coordinates[],3,FALSE)-Coordinates[[#This Row],[Long]])^2)</f>
        <v>2121.5227927128185</v>
      </c>
      <c r="Z23" s="44">
        <f>69*SQRT((VLOOKUP($Z$13,Coordinates[],2,FALSE)-Coordinates[[#This Row],[Lat]])^2+(VLOOKUP($Z$13,Coordinates[],3,FALSE)-Coordinates[[#This Row],[Long]])^2)</f>
        <v>2394.3397691221685</v>
      </c>
    </row>
    <row r="24" spans="1:26" s="5" customFormat="1" ht="16" x14ac:dyDescent="0.2">
      <c r="A24" s="10" t="s">
        <v>30</v>
      </c>
      <c r="B24" s="6">
        <v>42.4</v>
      </c>
      <c r="C24" s="6">
        <v>83.1</v>
      </c>
      <c r="E24" s="10" t="s">
        <v>30</v>
      </c>
      <c r="F24" s="44">
        <f t="shared" si="2"/>
        <v>645.54653589032512</v>
      </c>
      <c r="G24" s="44">
        <f t="shared" si="0"/>
        <v>834.92851190985164</v>
      </c>
      <c r="H24" s="44">
        <f t="shared" si="3"/>
        <v>576.30491929186223</v>
      </c>
      <c r="I24" s="44">
        <f t="shared" si="1"/>
        <v>521.53229046723425</v>
      </c>
      <c r="J24" s="44">
        <f>69*SQRT((VLOOKUP($J$13,Coordinates[],2,FALSE)-Coordinates[[#This Row],[Lat]])^2+(VLOOKUP($J$13,Coordinates[],3,FALSE)-Coordinates[[#This Row],[Long]])^2)</f>
        <v>600.14135834818137</v>
      </c>
      <c r="K24" s="44">
        <f>69*SQRT((VLOOKUP($K$13,Coordinates[],2,FALSE)-Coordinates[[#This Row],[Lat]])^2+(VLOOKUP($K$13,Coordinates[],3,FALSE)-Coordinates[[#This Row],[Long]])^2)</f>
        <v>975.80735803743585</v>
      </c>
      <c r="L24" s="44">
        <f>69*SQRT((VLOOKUP($L$13,Coordinates[],2,FALSE)-Coordinates[[#This Row],[Lat]])^2+(VLOOKUP($L$13,Coordinates[],3,FALSE)-Coordinates[[#This Row],[Long]])^2)</f>
        <v>1162.7472511255401</v>
      </c>
      <c r="M24" s="44">
        <f>69*SQRT((VLOOKUP($M$13,Coordinates[],2,FALSE)-Coordinates[[#This Row],[Lat]])^2+(VLOOKUP($M$13,Coordinates[],3,FALSE)-Coordinates[[#This Row],[Long]])^2)</f>
        <v>1154.2815297837874</v>
      </c>
      <c r="N24" s="44">
        <f>69*SQRT((VLOOKUP($N$13,Coordinates[],2,FALSE)-Coordinates[[#This Row],[Lat]])^2+(VLOOKUP($N$13,Coordinates[],3,FALSE)-Coordinates[[#This Row],[Long]])^2)</f>
        <v>1214.9683329206573</v>
      </c>
      <c r="O24" s="44">
        <f>69*SQRT((VLOOKUP($O$13,Coordinates[],2,FALSE)-Coordinates[[#This Row],[Lat]])^2+(VLOOKUP($O$13,Coordinates[],3,FALSE)-Coordinates[[#This Row],[Long]])^2)</f>
        <v>320.08861273091298</v>
      </c>
      <c r="P24" s="44">
        <f>69*SQRT((VLOOKUP($P$13,Coordinates[],2,FALSE)-Coordinates[[#This Row],[Lat]])^2+(VLOOKUP($P$13,Coordinates[],3,FALSE)-Coordinates[[#This Row],[Long]])^2)</f>
        <v>0</v>
      </c>
      <c r="Q24" s="44">
        <f>69*SQRT((VLOOKUP($Q$13,Coordinates[],2,FALSE)-Coordinates[[#This Row],[Lat]])^2+(VLOOKUP($Q$13,Coordinates[],3,FALSE)-Coordinates[[#This Row],[Long]])^2)</f>
        <v>114.83888714194279</v>
      </c>
      <c r="R24" s="44">
        <f>69*SQRT((VLOOKUP($R$13,Coordinates[],2,FALSE)-Coordinates[[#This Row],[Lat]])^2+(VLOOKUP($R$13,Coordinates[],3,FALSE)-Coordinates[[#This Row],[Long]])^2)</f>
        <v>273.92217872965313</v>
      </c>
      <c r="S24" s="44">
        <f>69*SQRT((VLOOKUP($S$13,Coordinates[],2,FALSE)-Coordinates[[#This Row],[Lat]])^2+(VLOOKUP($S$13,Coordinates[],3,FALSE)-Coordinates[[#This Row],[Long]])^2)</f>
        <v>1514.860389606911</v>
      </c>
      <c r="T24" s="44">
        <f>69*SQRT((VLOOKUP($T$13,Coordinates[],2,FALSE)-Coordinates[[#This Row],[Lat]])^2+(VLOOKUP($T$13,Coordinates[],3,FALSE)-Coordinates[[#This Row],[Long]])^2)</f>
        <v>726.30489465513051</v>
      </c>
      <c r="U24" s="44">
        <f>69*SQRT((VLOOKUP($U$13,Coordinates[],2,FALSE)-Coordinates[[#This Row],[Lat]])^2+(VLOOKUP($U$13,Coordinates[],3,FALSE)-Coordinates[[#This Row],[Long]])^2)</f>
        <v>2093.1124695056405</v>
      </c>
      <c r="V24" s="44">
        <f>69*SQRT((VLOOKUP($V$13,Coordinates[],2,FALSE)-Coordinates[[#This Row],[Lat]])^2+(VLOOKUP($V$13,Coordinates[],3,FALSE)-Coordinates[[#This Row],[Long]])^2)</f>
        <v>1990.2643040561229</v>
      </c>
      <c r="W24" s="44">
        <f>69*SQRT((VLOOKUP($W$13,Coordinates[],2,FALSE)-Coordinates[[#This Row],[Lat]])^2+(VLOOKUP($W$13,Coordinates[],3,FALSE)-Coordinates[[#This Row],[Long]])^2)</f>
        <v>2502.123054527895</v>
      </c>
      <c r="X24" s="44">
        <f>69*SQRT((VLOOKUP($X$13,Coordinates[],2,FALSE)-Coordinates[[#This Row],[Lat]])^2+(VLOOKUP($X$13,Coordinates[],3,FALSE)-Coordinates[[#This Row],[Long]])^2)</f>
        <v>2743.9192790605193</v>
      </c>
      <c r="Y24" s="44">
        <f>69*SQRT((VLOOKUP($Y$13,Coordinates[],2,FALSE)-Coordinates[[#This Row],[Lat]])^2+(VLOOKUP($Y$13,Coordinates[],3,FALSE)-Coordinates[[#This Row],[Long]])^2)</f>
        <v>2437.7222483293704</v>
      </c>
      <c r="Z24" s="44">
        <f>69*SQRT((VLOOKUP($Z$13,Coordinates[],2,FALSE)-Coordinates[[#This Row],[Lat]])^2+(VLOOKUP($Z$13,Coordinates[],3,FALSE)-Coordinates[[#This Row],[Long]])^2)</f>
        <v>2712.2617738706576</v>
      </c>
    </row>
    <row r="25" spans="1:26" s="5" customFormat="1" ht="16" x14ac:dyDescent="0.2">
      <c r="A25" s="10" t="s">
        <v>31</v>
      </c>
      <c r="B25" s="6">
        <v>41.5</v>
      </c>
      <c r="C25" s="6">
        <v>81.7</v>
      </c>
      <c r="E25" s="10" t="s">
        <v>31</v>
      </c>
      <c r="F25" s="44">
        <f t="shared" si="2"/>
        <v>541.0233636359892</v>
      </c>
      <c r="G25" s="44">
        <f t="shared" si="0"/>
        <v>740.36067561695916</v>
      </c>
      <c r="H25" s="44">
        <f t="shared" si="3"/>
        <v>467.01328674888953</v>
      </c>
      <c r="I25" s="44">
        <f t="shared" si="1"/>
        <v>439.11331111684586</v>
      </c>
      <c r="J25" s="44">
        <f>69*SQRT((VLOOKUP($J$13,Coordinates[],2,FALSE)-Coordinates[[#This Row],[Lat]])^2+(VLOOKUP($J$13,Coordinates[],3,FALSE)-Coordinates[[#This Row],[Long]])^2)</f>
        <v>563.01632303157987</v>
      </c>
      <c r="K25" s="44">
        <f>69*SQRT((VLOOKUP($K$13,Coordinates[],2,FALSE)-Coordinates[[#This Row],[Lat]])^2+(VLOOKUP($K$13,Coordinates[],3,FALSE)-Coordinates[[#This Row],[Long]])^2)</f>
        <v>974.56240949464097</v>
      </c>
      <c r="L25" s="44">
        <f>69*SQRT((VLOOKUP($L$13,Coordinates[],2,FALSE)-Coordinates[[#This Row],[Lat]])^2+(VLOOKUP($L$13,Coordinates[],3,FALSE)-Coordinates[[#This Row],[Long]])^2)</f>
        <v>1088.2330357051287</v>
      </c>
      <c r="M25" s="44">
        <f>69*SQRT((VLOOKUP($M$13,Coordinates[],2,FALSE)-Coordinates[[#This Row],[Lat]])^2+(VLOOKUP($M$13,Coordinates[],3,FALSE)-Coordinates[[#This Row],[Long]])^2)</f>
        <v>1202.4623486829012</v>
      </c>
      <c r="N25" s="44">
        <f>69*SQRT((VLOOKUP($N$13,Coordinates[],2,FALSE)-Coordinates[[#This Row],[Lat]])^2+(VLOOKUP($N$13,Coordinates[],3,FALSE)-Coordinates[[#This Row],[Long]])^2)</f>
        <v>1243.1111696063228</v>
      </c>
      <c r="O25" s="44">
        <f>69*SQRT((VLOOKUP($O$13,Coordinates[],2,FALSE)-Coordinates[[#This Row],[Lat]])^2+(VLOOKUP($O$13,Coordinates[],3,FALSE)-Coordinates[[#This Row],[Long]])^2)</f>
        <v>414.51717696616623</v>
      </c>
      <c r="P25" s="44">
        <f>69*SQRT((VLOOKUP($P$13,Coordinates[],2,FALSE)-Coordinates[[#This Row],[Lat]])^2+(VLOOKUP($P$13,Coordinates[],3,FALSE)-Coordinates[[#This Row],[Long]])^2)</f>
        <v>114.83888714194279</v>
      </c>
      <c r="Q25" s="44">
        <f>69*SQRT((VLOOKUP($Q$13,Coordinates[],2,FALSE)-Coordinates[[#This Row],[Lat]])^2+(VLOOKUP($Q$13,Coordinates[],3,FALSE)-Coordinates[[#This Row],[Long]])^2)</f>
        <v>0</v>
      </c>
      <c r="R25" s="44">
        <f>69*SQRT((VLOOKUP($R$13,Coordinates[],2,FALSE)-Coordinates[[#This Row],[Lat]])^2+(VLOOKUP($R$13,Coordinates[],3,FALSE)-Coordinates[[#This Row],[Long]])^2)</f>
        <v>325.47234905595241</v>
      </c>
      <c r="S25" s="44">
        <f>69*SQRT((VLOOKUP($S$13,Coordinates[],2,FALSE)-Coordinates[[#This Row],[Lat]])^2+(VLOOKUP($S$13,Coordinates[],3,FALSE)-Coordinates[[#This Row],[Long]])^2)</f>
        <v>1605.0918758750231</v>
      </c>
      <c r="T25" s="44">
        <f>69*SQRT((VLOOKUP($T$13,Coordinates[],2,FALSE)-Coordinates[[#This Row],[Lat]])^2+(VLOOKUP($T$13,Coordinates[],3,FALSE)-Coordinates[[#This Row],[Long]])^2)</f>
        <v>836.0397179560307</v>
      </c>
      <c r="U25" s="44">
        <f>69*SQRT((VLOOKUP($U$13,Coordinates[],2,FALSE)-Coordinates[[#This Row],[Lat]])^2+(VLOOKUP($U$13,Coordinates[],3,FALSE)-Coordinates[[#This Row],[Long]])^2)</f>
        <v>2169.0158505644899</v>
      </c>
      <c r="V25" s="44">
        <f>69*SQRT((VLOOKUP($V$13,Coordinates[],2,FALSE)-Coordinates[[#This Row],[Lat]])^2+(VLOOKUP($V$13,Coordinates[],3,FALSE)-Coordinates[[#This Row],[Long]])^2)</f>
        <v>2084.359693047244</v>
      </c>
      <c r="W25" s="44">
        <f>69*SQRT((VLOOKUP($W$13,Coordinates[],2,FALSE)-Coordinates[[#This Row],[Lat]])^2+(VLOOKUP($W$13,Coordinates[],3,FALSE)-Coordinates[[#This Row],[Long]])^2)</f>
        <v>2583.2645334924568</v>
      </c>
      <c r="X25" s="44">
        <f>69*SQRT((VLOOKUP($X$13,Coordinates[],2,FALSE)-Coordinates[[#This Row],[Lat]])^2+(VLOOKUP($X$13,Coordinates[],3,FALSE)-Coordinates[[#This Row],[Long]])^2)</f>
        <v>2833.6242693765871</v>
      </c>
      <c r="Y25" s="44">
        <f>69*SQRT((VLOOKUP($Y$13,Coordinates[],2,FALSE)-Coordinates[[#This Row],[Lat]])^2+(VLOOKUP($Y$13,Coordinates[],3,FALSE)-Coordinates[[#This Row],[Long]])^2)</f>
        <v>2515.2842483504719</v>
      </c>
      <c r="Z25" s="44">
        <f>69*SQRT((VLOOKUP($Z$13,Coordinates[],2,FALSE)-Coordinates[[#This Row],[Lat]])^2+(VLOOKUP($Z$13,Coordinates[],3,FALSE)-Coordinates[[#This Row],[Long]])^2)</f>
        <v>2808.3084766456836</v>
      </c>
    </row>
    <row r="26" spans="1:26" s="5" customFormat="1" ht="16" x14ac:dyDescent="0.2">
      <c r="A26" s="10" t="s">
        <v>32</v>
      </c>
      <c r="B26" s="6">
        <v>39.799999999999997</v>
      </c>
      <c r="C26" s="6">
        <v>86.1</v>
      </c>
      <c r="E26" s="10" t="s">
        <v>32</v>
      </c>
      <c r="F26" s="44">
        <f t="shared" si="2"/>
        <v>844.08746584699304</v>
      </c>
      <c r="G26" s="44">
        <f t="shared" si="0"/>
        <v>1056.0832637628528</v>
      </c>
      <c r="H26" s="44">
        <f t="shared" si="3"/>
        <v>759.1254441790237</v>
      </c>
      <c r="I26" s="44">
        <f t="shared" si="1"/>
        <v>484.23057524282751</v>
      </c>
      <c r="J26" s="44">
        <f>69*SQRT((VLOOKUP($J$13,Coordinates[],2,FALSE)-Coordinates[[#This Row],[Lat]])^2+(VLOOKUP($J$13,Coordinates[],3,FALSE)-Coordinates[[#This Row],[Long]])^2)</f>
        <v>430.29674644366042</v>
      </c>
      <c r="K26" s="44">
        <f>69*SQRT((VLOOKUP($K$13,Coordinates[],2,FALSE)-Coordinates[[#This Row],[Lat]])^2+(VLOOKUP($K$13,Coordinates[],3,FALSE)-Coordinates[[#This Row],[Long]])^2)</f>
        <v>725.25532055959445</v>
      </c>
      <c r="L26" s="44">
        <f>69*SQRT((VLOOKUP($L$13,Coordinates[],2,FALSE)-Coordinates[[#This Row],[Lat]])^2+(VLOOKUP($L$13,Coordinates[],3,FALSE)-Coordinates[[#This Row],[Long]])^2)</f>
        <v>1048.2778305392133</v>
      </c>
      <c r="M26" s="44">
        <f>69*SQRT((VLOOKUP($M$13,Coordinates[],2,FALSE)-Coordinates[[#This Row],[Lat]])^2+(VLOOKUP($M$13,Coordinates[],3,FALSE)-Coordinates[[#This Row],[Long]])^2)</f>
        <v>882.25613627789528</v>
      </c>
      <c r="N26" s="44">
        <f>69*SQRT((VLOOKUP($N$13,Coordinates[],2,FALSE)-Coordinates[[#This Row],[Lat]])^2+(VLOOKUP($N$13,Coordinates[],3,FALSE)-Coordinates[[#This Row],[Long]])^2)</f>
        <v>942.27325654504307</v>
      </c>
      <c r="O26" s="44">
        <f>69*SQRT((VLOOKUP($O$13,Coordinates[],2,FALSE)-Coordinates[[#This Row],[Lat]])^2+(VLOOKUP($O$13,Coordinates[],3,FALSE)-Coordinates[[#This Row],[Long]])^2)</f>
        <v>176.726228953147</v>
      </c>
      <c r="P26" s="44">
        <f>69*SQRT((VLOOKUP($P$13,Coordinates[],2,FALSE)-Coordinates[[#This Row],[Lat]])^2+(VLOOKUP($P$13,Coordinates[],3,FALSE)-Coordinates[[#This Row],[Long]])^2)</f>
        <v>273.92217872965313</v>
      </c>
      <c r="Q26" s="44">
        <f>69*SQRT((VLOOKUP($Q$13,Coordinates[],2,FALSE)-Coordinates[[#This Row],[Lat]])^2+(VLOOKUP($Q$13,Coordinates[],3,FALSE)-Coordinates[[#This Row],[Long]])^2)</f>
        <v>325.47234905595241</v>
      </c>
      <c r="R26" s="44">
        <f>69*SQRT((VLOOKUP($R$13,Coordinates[],2,FALSE)-Coordinates[[#This Row],[Lat]])^2+(VLOOKUP($R$13,Coordinates[],3,FALSE)-Coordinates[[#This Row],[Long]])^2)</f>
        <v>0</v>
      </c>
      <c r="S26" s="44">
        <f>69*SQRT((VLOOKUP($S$13,Coordinates[],2,FALSE)-Coordinates[[#This Row],[Lat]])^2+(VLOOKUP($S$13,Coordinates[],3,FALSE)-Coordinates[[#This Row],[Long]])^2)</f>
        <v>1297.2000000000007</v>
      </c>
      <c r="T26" s="44">
        <f>69*SQRT((VLOOKUP($T$13,Coordinates[],2,FALSE)-Coordinates[[#This Row],[Lat]])^2+(VLOOKUP($T$13,Coordinates[],3,FALSE)-Coordinates[[#This Row],[Long]])^2)</f>
        <v>612.81945138841695</v>
      </c>
      <c r="U26" s="44">
        <f>69*SQRT((VLOOKUP($U$13,Coordinates[],2,FALSE)-Coordinates[[#This Row],[Lat]])^2+(VLOOKUP($U$13,Coordinates[],3,FALSE)-Coordinates[[#This Row],[Long]])^2)</f>
        <v>1845.9144319279806</v>
      </c>
      <c r="V26" s="44">
        <f>69*SQRT((VLOOKUP($V$13,Coordinates[],2,FALSE)-Coordinates[[#This Row],[Lat]])^2+(VLOOKUP($V$13,Coordinates[],3,FALSE)-Coordinates[[#This Row],[Long]])^2)</f>
        <v>1781.5367074523058</v>
      </c>
      <c r="W26" s="44">
        <f>69*SQRT((VLOOKUP($W$13,Coordinates[],2,FALSE)-Coordinates[[#This Row],[Lat]])^2+(VLOOKUP($W$13,Coordinates[],3,FALSE)-Coordinates[[#This Row],[Long]])^2)</f>
        <v>2263.1368893639651</v>
      </c>
      <c r="X26" s="44">
        <f>69*SQRT((VLOOKUP($X$13,Coordinates[],2,FALSE)-Coordinates[[#This Row],[Lat]])^2+(VLOOKUP($X$13,Coordinates[],3,FALSE)-Coordinates[[#This Row],[Long]])^2)</f>
        <v>2522.2779882479254</v>
      </c>
      <c r="Y26" s="44">
        <f>69*SQRT((VLOOKUP($Y$13,Coordinates[],2,FALSE)-Coordinates[[#This Row],[Lat]])^2+(VLOOKUP($Y$13,Coordinates[],3,FALSE)-Coordinates[[#This Row],[Long]])^2)</f>
        <v>2192.8543043257573</v>
      </c>
      <c r="Z26" s="44">
        <f>69*SQRT((VLOOKUP($Z$13,Coordinates[],2,FALSE)-Coordinates[[#This Row],[Lat]])^2+(VLOOKUP($Z$13,Coordinates[],3,FALSE)-Coordinates[[#This Row],[Long]])^2)</f>
        <v>2507.7774482597142</v>
      </c>
    </row>
    <row r="27" spans="1:26" s="5" customFormat="1" ht="16" x14ac:dyDescent="0.2">
      <c r="A27" s="10" t="s">
        <v>33</v>
      </c>
      <c r="B27" s="6">
        <v>39.799999999999997</v>
      </c>
      <c r="C27" s="6">
        <v>104.9</v>
      </c>
      <c r="E27" s="10" t="s">
        <v>33</v>
      </c>
      <c r="F27" s="44">
        <f t="shared" si="2"/>
        <v>2139.9012617408307</v>
      </c>
      <c r="G27" s="44">
        <f t="shared" si="0"/>
        <v>2345.4519948189095</v>
      </c>
      <c r="H27" s="44">
        <f t="shared" si="3"/>
        <v>2056.2463082033732</v>
      </c>
      <c r="I27" s="44">
        <f t="shared" si="1"/>
        <v>1692.9203082248148</v>
      </c>
      <c r="J27" s="44">
        <f>69*SQRT((VLOOKUP($J$13,Coordinates[],2,FALSE)-Coordinates[[#This Row],[Lat]])^2+(VLOOKUP($J$13,Coordinates[],3,FALSE)-Coordinates[[#This Row],[Long]])^2)</f>
        <v>1473.8406460672741</v>
      </c>
      <c r="K27" s="44">
        <f>69*SQRT((VLOOKUP($K$13,Coordinates[],2,FALSE)-Coordinates[[#This Row],[Lat]])^2+(VLOOKUP($K$13,Coordinates[],3,FALSE)-Coordinates[[#This Row],[Long]])^2)</f>
        <v>1236.313649524262</v>
      </c>
      <c r="L27" s="44">
        <f>69*SQRT((VLOOKUP($L$13,Coordinates[],2,FALSE)-Coordinates[[#This Row],[Lat]])^2+(VLOOKUP($L$13,Coordinates[],3,FALSE)-Coordinates[[#This Row],[Long]])^2)</f>
        <v>1959.028966095193</v>
      </c>
      <c r="M27" s="44">
        <f>69*SQRT((VLOOKUP($M$13,Coordinates[],2,FALSE)-Coordinates[[#This Row],[Lat]])^2+(VLOOKUP($M$13,Coordinates[],3,FALSE)-Coordinates[[#This Row],[Long]])^2)</f>
        <v>738.68681455675153</v>
      </c>
      <c r="N27" s="44">
        <f>69*SQRT((VLOOKUP($N$13,Coordinates[],2,FALSE)-Coordinates[[#This Row],[Lat]])^2+(VLOOKUP($N$13,Coordinates[],3,FALSE)-Coordinates[[#This Row],[Long]])^2)</f>
        <v>951.72488146522664</v>
      </c>
      <c r="O27" s="44">
        <f>69*SQRT((VLOOKUP($O$13,Coordinates[],2,FALSE)-Coordinates[[#This Row],[Lat]])^2+(VLOOKUP($O$13,Coordinates[],3,FALSE)-Coordinates[[#This Row],[Long]])^2)</f>
        <v>1194.7963173696178</v>
      </c>
      <c r="P27" s="44">
        <f>69*SQRT((VLOOKUP($P$13,Coordinates[],2,FALSE)-Coordinates[[#This Row],[Lat]])^2+(VLOOKUP($P$13,Coordinates[],3,FALSE)-Coordinates[[#This Row],[Long]])^2)</f>
        <v>1514.860389606911</v>
      </c>
      <c r="Q27" s="44">
        <f>69*SQRT((VLOOKUP($Q$13,Coordinates[],2,FALSE)-Coordinates[[#This Row],[Lat]])^2+(VLOOKUP($Q$13,Coordinates[],3,FALSE)-Coordinates[[#This Row],[Long]])^2)</f>
        <v>1605.0918758750231</v>
      </c>
      <c r="R27" s="44">
        <f>69*SQRT((VLOOKUP($R$13,Coordinates[],2,FALSE)-Coordinates[[#This Row],[Lat]])^2+(VLOOKUP($R$13,Coordinates[],3,FALSE)-Coordinates[[#This Row],[Long]])^2)</f>
        <v>1297.2000000000007</v>
      </c>
      <c r="S27" s="44">
        <f>69*SQRT((VLOOKUP($S$13,Coordinates[],2,FALSE)-Coordinates[[#This Row],[Lat]])^2+(VLOOKUP($S$13,Coordinates[],3,FALSE)-Coordinates[[#This Row],[Long]])^2)</f>
        <v>0</v>
      </c>
      <c r="T27" s="44">
        <f>69*SQRT((VLOOKUP($T$13,Coordinates[],2,FALSE)-Coordinates[[#This Row],[Lat]])^2+(VLOOKUP($T$13,Coordinates[],3,FALSE)-Coordinates[[#This Row],[Long]])^2)</f>
        <v>877.1417217303034</v>
      </c>
      <c r="U27" s="44">
        <f>69*SQRT((VLOOKUP($U$13,Coordinates[],2,FALSE)-Coordinates[[#This Row],[Lat]])^2+(VLOOKUP($U$13,Coordinates[],3,FALSE)-Coordinates[[#This Row],[Long]])^2)</f>
        <v>660.13205497082095</v>
      </c>
      <c r="V27" s="44">
        <f>69*SQRT((VLOOKUP($V$13,Coordinates[],2,FALSE)-Coordinates[[#This Row],[Lat]])^2+(VLOOKUP($V$13,Coordinates[],3,FALSE)-Coordinates[[#This Row],[Long]])^2)</f>
        <v>487.90367901871781</v>
      </c>
      <c r="W27" s="44">
        <f>69*SQRT((VLOOKUP($W$13,Coordinates[],2,FALSE)-Coordinates[[#This Row],[Lat]])^2+(VLOOKUP($W$13,Coordinates[],3,FALSE)-Coordinates[[#This Row],[Long]])^2)</f>
        <v>1011.1266686226804</v>
      </c>
      <c r="X27" s="44">
        <f>69*SQRT((VLOOKUP($X$13,Coordinates[],2,FALSE)-Coordinates[[#This Row],[Lat]])^2+(VLOOKUP($X$13,Coordinates[],3,FALSE)-Coordinates[[#This Row],[Long]])^2)</f>
        <v>1229.0718815431414</v>
      </c>
      <c r="Y27" s="44">
        <f>69*SQRT((VLOOKUP($Y$13,Coordinates[],2,FALSE)-Coordinates[[#This Row],[Lat]])^2+(VLOOKUP($Y$13,Coordinates[],3,FALSE)-Coordinates[[#This Row],[Long]])^2)</f>
        <v>970.52369368295115</v>
      </c>
      <c r="Z27" s="44">
        <f>69*SQRT((VLOOKUP($Z$13,Coordinates[],2,FALSE)-Coordinates[[#This Row],[Lat]])^2+(VLOOKUP($Z$13,Coordinates[],3,FALSE)-Coordinates[[#This Row],[Long]])^2)</f>
        <v>1213.8706232543896</v>
      </c>
    </row>
    <row r="28" spans="1:26" s="5" customFormat="1" ht="16" x14ac:dyDescent="0.2">
      <c r="A28" s="10" t="s">
        <v>34</v>
      </c>
      <c r="B28" s="6">
        <v>45</v>
      </c>
      <c r="C28" s="6">
        <v>93.3</v>
      </c>
      <c r="E28" s="10" t="s">
        <v>34</v>
      </c>
      <c r="F28" s="44">
        <f t="shared" si="2"/>
        <v>1371.0874698574114</v>
      </c>
      <c r="G28" s="44">
        <f t="shared" si="0"/>
        <v>1549.9372180833645</v>
      </c>
      <c r="H28" s="44">
        <f t="shared" si="3"/>
        <v>1302.3281614094049</v>
      </c>
      <c r="I28" s="44">
        <f t="shared" si="1"/>
        <v>1095.9711173201599</v>
      </c>
      <c r="J28" s="44">
        <f>69*SQRT((VLOOKUP($J$13,Coordinates[],2,FALSE)-Coordinates[[#This Row],[Lat]])^2+(VLOOKUP($J$13,Coordinates[],3,FALSE)-Coordinates[[#This Row],[Long]])^2)</f>
        <v>987.08593850788873</v>
      </c>
      <c r="K28" s="44">
        <f>69*SQRT((VLOOKUP($K$13,Coordinates[],2,FALSE)-Coordinates[[#This Row],[Lat]])^2+(VLOOKUP($K$13,Coordinates[],3,FALSE)-Coordinates[[#This Row],[Long]])^2)</f>
        <v>1061.2549929211168</v>
      </c>
      <c r="L28" s="44">
        <f>69*SQRT((VLOOKUP($L$13,Coordinates[],2,FALSE)-Coordinates[[#This Row],[Lat]])^2+(VLOOKUP($L$13,Coordinates[],3,FALSE)-Coordinates[[#This Row],[Long]])^2)</f>
        <v>1603.7862232853852</v>
      </c>
      <c r="M28" s="44">
        <f>69*SQRT((VLOOKUP($M$13,Coordinates[],2,FALSE)-Coordinates[[#This Row],[Lat]])^2+(VLOOKUP($M$13,Coordinates[],3,FALSE)-Coordinates[[#This Row],[Long]])^2)</f>
        <v>875.75652438334726</v>
      </c>
      <c r="N28" s="44">
        <f>69*SQRT((VLOOKUP($N$13,Coordinates[],2,FALSE)-Coordinates[[#This Row],[Lat]])^2+(VLOOKUP($N$13,Coordinates[],3,FALSE)-Coordinates[[#This Row],[Long]])^2)</f>
        <v>1058.7622254311873</v>
      </c>
      <c r="O28" s="44">
        <f>69*SQRT((VLOOKUP($O$13,Coordinates[],2,FALSE)-Coordinates[[#This Row],[Lat]])^2+(VLOOKUP($O$13,Coordinates[],3,FALSE)-Coordinates[[#This Row],[Long]])^2)</f>
        <v>445.03662770607968</v>
      </c>
      <c r="P28" s="44">
        <f>69*SQRT((VLOOKUP($P$13,Coordinates[],2,FALSE)-Coordinates[[#This Row],[Lat]])^2+(VLOOKUP($P$13,Coordinates[],3,FALSE)-Coordinates[[#This Row],[Long]])^2)</f>
        <v>726.30489465513051</v>
      </c>
      <c r="Q28" s="44">
        <f>69*SQRT((VLOOKUP($Q$13,Coordinates[],2,FALSE)-Coordinates[[#This Row],[Lat]])^2+(VLOOKUP($Q$13,Coordinates[],3,FALSE)-Coordinates[[#This Row],[Long]])^2)</f>
        <v>836.0397179560307</v>
      </c>
      <c r="R28" s="44">
        <f>69*SQRT((VLOOKUP($R$13,Coordinates[],2,FALSE)-Coordinates[[#This Row],[Lat]])^2+(VLOOKUP($R$13,Coordinates[],3,FALSE)-Coordinates[[#This Row],[Long]])^2)</f>
        <v>612.81945138841695</v>
      </c>
      <c r="S28" s="44">
        <f>69*SQRT((VLOOKUP($S$13,Coordinates[],2,FALSE)-Coordinates[[#This Row],[Lat]])^2+(VLOOKUP($S$13,Coordinates[],3,FALSE)-Coordinates[[#This Row],[Long]])^2)</f>
        <v>877.1417217303034</v>
      </c>
      <c r="T28" s="44">
        <f>69*SQRT((VLOOKUP($T$13,Coordinates[],2,FALSE)-Coordinates[[#This Row],[Lat]])^2+(VLOOKUP($T$13,Coordinates[],3,FALSE)-Coordinates[[#This Row],[Long]])^2)</f>
        <v>0</v>
      </c>
      <c r="U28" s="44">
        <f>69*SQRT((VLOOKUP($U$13,Coordinates[],2,FALSE)-Coordinates[[#This Row],[Lat]])^2+(VLOOKUP($U$13,Coordinates[],3,FALSE)-Coordinates[[#This Row],[Long]])^2)</f>
        <v>1520.6479178297648</v>
      </c>
      <c r="V28" s="44">
        <f>69*SQRT((VLOOKUP($V$13,Coordinates[],2,FALSE)-Coordinates[[#This Row],[Lat]])^2+(VLOOKUP($V$13,Coordinates[],3,FALSE)-Coordinates[[#This Row],[Long]])^2)</f>
        <v>1315.7125825954549</v>
      </c>
      <c r="W28" s="44">
        <f>69*SQRT((VLOOKUP($W$13,Coordinates[],2,FALSE)-Coordinates[[#This Row],[Lat]])^2+(VLOOKUP($W$13,Coordinates[],3,FALSE)-Coordinates[[#This Row],[Long]])^2)</f>
        <v>1888.1557192138582</v>
      </c>
      <c r="X28" s="44">
        <f>69*SQRT((VLOOKUP($X$13,Coordinates[],2,FALSE)-Coordinates[[#This Row],[Lat]])^2+(VLOOKUP($X$13,Coordinates[],3,FALSE)-Coordinates[[#This Row],[Long]])^2)</f>
        <v>2081.8456066673148</v>
      </c>
      <c r="Y28" s="44">
        <f>69*SQRT((VLOOKUP($Y$13,Coordinates[],2,FALSE)-Coordinates[[#This Row],[Lat]])^2+(VLOOKUP($Y$13,Coordinates[],3,FALSE)-Coordinates[[#This Row],[Long]])^2)</f>
        <v>1845.3856182380957</v>
      </c>
      <c r="Z28" s="44">
        <f>69*SQRT((VLOOKUP($Z$13,Coordinates[],2,FALSE)-Coordinates[[#This Row],[Lat]])^2+(VLOOKUP($Z$13,Coordinates[],3,FALSE)-Coordinates[[#This Row],[Long]])^2)</f>
        <v>2021.5586981336955</v>
      </c>
    </row>
    <row r="29" spans="1:26" s="5" customFormat="1" ht="16" x14ac:dyDescent="0.2">
      <c r="A29" s="10" t="s">
        <v>35</v>
      </c>
      <c r="B29" s="6">
        <v>33.5</v>
      </c>
      <c r="C29" s="6">
        <v>112.1</v>
      </c>
      <c r="E29" s="10" t="s">
        <v>35</v>
      </c>
      <c r="F29" s="44">
        <f t="shared" si="2"/>
        <v>2682.210260214511</v>
      </c>
      <c r="G29" s="44">
        <f t="shared" si="0"/>
        <v>2900.1759687991344</v>
      </c>
      <c r="H29" s="44">
        <f t="shared" si="3"/>
        <v>2592.0959183641335</v>
      </c>
      <c r="I29" s="44">
        <f t="shared" si="1"/>
        <v>2162.8831175077398</v>
      </c>
      <c r="J29" s="44">
        <f>69*SQRT((VLOOKUP($J$13,Coordinates[],2,FALSE)-Coordinates[[#This Row],[Lat]])^2+(VLOOKUP($J$13,Coordinates[],3,FALSE)-Coordinates[[#This Row],[Long]])^2)</f>
        <v>1911.4120905759694</v>
      </c>
      <c r="K29" s="44">
        <f>69*SQRT((VLOOKUP($K$13,Coordinates[],2,FALSE)-Coordinates[[#This Row],[Lat]])^2+(VLOOKUP($K$13,Coordinates[],3,FALSE)-Coordinates[[#This Row],[Long]])^2)</f>
        <v>1550.7203132738016</v>
      </c>
      <c r="L29" s="44">
        <f>69*SQRT((VLOOKUP($L$13,Coordinates[],2,FALSE)-Coordinates[[#This Row],[Lat]])^2+(VLOOKUP($L$13,Coordinates[],3,FALSE)-Coordinates[[#This Row],[Long]])^2)</f>
        <v>2264.3146645287611</v>
      </c>
      <c r="M29" s="44">
        <f>69*SQRT((VLOOKUP($M$13,Coordinates[],2,FALSE)-Coordinates[[#This Row],[Lat]])^2+(VLOOKUP($M$13,Coordinates[],3,FALSE)-Coordinates[[#This Row],[Long]])^2)</f>
        <v>1056.8043243666255</v>
      </c>
      <c r="N29" s="44">
        <f>69*SQRT((VLOOKUP($N$13,Coordinates[],2,FALSE)-Coordinates[[#This Row],[Lat]])^2+(VLOOKUP($N$13,Coordinates[],3,FALSE)-Coordinates[[#This Row],[Long]])^2)</f>
        <v>1180.2429326202289</v>
      </c>
      <c r="O29" s="44">
        <f>69*SQRT((VLOOKUP($O$13,Coordinates[],2,FALSE)-Coordinates[[#This Row],[Lat]])^2+(VLOOKUP($O$13,Coordinates[],3,FALSE)-Coordinates[[#This Row],[Long]])^2)</f>
        <v>1778.3403077026617</v>
      </c>
      <c r="P29" s="44">
        <f>69*SQRT((VLOOKUP($P$13,Coordinates[],2,FALSE)-Coordinates[[#This Row],[Lat]])^2+(VLOOKUP($P$13,Coordinates[],3,FALSE)-Coordinates[[#This Row],[Long]])^2)</f>
        <v>2093.1124695056405</v>
      </c>
      <c r="Q29" s="44">
        <f>69*SQRT((VLOOKUP($Q$13,Coordinates[],2,FALSE)-Coordinates[[#This Row],[Lat]])^2+(VLOOKUP($Q$13,Coordinates[],3,FALSE)-Coordinates[[#This Row],[Long]])^2)</f>
        <v>2169.0158505644899</v>
      </c>
      <c r="R29" s="44">
        <f>69*SQRT((VLOOKUP($R$13,Coordinates[],2,FALSE)-Coordinates[[#This Row],[Lat]])^2+(VLOOKUP($R$13,Coordinates[],3,FALSE)-Coordinates[[#This Row],[Long]])^2)</f>
        <v>1845.9144319279806</v>
      </c>
      <c r="S29" s="44">
        <f>69*SQRT((VLOOKUP($S$13,Coordinates[],2,FALSE)-Coordinates[[#This Row],[Lat]])^2+(VLOOKUP($S$13,Coordinates[],3,FALSE)-Coordinates[[#This Row],[Long]])^2)</f>
        <v>660.13205497082095</v>
      </c>
      <c r="T29" s="44">
        <f>69*SQRT((VLOOKUP($T$13,Coordinates[],2,FALSE)-Coordinates[[#This Row],[Lat]])^2+(VLOOKUP($T$13,Coordinates[],3,FALSE)-Coordinates[[#This Row],[Long]])^2)</f>
        <v>1520.6479178297648</v>
      </c>
      <c r="U29" s="44">
        <f>69*SQRT((VLOOKUP($U$13,Coordinates[],2,FALSE)-Coordinates[[#This Row],[Lat]])^2+(VLOOKUP($U$13,Coordinates[],3,FALSE)-Coordinates[[#This Row],[Long]])^2)</f>
        <v>0</v>
      </c>
      <c r="V29" s="44">
        <f>69*SQRT((VLOOKUP($V$13,Coordinates[],2,FALSE)-Coordinates[[#This Row],[Lat]])^2+(VLOOKUP($V$13,Coordinates[],3,FALSE)-Coordinates[[#This Row],[Long]])^2)</f>
        <v>503.88900563516938</v>
      </c>
      <c r="W29" s="44">
        <f>69*SQRT((VLOOKUP($W$13,Coordinates[],2,FALSE)-Coordinates[[#This Row],[Lat]])^2+(VLOOKUP($W$13,Coordinates[],3,FALSE)-Coordinates[[#This Row],[Long]])^2)</f>
        <v>436.66697837139077</v>
      </c>
      <c r="X29" s="44">
        <f>69*SQRT((VLOOKUP($X$13,Coordinates[],2,FALSE)-Coordinates[[#This Row],[Lat]])^2+(VLOOKUP($X$13,Coordinates[],3,FALSE)-Coordinates[[#This Row],[Long]])^2)</f>
        <v>782.89918891259549</v>
      </c>
      <c r="Y29" s="44">
        <f>69*SQRT((VLOOKUP($Y$13,Coordinates[],2,FALSE)-Coordinates[[#This Row],[Lat]])^2+(VLOOKUP($Y$13,Coordinates[],3,FALSE)-Coordinates[[#This Row],[Long]])^2)</f>
        <v>348.36459349365578</v>
      </c>
      <c r="Z29" s="44">
        <f>69*SQRT((VLOOKUP($Z$13,Coordinates[],2,FALSE)-Coordinates[[#This Row],[Lat]])^2+(VLOOKUP($Z$13,Coordinates[],3,FALSE)-Coordinates[[#This Row],[Long]])^2)</f>
        <v>904.1369918325438</v>
      </c>
    </row>
    <row r="30" spans="1:26" s="5" customFormat="1" ht="16" x14ac:dyDescent="0.2">
      <c r="A30" s="10" t="s">
        <v>36</v>
      </c>
      <c r="B30" s="6">
        <v>40.799999999999997</v>
      </c>
      <c r="C30" s="6">
        <v>111.9</v>
      </c>
      <c r="E30" s="10" t="s">
        <v>36</v>
      </c>
      <c r="F30" s="44">
        <f t="shared" si="2"/>
        <v>2622.00907893165</v>
      </c>
      <c r="G30" s="44">
        <f t="shared" si="0"/>
        <v>2823.9972839930283</v>
      </c>
      <c r="H30" s="44">
        <f t="shared" si="3"/>
        <v>2539.7999291282777</v>
      </c>
      <c r="I30" s="44">
        <f t="shared" si="1"/>
        <v>2180.4109176941861</v>
      </c>
      <c r="J30" s="44">
        <f>69*SQRT((VLOOKUP($J$13,Coordinates[],2,FALSE)-Coordinates[[#This Row],[Lat]])^2+(VLOOKUP($J$13,Coordinates[],3,FALSE)-Coordinates[[#This Row],[Long]])^2)</f>
        <v>1958.0079800654541</v>
      </c>
      <c r="K30" s="44">
        <f>69*SQRT((VLOOKUP($K$13,Coordinates[],2,FALSE)-Coordinates[[#This Row],[Lat]])^2+(VLOOKUP($K$13,Coordinates[],3,FALSE)-Coordinates[[#This Row],[Long]])^2)</f>
        <v>1691.0490944972591</v>
      </c>
      <c r="L30" s="44">
        <f>69*SQRT((VLOOKUP($L$13,Coordinates[],2,FALSE)-Coordinates[[#This Row],[Lat]])^2+(VLOOKUP($L$13,Coordinates[],3,FALSE)-Coordinates[[#This Row],[Long]])^2)</f>
        <v>2419.8153421284032</v>
      </c>
      <c r="M30" s="44">
        <f>69*SQRT((VLOOKUP($M$13,Coordinates[],2,FALSE)-Coordinates[[#This Row],[Lat]])^2+(VLOOKUP($M$13,Coordinates[],3,FALSE)-Coordinates[[#This Row],[Long]])^2)</f>
        <v>1179.0927062788578</v>
      </c>
      <c r="N30" s="44">
        <f>69*SQRT((VLOOKUP($N$13,Coordinates[],2,FALSE)-Coordinates[[#This Row],[Lat]])^2+(VLOOKUP($N$13,Coordinates[],3,FALSE)-Coordinates[[#This Row],[Long]])^2)</f>
        <v>1368.3067090385839</v>
      </c>
      <c r="O30" s="44">
        <f>69*SQRT((VLOOKUP($O$13,Coordinates[],2,FALSE)-Coordinates[[#This Row],[Lat]])^2+(VLOOKUP($O$13,Coordinates[],3,FALSE)-Coordinates[[#This Row],[Long]])^2)</f>
        <v>1671.225011780281</v>
      </c>
      <c r="P30" s="44">
        <f>69*SQRT((VLOOKUP($P$13,Coordinates[],2,FALSE)-Coordinates[[#This Row],[Lat]])^2+(VLOOKUP($P$13,Coordinates[],3,FALSE)-Coordinates[[#This Row],[Long]])^2)</f>
        <v>1990.2643040561229</v>
      </c>
      <c r="Q30" s="44">
        <f>69*SQRT((VLOOKUP($Q$13,Coordinates[],2,FALSE)-Coordinates[[#This Row],[Lat]])^2+(VLOOKUP($Q$13,Coordinates[],3,FALSE)-Coordinates[[#This Row],[Long]])^2)</f>
        <v>2084.359693047244</v>
      </c>
      <c r="R30" s="44">
        <f>69*SQRT((VLOOKUP($R$13,Coordinates[],2,FALSE)-Coordinates[[#This Row],[Lat]])^2+(VLOOKUP($R$13,Coordinates[],3,FALSE)-Coordinates[[#This Row],[Long]])^2)</f>
        <v>1781.5367074523058</v>
      </c>
      <c r="S30" s="44">
        <f>69*SQRT((VLOOKUP($S$13,Coordinates[],2,FALSE)-Coordinates[[#This Row],[Lat]])^2+(VLOOKUP($S$13,Coordinates[],3,FALSE)-Coordinates[[#This Row],[Long]])^2)</f>
        <v>487.90367901871781</v>
      </c>
      <c r="T30" s="44">
        <f>69*SQRT((VLOOKUP($T$13,Coordinates[],2,FALSE)-Coordinates[[#This Row],[Lat]])^2+(VLOOKUP($T$13,Coordinates[],3,FALSE)-Coordinates[[#This Row],[Long]])^2)</f>
        <v>1315.7125825954549</v>
      </c>
      <c r="U30" s="44">
        <f>69*SQRT((VLOOKUP($U$13,Coordinates[],2,FALSE)-Coordinates[[#This Row],[Lat]])^2+(VLOOKUP($U$13,Coordinates[],3,FALSE)-Coordinates[[#This Row],[Long]])^2)</f>
        <v>503.88900563516938</v>
      </c>
      <c r="V30" s="44">
        <f>69*SQRT((VLOOKUP($V$13,Coordinates[],2,FALSE)-Coordinates[[#This Row],[Lat]])^2+(VLOOKUP($V$13,Coordinates[],3,FALSE)-Coordinates[[#This Row],[Long]])^2)</f>
        <v>0</v>
      </c>
      <c r="W30" s="44">
        <f>69*SQRT((VLOOKUP($W$13,Coordinates[],2,FALSE)-Coordinates[[#This Row],[Lat]])^2+(VLOOKUP($W$13,Coordinates[],3,FALSE)-Coordinates[[#This Row],[Long]])^2)</f>
        <v>644.10677686234578</v>
      </c>
      <c r="X30" s="44">
        <f>69*SQRT((VLOOKUP($X$13,Coordinates[],2,FALSE)-Coordinates[[#This Row],[Lat]])^2+(VLOOKUP($X$13,Coordinates[],3,FALSE)-Coordinates[[#This Row],[Long]])^2)</f>
        <v>766.76977639966924</v>
      </c>
      <c r="Y30" s="44">
        <f>69*SQRT((VLOOKUP($Y$13,Coordinates[],2,FALSE)-Coordinates[[#This Row],[Lat]])^2+(VLOOKUP($Y$13,Coordinates[],3,FALSE)-Coordinates[[#This Row],[Long]])^2)</f>
        <v>658.36269639158581</v>
      </c>
      <c r="Z30" s="44">
        <f>69*SQRT((VLOOKUP($Z$13,Coordinates[],2,FALSE)-Coordinates[[#This Row],[Lat]])^2+(VLOOKUP($Z$13,Coordinates[],3,FALSE)-Coordinates[[#This Row],[Long]])^2)</f>
        <v>726.59981420311419</v>
      </c>
    </row>
    <row r="31" spans="1:26" s="5" customFormat="1" ht="16" x14ac:dyDescent="0.2">
      <c r="A31" s="10" t="s">
        <v>37</v>
      </c>
      <c r="B31" s="6">
        <v>34.1</v>
      </c>
      <c r="C31" s="6">
        <v>118.4</v>
      </c>
      <c r="E31" s="10" t="s">
        <v>37</v>
      </c>
      <c r="F31" s="44">
        <f t="shared" si="2"/>
        <v>3104.0875325931129</v>
      </c>
      <c r="G31" s="44">
        <f t="shared" si="0"/>
        <v>3319.1797179423716</v>
      </c>
      <c r="H31" s="44">
        <f t="shared" si="3"/>
        <v>3015.307894726508</v>
      </c>
      <c r="I31" s="44">
        <f t="shared" si="1"/>
        <v>2595.5100019071406</v>
      </c>
      <c r="J31" s="44">
        <f>69*SQRT((VLOOKUP($J$13,Coordinates[],2,FALSE)-Coordinates[[#This Row],[Lat]])^2+(VLOOKUP($J$13,Coordinates[],3,FALSE)-Coordinates[[#This Row],[Long]])^2)</f>
        <v>2346.0913217519901</v>
      </c>
      <c r="K31" s="44">
        <f>69*SQRT((VLOOKUP($K$13,Coordinates[],2,FALSE)-Coordinates[[#This Row],[Lat]])^2+(VLOOKUP($K$13,Coordinates[],3,FALSE)-Coordinates[[#This Row],[Long]])^2)</f>
        <v>1986.7447395173847</v>
      </c>
      <c r="L31" s="44">
        <f>69*SQRT((VLOOKUP($L$13,Coordinates[],2,FALSE)-Coordinates[[#This Row],[Lat]])^2+(VLOOKUP($L$13,Coordinates[],3,FALSE)-Coordinates[[#This Row],[Long]])^2)</f>
        <v>2697.2999332665995</v>
      </c>
      <c r="M31" s="44">
        <f>69*SQRT((VLOOKUP($M$13,Coordinates[],2,FALSE)-Coordinates[[#This Row],[Lat]])^2+(VLOOKUP($M$13,Coordinates[],3,FALSE)-Coordinates[[#This Row],[Long]])^2)</f>
        <v>1493.0968655783863</v>
      </c>
      <c r="N31" s="44">
        <f>69*SQRT((VLOOKUP($N$13,Coordinates[],2,FALSE)-Coordinates[[#This Row],[Lat]])^2+(VLOOKUP($N$13,Coordinates[],3,FALSE)-Coordinates[[#This Row],[Long]])^2)</f>
        <v>1614.4967915731515</v>
      </c>
      <c r="O31" s="44">
        <f>69*SQRT((VLOOKUP($O$13,Coordinates[],2,FALSE)-Coordinates[[#This Row],[Lat]])^2+(VLOOKUP($O$13,Coordinates[],3,FALSE)-Coordinates[[#This Row],[Long]])^2)</f>
        <v>2183.9126768257015</v>
      </c>
      <c r="P31" s="44">
        <f>69*SQRT((VLOOKUP($P$13,Coordinates[],2,FALSE)-Coordinates[[#This Row],[Lat]])^2+(VLOOKUP($P$13,Coordinates[],3,FALSE)-Coordinates[[#This Row],[Long]])^2)</f>
        <v>2502.123054527895</v>
      </c>
      <c r="Q31" s="44">
        <f>69*SQRT((VLOOKUP($Q$13,Coordinates[],2,FALSE)-Coordinates[[#This Row],[Lat]])^2+(VLOOKUP($Q$13,Coordinates[],3,FALSE)-Coordinates[[#This Row],[Long]])^2)</f>
        <v>2583.2645334924568</v>
      </c>
      <c r="R31" s="44">
        <f>69*SQRT((VLOOKUP($R$13,Coordinates[],2,FALSE)-Coordinates[[#This Row],[Lat]])^2+(VLOOKUP($R$13,Coordinates[],3,FALSE)-Coordinates[[#This Row],[Long]])^2)</f>
        <v>2263.1368893639651</v>
      </c>
      <c r="S31" s="44">
        <f>69*SQRT((VLOOKUP($S$13,Coordinates[],2,FALSE)-Coordinates[[#This Row],[Lat]])^2+(VLOOKUP($S$13,Coordinates[],3,FALSE)-Coordinates[[#This Row],[Long]])^2)</f>
        <v>1011.1266686226804</v>
      </c>
      <c r="T31" s="44">
        <f>69*SQRT((VLOOKUP($T$13,Coordinates[],2,FALSE)-Coordinates[[#This Row],[Lat]])^2+(VLOOKUP($T$13,Coordinates[],3,FALSE)-Coordinates[[#This Row],[Long]])^2)</f>
        <v>1888.1557192138582</v>
      </c>
      <c r="U31" s="44">
        <f>69*SQRT((VLOOKUP($U$13,Coordinates[],2,FALSE)-Coordinates[[#This Row],[Lat]])^2+(VLOOKUP($U$13,Coordinates[],3,FALSE)-Coordinates[[#This Row],[Long]])^2)</f>
        <v>436.66697837139077</v>
      </c>
      <c r="V31" s="44">
        <f>69*SQRT((VLOOKUP($V$13,Coordinates[],2,FALSE)-Coordinates[[#This Row],[Lat]])^2+(VLOOKUP($V$13,Coordinates[],3,FALSE)-Coordinates[[#This Row],[Long]])^2)</f>
        <v>644.10677686234578</v>
      </c>
      <c r="W31" s="44">
        <f>69*SQRT((VLOOKUP($W$13,Coordinates[],2,FALSE)-Coordinates[[#This Row],[Lat]])^2+(VLOOKUP($W$13,Coordinates[],3,FALSE)-Coordinates[[#This Row],[Long]])^2)</f>
        <v>0</v>
      </c>
      <c r="X31" s="44">
        <f>69*SQRT((VLOOKUP($X$13,Coordinates[],2,FALSE)-Coordinates[[#This Row],[Lat]])^2+(VLOOKUP($X$13,Coordinates[],3,FALSE)-Coordinates[[#This Row],[Long]])^2)</f>
        <v>386.21513434871946</v>
      </c>
      <c r="Y31" s="44">
        <f>69*SQRT((VLOOKUP($Y$13,Coordinates[],2,FALSE)-Coordinates[[#This Row],[Lat]])^2+(VLOOKUP($Y$13,Coordinates[],3,FALSE)-Coordinates[[#This Row],[Long]])^2)</f>
        <v>126.85495654486739</v>
      </c>
      <c r="Z31" s="44">
        <f>69*SQRT((VLOOKUP($Z$13,Coordinates[],2,FALSE)-Coordinates[[#This Row],[Lat]])^2+(VLOOKUP($Z$13,Coordinates[],3,FALSE)-Coordinates[[#This Row],[Long]])^2)</f>
        <v>586.5</v>
      </c>
    </row>
    <row r="32" spans="1:26" s="5" customFormat="1" ht="16" x14ac:dyDescent="0.2">
      <c r="A32" s="10" t="s">
        <v>38</v>
      </c>
      <c r="B32" s="6">
        <v>37.799999999999997</v>
      </c>
      <c r="C32" s="6">
        <v>122.6</v>
      </c>
      <c r="E32" s="10" t="s">
        <v>38</v>
      </c>
      <c r="F32" s="44">
        <f t="shared" si="2"/>
        <v>3366.2525306340272</v>
      </c>
      <c r="G32" s="44">
        <f t="shared" si="0"/>
        <v>3573.9135985639045</v>
      </c>
      <c r="H32" s="44">
        <f t="shared" si="3"/>
        <v>3281.0134851902089</v>
      </c>
      <c r="I32" s="44">
        <f t="shared" si="1"/>
        <v>2889.7740396093254</v>
      </c>
      <c r="J32" s="44">
        <f>69*SQRT((VLOOKUP($J$13,Coordinates[],2,FALSE)-Coordinates[[#This Row],[Lat]])^2+(VLOOKUP($J$13,Coordinates[],3,FALSE)-Coordinates[[#This Row],[Long]])^2)</f>
        <v>2650.2108670820885</v>
      </c>
      <c r="K32" s="44">
        <f>69*SQRT((VLOOKUP($K$13,Coordinates[],2,FALSE)-Coordinates[[#This Row],[Lat]])^2+(VLOOKUP($K$13,Coordinates[],3,FALSE)-Coordinates[[#This Row],[Long]])^2)</f>
        <v>2319.6010281942872</v>
      </c>
      <c r="L32" s="44">
        <f>69*SQRT((VLOOKUP($L$13,Coordinates[],2,FALSE)-Coordinates[[#This Row],[Lat]])^2+(VLOOKUP($L$13,Coordinates[],3,FALSE)-Coordinates[[#This Row],[Long]])^2)</f>
        <v>3040.5130093456264</v>
      </c>
      <c r="M32" s="44">
        <f>69*SQRT((VLOOKUP($M$13,Coordinates[],2,FALSE)-Coordinates[[#This Row],[Lat]])^2+(VLOOKUP($M$13,Coordinates[],3,FALSE)-Coordinates[[#This Row],[Long]])^2)</f>
        <v>1813.3221004554043</v>
      </c>
      <c r="N32" s="44">
        <f>69*SQRT((VLOOKUP($N$13,Coordinates[],2,FALSE)-Coordinates[[#This Row],[Lat]])^2+(VLOOKUP($N$13,Coordinates[],3,FALSE)-Coordinates[[#This Row],[Long]])^2)</f>
        <v>1956.2929841922953</v>
      </c>
      <c r="O32" s="44">
        <f>69*SQRT((VLOOKUP($O$13,Coordinates[],2,FALSE)-Coordinates[[#This Row],[Lat]])^2+(VLOOKUP($O$13,Coordinates[],3,FALSE)-Coordinates[[#This Row],[Long]])^2)</f>
        <v>2423.8650148058982</v>
      </c>
      <c r="P32" s="44">
        <f>69*SQRT((VLOOKUP($P$13,Coordinates[],2,FALSE)-Coordinates[[#This Row],[Lat]])^2+(VLOOKUP($P$13,Coordinates[],3,FALSE)-Coordinates[[#This Row],[Long]])^2)</f>
        <v>2743.9192790605193</v>
      </c>
      <c r="Q32" s="44">
        <f>69*SQRT((VLOOKUP($Q$13,Coordinates[],2,FALSE)-Coordinates[[#This Row],[Lat]])^2+(VLOOKUP($Q$13,Coordinates[],3,FALSE)-Coordinates[[#This Row],[Long]])^2)</f>
        <v>2833.6242693765871</v>
      </c>
      <c r="R32" s="44">
        <f>69*SQRT((VLOOKUP($R$13,Coordinates[],2,FALSE)-Coordinates[[#This Row],[Lat]])^2+(VLOOKUP($R$13,Coordinates[],3,FALSE)-Coordinates[[#This Row],[Long]])^2)</f>
        <v>2522.2779882479254</v>
      </c>
      <c r="S32" s="44">
        <f>69*SQRT((VLOOKUP($S$13,Coordinates[],2,FALSE)-Coordinates[[#This Row],[Lat]])^2+(VLOOKUP($S$13,Coordinates[],3,FALSE)-Coordinates[[#This Row],[Long]])^2)</f>
        <v>1229.0718815431414</v>
      </c>
      <c r="T32" s="44">
        <f>69*SQRT((VLOOKUP($T$13,Coordinates[],2,FALSE)-Coordinates[[#This Row],[Lat]])^2+(VLOOKUP($T$13,Coordinates[],3,FALSE)-Coordinates[[#This Row],[Long]])^2)</f>
        <v>2081.8456066673148</v>
      </c>
      <c r="U32" s="44">
        <f>69*SQRT((VLOOKUP($U$13,Coordinates[],2,FALSE)-Coordinates[[#This Row],[Lat]])^2+(VLOOKUP($U$13,Coordinates[],3,FALSE)-Coordinates[[#This Row],[Long]])^2)</f>
        <v>782.89918891259549</v>
      </c>
      <c r="V32" s="44">
        <f>69*SQRT((VLOOKUP($V$13,Coordinates[],2,FALSE)-Coordinates[[#This Row],[Lat]])^2+(VLOOKUP($V$13,Coordinates[],3,FALSE)-Coordinates[[#This Row],[Long]])^2)</f>
        <v>766.76977639966924</v>
      </c>
      <c r="W32" s="44">
        <f>69*SQRT((VLOOKUP($W$13,Coordinates[],2,FALSE)-Coordinates[[#This Row],[Lat]])^2+(VLOOKUP($W$13,Coordinates[],3,FALSE)-Coordinates[[#This Row],[Long]])^2)</f>
        <v>386.21513434871946</v>
      </c>
      <c r="X32" s="44">
        <f>69*SQRT((VLOOKUP($X$13,Coordinates[],2,FALSE)-Coordinates[[#This Row],[Lat]])^2+(VLOOKUP($X$13,Coordinates[],3,FALSE)-Coordinates[[#This Row],[Long]])^2)</f>
        <v>0</v>
      </c>
      <c r="Y32" s="44">
        <f>69*SQRT((VLOOKUP($Y$13,Coordinates[],2,FALSE)-Coordinates[[#This Row],[Lat]])^2+(VLOOKUP($Y$13,Coordinates[],3,FALSE)-Coordinates[[#This Row],[Long]])^2)</f>
        <v>512.87937178248842</v>
      </c>
      <c r="Z32" s="44">
        <f>69*SQRT((VLOOKUP($Z$13,Coordinates[],2,FALSE)-Coordinates[[#This Row],[Lat]])^2+(VLOOKUP($Z$13,Coordinates[],3,FALSE)-Coordinates[[#This Row],[Long]])^2)</f>
        <v>262.56290674807843</v>
      </c>
    </row>
    <row r="33" spans="1:26" s="5" customFormat="1" ht="16" x14ac:dyDescent="0.2">
      <c r="A33" s="10" t="s">
        <v>39</v>
      </c>
      <c r="B33" s="6">
        <v>32.799999999999997</v>
      </c>
      <c r="C33" s="6">
        <v>117.1</v>
      </c>
      <c r="E33" s="10" t="s">
        <v>39</v>
      </c>
      <c r="F33" s="44">
        <f t="shared" si="2"/>
        <v>3030.2314515561343</v>
      </c>
      <c r="G33" s="44">
        <f t="shared" si="0"/>
        <v>3247.7384531393532</v>
      </c>
      <c r="H33" s="44">
        <f t="shared" si="3"/>
        <v>2940.274517795915</v>
      </c>
      <c r="I33" s="44">
        <f t="shared" si="1"/>
        <v>2510.1684106848284</v>
      </c>
      <c r="J33" s="44">
        <f>69*SQRT((VLOOKUP($J$13,Coordinates[],2,FALSE)-Coordinates[[#This Row],[Lat]])^2+(VLOOKUP($J$13,Coordinates[],3,FALSE)-Coordinates[[#This Row],[Long]])^2)</f>
        <v>2257.3547993171114</v>
      </c>
      <c r="K33" s="44">
        <f>69*SQRT((VLOOKUP($K$13,Coordinates[],2,FALSE)-Coordinates[[#This Row],[Lat]])^2+(VLOOKUP($K$13,Coordinates[],3,FALSE)-Coordinates[[#This Row],[Long]])^2)</f>
        <v>1886.7179121426702</v>
      </c>
      <c r="L33" s="44">
        <f>69*SQRT((VLOOKUP($L$13,Coordinates[],2,FALSE)-Coordinates[[#This Row],[Lat]])^2+(VLOOKUP($L$13,Coordinates[],3,FALSE)-Coordinates[[#This Row],[Long]])^2)</f>
        <v>2591.5080956848269</v>
      </c>
      <c r="M33" s="44">
        <f>69*SQRT((VLOOKUP($M$13,Coordinates[],2,FALSE)-Coordinates[[#This Row],[Lat]])^2+(VLOOKUP($M$13,Coordinates[],3,FALSE)-Coordinates[[#This Row],[Long]])^2)</f>
        <v>1400.6999999999998</v>
      </c>
      <c r="N33" s="44">
        <f>69*SQRT((VLOOKUP($N$13,Coordinates[],2,FALSE)-Coordinates[[#This Row],[Lat]])^2+(VLOOKUP($N$13,Coordinates[],3,FALSE)-Coordinates[[#This Row],[Long]])^2)</f>
        <v>1511.5410315304041</v>
      </c>
      <c r="O33" s="44">
        <f>69*SQRT((VLOOKUP($O$13,Coordinates[],2,FALSE)-Coordinates[[#This Row],[Lat]])^2+(VLOOKUP($O$13,Coordinates[],3,FALSE)-Coordinates[[#This Row],[Long]])^2)</f>
        <v>2121.5227927128185</v>
      </c>
      <c r="P33" s="44">
        <f>69*SQRT((VLOOKUP($P$13,Coordinates[],2,FALSE)-Coordinates[[#This Row],[Lat]])^2+(VLOOKUP($P$13,Coordinates[],3,FALSE)-Coordinates[[#This Row],[Long]])^2)</f>
        <v>2437.7222483293704</v>
      </c>
      <c r="Q33" s="44">
        <f>69*SQRT((VLOOKUP($Q$13,Coordinates[],2,FALSE)-Coordinates[[#This Row],[Lat]])^2+(VLOOKUP($Q$13,Coordinates[],3,FALSE)-Coordinates[[#This Row],[Long]])^2)</f>
        <v>2515.2842483504719</v>
      </c>
      <c r="R33" s="44">
        <f>69*SQRT((VLOOKUP($R$13,Coordinates[],2,FALSE)-Coordinates[[#This Row],[Lat]])^2+(VLOOKUP($R$13,Coordinates[],3,FALSE)-Coordinates[[#This Row],[Long]])^2)</f>
        <v>2192.8543043257573</v>
      </c>
      <c r="S33" s="44">
        <f>69*SQRT((VLOOKUP($S$13,Coordinates[],2,FALSE)-Coordinates[[#This Row],[Lat]])^2+(VLOOKUP($S$13,Coordinates[],3,FALSE)-Coordinates[[#This Row],[Long]])^2)</f>
        <v>970.52369368295115</v>
      </c>
      <c r="T33" s="44">
        <f>69*SQRT((VLOOKUP($T$13,Coordinates[],2,FALSE)-Coordinates[[#This Row],[Lat]])^2+(VLOOKUP($T$13,Coordinates[],3,FALSE)-Coordinates[[#This Row],[Long]])^2)</f>
        <v>1845.3856182380957</v>
      </c>
      <c r="U33" s="44">
        <f>69*SQRT((VLOOKUP($U$13,Coordinates[],2,FALSE)-Coordinates[[#This Row],[Lat]])^2+(VLOOKUP($U$13,Coordinates[],3,FALSE)-Coordinates[[#This Row],[Long]])^2)</f>
        <v>348.36459349365578</v>
      </c>
      <c r="V33" s="44">
        <f>69*SQRT((VLOOKUP($V$13,Coordinates[],2,FALSE)-Coordinates[[#This Row],[Lat]])^2+(VLOOKUP($V$13,Coordinates[],3,FALSE)-Coordinates[[#This Row],[Long]])^2)</f>
        <v>658.36269639158581</v>
      </c>
      <c r="W33" s="44">
        <f>69*SQRT((VLOOKUP($W$13,Coordinates[],2,FALSE)-Coordinates[[#This Row],[Lat]])^2+(VLOOKUP($W$13,Coordinates[],3,FALSE)-Coordinates[[#This Row],[Long]])^2)</f>
        <v>126.85495654486739</v>
      </c>
      <c r="X33" s="44">
        <f>69*SQRT((VLOOKUP($X$13,Coordinates[],2,FALSE)-Coordinates[[#This Row],[Lat]])^2+(VLOOKUP($X$13,Coordinates[],3,FALSE)-Coordinates[[#This Row],[Long]])^2)</f>
        <v>512.87937178248842</v>
      </c>
      <c r="Y33" s="44">
        <f>69*SQRT((VLOOKUP($Y$13,Coordinates[],2,FALSE)-Coordinates[[#This Row],[Lat]])^2+(VLOOKUP($Y$13,Coordinates[],3,FALSE)-Coordinates[[#This Row],[Long]])^2)</f>
        <v>0</v>
      </c>
      <c r="Z33" s="44">
        <f>69*SQRT((VLOOKUP($Z$13,Coordinates[],2,FALSE)-Coordinates[[#This Row],[Lat]])^2+(VLOOKUP($Z$13,Coordinates[],3,FALSE)-Coordinates[[#This Row],[Long]])^2)</f>
        <v>708.82179001495217</v>
      </c>
    </row>
    <row r="34" spans="1:26" s="5" customFormat="1" ht="16" x14ac:dyDescent="0.2">
      <c r="A34" s="10" t="s">
        <v>40</v>
      </c>
      <c r="B34" s="6">
        <v>41.6</v>
      </c>
      <c r="C34" s="6">
        <v>122.4</v>
      </c>
      <c r="E34" s="10" t="s">
        <v>40</v>
      </c>
      <c r="F34" s="44">
        <f t="shared" si="2"/>
        <v>3347.0761359730077</v>
      </c>
      <c r="G34" s="44">
        <f t="shared" si="0"/>
        <v>3546.9288758022767</v>
      </c>
      <c r="H34" s="44">
        <f t="shared" si="3"/>
        <v>3265.5666966087224</v>
      </c>
      <c r="I34" s="44">
        <f t="shared" si="1"/>
        <v>2904.1705735028727</v>
      </c>
      <c r="J34" s="44">
        <f>69*SQRT((VLOOKUP($J$13,Coordinates[],2,FALSE)-Coordinates[[#This Row],[Lat]])^2+(VLOOKUP($J$13,Coordinates[],3,FALSE)-Coordinates[[#This Row],[Long]])^2)</f>
        <v>2676.6664416770354</v>
      </c>
      <c r="K34" s="44">
        <f>69*SQRT((VLOOKUP($K$13,Coordinates[],2,FALSE)-Coordinates[[#This Row],[Lat]])^2+(VLOOKUP($K$13,Coordinates[],3,FALSE)-Coordinates[[#This Row],[Long]])^2)</f>
        <v>2381.0599341469756</v>
      </c>
      <c r="L34" s="44">
        <f>69*SQRT((VLOOKUP($L$13,Coordinates[],2,FALSE)-Coordinates[[#This Row],[Lat]])^2+(VLOOKUP($L$13,Coordinates[],3,FALSE)-Coordinates[[#This Row],[Long]])^2)</f>
        <v>3109.198494789292</v>
      </c>
      <c r="M34" s="44">
        <f>69*SQRT((VLOOKUP($M$13,Coordinates[],2,FALSE)-Coordinates[[#This Row],[Lat]])^2+(VLOOKUP($M$13,Coordinates[],3,FALSE)-Coordinates[[#This Row],[Long]])^2)</f>
        <v>1867.8492444520255</v>
      </c>
      <c r="N34" s="44">
        <f>69*SQRT((VLOOKUP($N$13,Coordinates[],2,FALSE)-Coordinates[[#This Row],[Lat]])^2+(VLOOKUP($N$13,Coordinates[],3,FALSE)-Coordinates[[#This Row],[Long]])^2)</f>
        <v>2033.1479631350003</v>
      </c>
      <c r="O34" s="44">
        <f>69*SQRT((VLOOKUP($O$13,Coordinates[],2,FALSE)-Coordinates[[#This Row],[Lat]])^2+(VLOOKUP($O$13,Coordinates[],3,FALSE)-Coordinates[[#This Row],[Long]])^2)</f>
        <v>2394.3397691221685</v>
      </c>
      <c r="P34" s="44">
        <f>69*SQRT((VLOOKUP($P$13,Coordinates[],2,FALSE)-Coordinates[[#This Row],[Lat]])^2+(VLOOKUP($P$13,Coordinates[],3,FALSE)-Coordinates[[#This Row],[Long]])^2)</f>
        <v>2712.2617738706576</v>
      </c>
      <c r="Q34" s="44">
        <f>69*SQRT((VLOOKUP($Q$13,Coordinates[],2,FALSE)-Coordinates[[#This Row],[Lat]])^2+(VLOOKUP($Q$13,Coordinates[],3,FALSE)-Coordinates[[#This Row],[Long]])^2)</f>
        <v>2808.3084766456836</v>
      </c>
      <c r="R34" s="44">
        <f>69*SQRT((VLOOKUP($R$13,Coordinates[],2,FALSE)-Coordinates[[#This Row],[Lat]])^2+(VLOOKUP($R$13,Coordinates[],3,FALSE)-Coordinates[[#This Row],[Long]])^2)</f>
        <v>2507.7774482597142</v>
      </c>
      <c r="S34" s="44">
        <f>69*SQRT((VLOOKUP($S$13,Coordinates[],2,FALSE)-Coordinates[[#This Row],[Lat]])^2+(VLOOKUP($S$13,Coordinates[],3,FALSE)-Coordinates[[#This Row],[Long]])^2)</f>
        <v>1213.8706232543896</v>
      </c>
      <c r="T34" s="44">
        <f>69*SQRT((VLOOKUP($T$13,Coordinates[],2,FALSE)-Coordinates[[#This Row],[Lat]])^2+(VLOOKUP($T$13,Coordinates[],3,FALSE)-Coordinates[[#This Row],[Long]])^2)</f>
        <v>2021.5586981336955</v>
      </c>
      <c r="U34" s="44">
        <f>69*SQRT((VLOOKUP($U$13,Coordinates[],2,FALSE)-Coordinates[[#This Row],[Lat]])^2+(VLOOKUP($U$13,Coordinates[],3,FALSE)-Coordinates[[#This Row],[Long]])^2)</f>
        <v>904.1369918325438</v>
      </c>
      <c r="V34" s="44">
        <f>69*SQRT((VLOOKUP($V$13,Coordinates[],2,FALSE)-Coordinates[[#This Row],[Lat]])^2+(VLOOKUP($V$13,Coordinates[],3,FALSE)-Coordinates[[#This Row],[Long]])^2)</f>
        <v>726.59981420311419</v>
      </c>
      <c r="W34" s="44">
        <f>69*SQRT((VLOOKUP($W$13,Coordinates[],2,FALSE)-Coordinates[[#This Row],[Lat]])^2+(VLOOKUP($W$13,Coordinates[],3,FALSE)-Coordinates[[#This Row],[Long]])^2)</f>
        <v>586.5</v>
      </c>
      <c r="X34" s="44">
        <f>69*SQRT((VLOOKUP($X$13,Coordinates[],2,FALSE)-Coordinates[[#This Row],[Lat]])^2+(VLOOKUP($X$13,Coordinates[],3,FALSE)-Coordinates[[#This Row],[Long]])^2)</f>
        <v>262.56290674807843</v>
      </c>
      <c r="Y34" s="44">
        <f>69*SQRT((VLOOKUP($Y$13,Coordinates[],2,FALSE)-Coordinates[[#This Row],[Lat]])^2+(VLOOKUP($Y$13,Coordinates[],3,FALSE)-Coordinates[[#This Row],[Long]])^2)</f>
        <v>708.82179001495217</v>
      </c>
      <c r="Z34" s="44">
        <f>69*SQRT((VLOOKUP($Z$13,Coordinates[],2,FALSE)-Coordinates[[#This Row],[Lat]])^2+(VLOOKUP($Z$13,Coordinates[],3,FALSE)-Coordinates[[#This Row],[Long]])^2)</f>
        <v>0</v>
      </c>
    </row>
  </sheetData>
  <mergeCells count="1">
    <mergeCell ref="A11:C11"/>
  </mergeCells>
  <pageMargins left="0.75" right="0.75" top="1" bottom="1" header="0.5" footer="0.5"/>
  <headerFooter alignWithMargins="0"/>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C2FD6-B36C-7545-9A48-4B5D25B0BBB5}">
  <dimension ref="A2:E70"/>
  <sheetViews>
    <sheetView zoomScale="125" zoomScaleNormal="150" workbookViewId="0">
      <selection activeCell="B5" sqref="B5"/>
    </sheetView>
  </sheetViews>
  <sheetFormatPr baseColWidth="10" defaultRowHeight="16" x14ac:dyDescent="0.2"/>
  <cols>
    <col min="4" max="4" width="14" customWidth="1"/>
  </cols>
  <sheetData>
    <row r="2" spans="1:2" ht="19" x14ac:dyDescent="0.25">
      <c r="A2" s="38" t="s">
        <v>44</v>
      </c>
      <c r="B2" s="38"/>
    </row>
    <row r="4" spans="1:2" ht="17" thickBot="1" x14ac:dyDescent="0.25">
      <c r="A4" s="3" t="s">
        <v>42</v>
      </c>
      <c r="B4" s="3" t="s">
        <v>43</v>
      </c>
    </row>
    <row r="5" spans="1:2" ht="17" thickTop="1" x14ac:dyDescent="0.2">
      <c r="A5" s="2">
        <v>63</v>
      </c>
      <c r="B5" t="str" cm="1">
        <f t="array" ref="B5:B70">VLOOKUP(A5:A70,Table4[],2,TRUE)</f>
        <v>D</v>
      </c>
    </row>
    <row r="6" spans="1:2" x14ac:dyDescent="0.2">
      <c r="A6" s="2">
        <v>40</v>
      </c>
      <c r="B6" t="str">
        <v>F</v>
      </c>
    </row>
    <row r="7" spans="1:2" x14ac:dyDescent="0.2">
      <c r="A7" s="2">
        <v>44</v>
      </c>
      <c r="B7" t="str">
        <v>F</v>
      </c>
    </row>
    <row r="8" spans="1:2" x14ac:dyDescent="0.2">
      <c r="A8" s="2">
        <v>74</v>
      </c>
      <c r="B8" t="str">
        <v>C</v>
      </c>
    </row>
    <row r="9" spans="1:2" x14ac:dyDescent="0.2">
      <c r="A9" s="2">
        <v>99</v>
      </c>
      <c r="B9" t="str">
        <v>A</v>
      </c>
    </row>
    <row r="10" spans="1:2" x14ac:dyDescent="0.2">
      <c r="A10" s="2">
        <v>82</v>
      </c>
      <c r="B10" t="str">
        <v>B</v>
      </c>
    </row>
    <row r="11" spans="1:2" x14ac:dyDescent="0.2">
      <c r="A11" s="2">
        <v>48</v>
      </c>
      <c r="B11" t="str">
        <v>F</v>
      </c>
    </row>
    <row r="12" spans="1:2" x14ac:dyDescent="0.2">
      <c r="A12" s="2">
        <v>47</v>
      </c>
      <c r="B12" t="str">
        <v>F</v>
      </c>
    </row>
    <row r="13" spans="1:2" x14ac:dyDescent="0.2">
      <c r="A13" s="2">
        <v>51</v>
      </c>
      <c r="B13" t="str">
        <v>F</v>
      </c>
    </row>
    <row r="14" spans="1:2" x14ac:dyDescent="0.2">
      <c r="A14" s="2">
        <v>83</v>
      </c>
      <c r="B14" t="str">
        <v>B</v>
      </c>
    </row>
    <row r="15" spans="1:2" x14ac:dyDescent="0.2">
      <c r="A15" s="2">
        <v>90</v>
      </c>
      <c r="B15" t="str">
        <v>A</v>
      </c>
    </row>
    <row r="16" spans="1:2" x14ac:dyDescent="0.2">
      <c r="A16" s="2">
        <v>64</v>
      </c>
      <c r="B16" t="str">
        <v>D</v>
      </c>
    </row>
    <row r="17" spans="1:5" x14ac:dyDescent="0.2">
      <c r="A17" s="2">
        <v>88</v>
      </c>
      <c r="B17" t="str">
        <v>B</v>
      </c>
    </row>
    <row r="18" spans="1:5" x14ac:dyDescent="0.2">
      <c r="A18" s="2">
        <v>84</v>
      </c>
      <c r="B18" t="str">
        <v>B</v>
      </c>
    </row>
    <row r="19" spans="1:5" x14ac:dyDescent="0.2">
      <c r="A19" s="2">
        <v>64</v>
      </c>
      <c r="B19" t="str">
        <v>D</v>
      </c>
    </row>
    <row r="20" spans="1:5" x14ac:dyDescent="0.2">
      <c r="A20" s="2">
        <v>56</v>
      </c>
      <c r="B20" t="str">
        <v>F</v>
      </c>
    </row>
    <row r="21" spans="1:5" ht="17" thickBot="1" x14ac:dyDescent="0.25">
      <c r="A21" s="2">
        <v>64</v>
      </c>
      <c r="B21" t="str">
        <v>D</v>
      </c>
      <c r="D21" s="35" t="s">
        <v>45</v>
      </c>
      <c r="E21" s="35" t="s">
        <v>456</v>
      </c>
    </row>
    <row r="22" spans="1:5" ht="17" thickTop="1" x14ac:dyDescent="0.2">
      <c r="A22" s="2">
        <v>99</v>
      </c>
      <c r="B22" t="str">
        <v>A</v>
      </c>
      <c r="D22">
        <v>0</v>
      </c>
      <c r="E22" t="s">
        <v>46</v>
      </c>
    </row>
    <row r="23" spans="1:5" x14ac:dyDescent="0.2">
      <c r="A23" s="2">
        <v>55</v>
      </c>
      <c r="B23" t="str">
        <v>F</v>
      </c>
      <c r="D23">
        <v>60</v>
      </c>
      <c r="E23" t="s">
        <v>47</v>
      </c>
    </row>
    <row r="24" spans="1:5" x14ac:dyDescent="0.2">
      <c r="A24" s="2">
        <v>69</v>
      </c>
      <c r="B24" t="str">
        <v>D</v>
      </c>
      <c r="D24">
        <v>70</v>
      </c>
      <c r="E24" t="s">
        <v>48</v>
      </c>
    </row>
    <row r="25" spans="1:5" x14ac:dyDescent="0.2">
      <c r="A25" s="2">
        <v>54</v>
      </c>
      <c r="B25" t="str">
        <v>F</v>
      </c>
      <c r="D25">
        <v>80</v>
      </c>
      <c r="E25" t="s">
        <v>49</v>
      </c>
    </row>
    <row r="26" spans="1:5" x14ac:dyDescent="0.2">
      <c r="A26" s="2">
        <v>98</v>
      </c>
      <c r="B26" t="str">
        <v>A</v>
      </c>
      <c r="D26">
        <v>90</v>
      </c>
      <c r="E26" t="s">
        <v>50</v>
      </c>
    </row>
    <row r="27" spans="1:5" x14ac:dyDescent="0.2">
      <c r="A27" s="2">
        <v>51</v>
      </c>
      <c r="B27" t="str">
        <v>F</v>
      </c>
    </row>
    <row r="28" spans="1:5" x14ac:dyDescent="0.2">
      <c r="A28" s="2">
        <v>59</v>
      </c>
      <c r="B28" t="str">
        <v>F</v>
      </c>
    </row>
    <row r="29" spans="1:5" x14ac:dyDescent="0.2">
      <c r="A29" s="2">
        <v>77</v>
      </c>
      <c r="B29" t="str">
        <v>C</v>
      </c>
    </row>
    <row r="30" spans="1:5" x14ac:dyDescent="0.2">
      <c r="A30" s="2">
        <v>58</v>
      </c>
      <c r="B30" t="str">
        <v>F</v>
      </c>
    </row>
    <row r="31" spans="1:5" x14ac:dyDescent="0.2">
      <c r="A31" s="2">
        <v>83</v>
      </c>
      <c r="B31" t="str">
        <v>B</v>
      </c>
    </row>
    <row r="32" spans="1:5" x14ac:dyDescent="0.2">
      <c r="A32" s="2">
        <v>71</v>
      </c>
      <c r="B32" t="str">
        <v>C</v>
      </c>
    </row>
    <row r="33" spans="1:2" x14ac:dyDescent="0.2">
      <c r="A33" s="2">
        <v>65</v>
      </c>
      <c r="B33" t="str">
        <v>D</v>
      </c>
    </row>
    <row r="34" spans="1:2" x14ac:dyDescent="0.2">
      <c r="A34" s="2">
        <v>97</v>
      </c>
      <c r="B34" t="str">
        <v>A</v>
      </c>
    </row>
    <row r="35" spans="1:2" x14ac:dyDescent="0.2">
      <c r="A35" s="2">
        <v>90</v>
      </c>
      <c r="B35" t="str">
        <v>A</v>
      </c>
    </row>
    <row r="36" spans="1:2" x14ac:dyDescent="0.2">
      <c r="A36" s="2">
        <v>81</v>
      </c>
      <c r="B36" t="str">
        <v>B</v>
      </c>
    </row>
    <row r="37" spans="1:2" x14ac:dyDescent="0.2">
      <c r="A37" s="2">
        <v>99</v>
      </c>
      <c r="B37" t="str">
        <v>A</v>
      </c>
    </row>
    <row r="38" spans="1:2" x14ac:dyDescent="0.2">
      <c r="A38" s="2">
        <v>58</v>
      </c>
      <c r="B38" t="str">
        <v>F</v>
      </c>
    </row>
    <row r="39" spans="1:2" x14ac:dyDescent="0.2">
      <c r="A39" s="2">
        <v>84</v>
      </c>
      <c r="B39" t="str">
        <v>B</v>
      </c>
    </row>
    <row r="40" spans="1:2" x14ac:dyDescent="0.2">
      <c r="A40" s="2">
        <v>97</v>
      </c>
      <c r="B40" t="str">
        <v>A</v>
      </c>
    </row>
    <row r="41" spans="1:2" x14ac:dyDescent="0.2">
      <c r="A41" s="2">
        <v>66</v>
      </c>
      <c r="B41" t="str">
        <v>D</v>
      </c>
    </row>
    <row r="42" spans="1:2" x14ac:dyDescent="0.2">
      <c r="A42" s="2">
        <v>100</v>
      </c>
      <c r="B42" t="str">
        <v>A</v>
      </c>
    </row>
    <row r="43" spans="1:2" x14ac:dyDescent="0.2">
      <c r="A43" s="2">
        <v>67</v>
      </c>
      <c r="B43" t="str">
        <v>D</v>
      </c>
    </row>
    <row r="44" spans="1:2" x14ac:dyDescent="0.2">
      <c r="A44" s="2">
        <v>91</v>
      </c>
      <c r="B44" t="str">
        <v>A</v>
      </c>
    </row>
    <row r="45" spans="1:2" x14ac:dyDescent="0.2">
      <c r="A45" s="2">
        <v>40</v>
      </c>
      <c r="B45" t="str">
        <v>F</v>
      </c>
    </row>
    <row r="46" spans="1:2" x14ac:dyDescent="0.2">
      <c r="A46" s="2">
        <v>71</v>
      </c>
      <c r="B46" t="str">
        <v>C</v>
      </c>
    </row>
    <row r="47" spans="1:2" x14ac:dyDescent="0.2">
      <c r="A47" s="2">
        <v>72</v>
      </c>
      <c r="B47" t="str">
        <v>C</v>
      </c>
    </row>
    <row r="48" spans="1:2" x14ac:dyDescent="0.2">
      <c r="A48" s="2">
        <v>64</v>
      </c>
      <c r="B48" t="str">
        <v>D</v>
      </c>
    </row>
    <row r="49" spans="1:2" x14ac:dyDescent="0.2">
      <c r="A49" s="2">
        <v>85</v>
      </c>
      <c r="B49" t="str">
        <v>B</v>
      </c>
    </row>
    <row r="50" spans="1:2" x14ac:dyDescent="0.2">
      <c r="A50" s="2">
        <v>90</v>
      </c>
      <c r="B50" t="str">
        <v>A</v>
      </c>
    </row>
    <row r="51" spans="1:2" x14ac:dyDescent="0.2">
      <c r="A51" s="2">
        <v>75</v>
      </c>
      <c r="B51" t="str">
        <v>C</v>
      </c>
    </row>
    <row r="52" spans="1:2" x14ac:dyDescent="0.2">
      <c r="A52" s="2">
        <v>59</v>
      </c>
      <c r="B52" t="str">
        <v>F</v>
      </c>
    </row>
    <row r="53" spans="1:2" x14ac:dyDescent="0.2">
      <c r="A53" s="2">
        <v>88</v>
      </c>
      <c r="B53" t="str">
        <v>B</v>
      </c>
    </row>
    <row r="54" spans="1:2" x14ac:dyDescent="0.2">
      <c r="A54" s="2">
        <v>74</v>
      </c>
      <c r="B54" t="str">
        <v>C</v>
      </c>
    </row>
    <row r="55" spans="1:2" x14ac:dyDescent="0.2">
      <c r="A55" s="2">
        <v>78</v>
      </c>
      <c r="B55" t="str">
        <v>C</v>
      </c>
    </row>
    <row r="56" spans="1:2" x14ac:dyDescent="0.2">
      <c r="A56" s="2">
        <v>87</v>
      </c>
      <c r="B56" t="str">
        <v>B</v>
      </c>
    </row>
    <row r="57" spans="1:2" x14ac:dyDescent="0.2">
      <c r="A57" s="2">
        <v>53</v>
      </c>
      <c r="B57" t="str">
        <v>F</v>
      </c>
    </row>
    <row r="58" spans="1:2" x14ac:dyDescent="0.2">
      <c r="A58" s="2">
        <v>76</v>
      </c>
      <c r="B58" t="str">
        <v>C</v>
      </c>
    </row>
    <row r="59" spans="1:2" x14ac:dyDescent="0.2">
      <c r="A59" s="2">
        <v>75</v>
      </c>
      <c r="B59" t="str">
        <v>C</v>
      </c>
    </row>
    <row r="60" spans="1:2" x14ac:dyDescent="0.2">
      <c r="A60" s="2">
        <v>92</v>
      </c>
      <c r="B60" t="str">
        <v>A</v>
      </c>
    </row>
    <row r="61" spans="1:2" x14ac:dyDescent="0.2">
      <c r="A61" s="2">
        <v>56</v>
      </c>
      <c r="B61" t="str">
        <v>F</v>
      </c>
    </row>
    <row r="62" spans="1:2" x14ac:dyDescent="0.2">
      <c r="A62" s="2">
        <v>89</v>
      </c>
      <c r="B62" t="str">
        <v>B</v>
      </c>
    </row>
    <row r="63" spans="1:2" x14ac:dyDescent="0.2">
      <c r="A63" s="2">
        <v>74</v>
      </c>
      <c r="B63" t="str">
        <v>C</v>
      </c>
    </row>
    <row r="64" spans="1:2" x14ac:dyDescent="0.2">
      <c r="A64" s="2">
        <v>50</v>
      </c>
      <c r="B64" t="str">
        <v>F</v>
      </c>
    </row>
    <row r="65" spans="1:2" x14ac:dyDescent="0.2">
      <c r="A65" s="2">
        <v>40</v>
      </c>
      <c r="B65" t="str">
        <v>F</v>
      </c>
    </row>
    <row r="66" spans="1:2" x14ac:dyDescent="0.2">
      <c r="A66" s="2">
        <v>61</v>
      </c>
      <c r="B66" t="str">
        <v>D</v>
      </c>
    </row>
    <row r="67" spans="1:2" x14ac:dyDescent="0.2">
      <c r="A67" s="2">
        <v>72</v>
      </c>
      <c r="B67" t="str">
        <v>C</v>
      </c>
    </row>
    <row r="68" spans="1:2" x14ac:dyDescent="0.2">
      <c r="A68" s="2">
        <v>68</v>
      </c>
      <c r="B68" t="str">
        <v>D</v>
      </c>
    </row>
    <row r="69" spans="1:2" x14ac:dyDescent="0.2">
      <c r="A69" s="2">
        <v>90</v>
      </c>
      <c r="B69" t="str">
        <v>A</v>
      </c>
    </row>
    <row r="70" spans="1:2" x14ac:dyDescent="0.2">
      <c r="A70" s="2">
        <v>63</v>
      </c>
      <c r="B70" t="str">
        <v>D</v>
      </c>
    </row>
  </sheetData>
  <mergeCells count="1">
    <mergeCell ref="A2:B2"/>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1A92F-F43C-4548-85F0-D95CA7D4A497}">
  <dimension ref="A12:G415"/>
  <sheetViews>
    <sheetView topLeftCell="A12" zoomScale="150" zoomScaleNormal="150" workbookViewId="0">
      <selection activeCell="H28" sqref="H28"/>
    </sheetView>
  </sheetViews>
  <sheetFormatPr baseColWidth="10" defaultRowHeight="16" x14ac:dyDescent="0.2"/>
  <cols>
    <col min="2" max="2" width="20.1640625" bestFit="1" customWidth="1"/>
    <col min="3" max="3" width="14.83203125" bestFit="1" customWidth="1"/>
    <col min="5" max="5" width="14.83203125" bestFit="1" customWidth="1"/>
    <col min="6" max="6" width="15.5" bestFit="1" customWidth="1"/>
    <col min="7" max="7" width="15.33203125" bestFit="1" customWidth="1"/>
    <col min="8" max="8" width="12.33203125" bestFit="1" customWidth="1"/>
    <col min="9" max="9" width="12.83203125" bestFit="1" customWidth="1"/>
    <col min="10" max="10" width="12.33203125" bestFit="1" customWidth="1"/>
    <col min="11" max="11" width="12.1640625" bestFit="1" customWidth="1"/>
    <col min="12" max="12" width="10.5" bestFit="1" customWidth="1"/>
    <col min="13" max="13" width="10.33203125" bestFit="1" customWidth="1"/>
    <col min="14" max="14" width="12" bestFit="1" customWidth="1"/>
    <col min="15" max="15" width="12.83203125" bestFit="1" customWidth="1"/>
    <col min="16" max="16" width="11.6640625" bestFit="1" customWidth="1"/>
    <col min="17" max="17" width="15.1640625" bestFit="1" customWidth="1"/>
    <col min="18" max="18" width="11.5" bestFit="1" customWidth="1"/>
    <col min="19" max="19" width="10.33203125" bestFit="1" customWidth="1"/>
    <col min="20" max="20" width="12" bestFit="1" customWidth="1"/>
    <col min="21" max="21" width="15.1640625" bestFit="1" customWidth="1"/>
    <col min="22" max="22" width="11" bestFit="1" customWidth="1"/>
    <col min="23" max="23" width="13" bestFit="1" customWidth="1"/>
    <col min="24" max="24" width="13.5" bestFit="1" customWidth="1"/>
    <col min="25" max="25" width="11" bestFit="1" customWidth="1"/>
    <col min="26" max="26" width="13" bestFit="1" customWidth="1"/>
    <col min="27" max="27" width="13.5" bestFit="1" customWidth="1"/>
    <col min="28" max="28" width="13.83203125" bestFit="1" customWidth="1"/>
    <col min="29" max="30" width="11.5" bestFit="1" customWidth="1"/>
    <col min="31" max="31" width="12.33203125" bestFit="1" customWidth="1"/>
    <col min="32" max="32" width="13.33203125" bestFit="1" customWidth="1"/>
    <col min="33" max="33" width="14.1640625" bestFit="1" customWidth="1"/>
    <col min="34" max="34" width="12.5" bestFit="1" customWidth="1"/>
    <col min="35" max="35" width="14.5" bestFit="1" customWidth="1"/>
    <col min="36" max="36" width="12.33203125" bestFit="1" customWidth="1"/>
    <col min="37" max="37" width="11" bestFit="1" customWidth="1"/>
    <col min="38" max="38" width="11.5" bestFit="1" customWidth="1"/>
    <col min="39" max="39" width="12.5" bestFit="1" customWidth="1"/>
    <col min="40" max="40" width="9.83203125" bestFit="1" customWidth="1"/>
    <col min="41" max="41" width="10.6640625" bestFit="1" customWidth="1"/>
    <col min="42" max="42" width="14" bestFit="1" customWidth="1"/>
    <col min="43" max="43" width="19.5" bestFit="1" customWidth="1"/>
    <col min="44" max="44" width="15.6640625" bestFit="1" customWidth="1"/>
    <col min="45" max="45" width="14.33203125" bestFit="1" customWidth="1"/>
    <col min="46" max="46" width="16" bestFit="1" customWidth="1"/>
    <col min="47" max="47" width="12.33203125" bestFit="1" customWidth="1"/>
    <col min="48" max="48" width="10.5" bestFit="1" customWidth="1"/>
    <col min="49" max="49" width="12.1640625" bestFit="1" customWidth="1"/>
    <col min="50" max="50" width="13.1640625" bestFit="1" customWidth="1"/>
    <col min="51" max="51" width="12" bestFit="1" customWidth="1"/>
    <col min="52" max="52" width="17.33203125" bestFit="1" customWidth="1"/>
    <col min="53" max="53" width="14.6640625" bestFit="1" customWidth="1"/>
    <col min="54" max="54" width="13.33203125" bestFit="1" customWidth="1"/>
    <col min="55" max="55" width="12.33203125" bestFit="1" customWidth="1"/>
    <col min="56" max="57" width="10.5" bestFit="1" customWidth="1"/>
    <col min="58" max="58" width="14.83203125" bestFit="1" customWidth="1"/>
    <col min="59" max="59" width="12.6640625" bestFit="1" customWidth="1"/>
    <col min="60" max="60" width="11.1640625" bestFit="1" customWidth="1"/>
    <col min="61" max="61" width="10.5" bestFit="1" customWidth="1"/>
    <col min="62" max="62" width="13" bestFit="1" customWidth="1"/>
    <col min="63" max="63" width="16.1640625" bestFit="1" customWidth="1"/>
    <col min="64" max="64" width="11.5" bestFit="1" customWidth="1"/>
    <col min="65" max="65" width="14.83203125" bestFit="1" customWidth="1"/>
    <col min="66" max="66" width="12.6640625" bestFit="1" customWidth="1"/>
    <col min="67" max="67" width="13" bestFit="1" customWidth="1"/>
    <col min="68" max="68" width="13.5" bestFit="1" customWidth="1"/>
    <col min="69" max="69" width="14.33203125" bestFit="1" customWidth="1"/>
    <col min="70" max="70" width="14" bestFit="1" customWidth="1"/>
    <col min="71" max="71" width="13.33203125" bestFit="1" customWidth="1"/>
    <col min="72" max="72" width="9.33203125" bestFit="1" customWidth="1"/>
    <col min="73" max="73" width="14" bestFit="1" customWidth="1"/>
    <col min="74" max="74" width="17.83203125" bestFit="1" customWidth="1"/>
    <col min="75" max="75" width="14.83203125" bestFit="1" customWidth="1"/>
    <col min="76" max="76" width="11" bestFit="1" customWidth="1"/>
    <col min="77" max="77" width="11.5" bestFit="1" customWidth="1"/>
    <col min="78" max="78" width="11.33203125" bestFit="1" customWidth="1"/>
    <col min="79" max="79" width="14" bestFit="1" customWidth="1"/>
    <col min="80" max="81" width="12" bestFit="1" customWidth="1"/>
    <col min="82" max="82" width="13" bestFit="1" customWidth="1"/>
    <col min="83" max="83" width="11.6640625" bestFit="1" customWidth="1"/>
    <col min="84" max="84" width="13.6640625" bestFit="1" customWidth="1"/>
    <col min="85" max="85" width="13.33203125" bestFit="1" customWidth="1"/>
    <col min="86" max="86" width="12" bestFit="1" customWidth="1"/>
    <col min="87" max="87" width="17" bestFit="1" customWidth="1"/>
    <col min="88" max="88" width="14.83203125" bestFit="1" customWidth="1"/>
    <col min="89" max="89" width="13.6640625" bestFit="1" customWidth="1"/>
    <col min="90" max="90" width="14.33203125" bestFit="1" customWidth="1"/>
    <col min="91" max="91" width="13.1640625" bestFit="1" customWidth="1"/>
    <col min="92" max="92" width="15.6640625" bestFit="1" customWidth="1"/>
    <col min="93" max="93" width="11.33203125" bestFit="1" customWidth="1"/>
    <col min="94" max="94" width="10.83203125" bestFit="1" customWidth="1"/>
    <col min="95" max="95" width="12.83203125" bestFit="1" customWidth="1"/>
    <col min="96" max="96" width="11.33203125" bestFit="1" customWidth="1"/>
    <col min="97" max="97" width="12.6640625" bestFit="1" customWidth="1"/>
    <col min="98" max="98" width="11.5" bestFit="1" customWidth="1"/>
    <col min="99" max="99" width="9" bestFit="1" customWidth="1"/>
    <col min="100" max="100" width="13.1640625" bestFit="1" customWidth="1"/>
    <col min="101" max="101" width="11.83203125" bestFit="1" customWidth="1"/>
    <col min="102" max="102" width="16.33203125" bestFit="1" customWidth="1"/>
    <col min="103" max="103" width="17.83203125" bestFit="1" customWidth="1"/>
    <col min="104" max="104" width="12.83203125" bestFit="1" customWidth="1"/>
    <col min="105" max="105" width="13.5" bestFit="1" customWidth="1"/>
    <col min="106" max="106" width="13" bestFit="1" customWidth="1"/>
    <col min="107" max="107" width="14.1640625" bestFit="1" customWidth="1"/>
    <col min="108" max="108" width="13.83203125" bestFit="1" customWidth="1"/>
    <col min="109" max="109" width="12.83203125" bestFit="1" customWidth="1"/>
    <col min="110" max="110" width="13.1640625" bestFit="1" customWidth="1"/>
    <col min="111" max="111" width="14.83203125" bestFit="1" customWidth="1"/>
    <col min="112" max="112" width="12.5" bestFit="1" customWidth="1"/>
    <col min="113" max="113" width="13" bestFit="1" customWidth="1"/>
    <col min="114" max="114" width="10.1640625" bestFit="1" customWidth="1"/>
    <col min="115" max="115" width="10.6640625" bestFit="1" customWidth="1"/>
    <col min="116" max="116" width="12.6640625" bestFit="1" customWidth="1"/>
    <col min="117" max="117" width="13.83203125" bestFit="1" customWidth="1"/>
    <col min="118" max="118" width="12.5" bestFit="1" customWidth="1"/>
    <col min="119" max="119" width="13.33203125" bestFit="1" customWidth="1"/>
    <col min="120" max="120" width="16.1640625" bestFit="1" customWidth="1"/>
    <col min="121" max="121" width="12.33203125" bestFit="1" customWidth="1"/>
    <col min="122" max="123" width="13.83203125" bestFit="1" customWidth="1"/>
    <col min="124" max="125" width="12.33203125" bestFit="1" customWidth="1"/>
    <col min="126" max="127" width="14.1640625" bestFit="1" customWidth="1"/>
    <col min="128" max="128" width="13.33203125" bestFit="1" customWidth="1"/>
    <col min="129" max="129" width="11.5" bestFit="1" customWidth="1"/>
    <col min="130" max="130" width="15" bestFit="1" customWidth="1"/>
    <col min="131" max="131" width="12.5" bestFit="1" customWidth="1"/>
    <col min="132" max="132" width="15.33203125" bestFit="1" customWidth="1"/>
    <col min="133" max="133" width="12.6640625" bestFit="1" customWidth="1"/>
    <col min="134" max="134" width="12.83203125" bestFit="1" customWidth="1"/>
    <col min="135" max="135" width="12.5" bestFit="1" customWidth="1"/>
    <col min="136" max="136" width="14.33203125" bestFit="1" customWidth="1"/>
    <col min="137" max="137" width="14.6640625" bestFit="1" customWidth="1"/>
    <col min="138" max="138" width="15.83203125" bestFit="1" customWidth="1"/>
    <col min="139" max="139" width="11" bestFit="1" customWidth="1"/>
    <col min="140" max="140" width="9" bestFit="1" customWidth="1"/>
    <col min="141" max="141" width="9.83203125" bestFit="1" customWidth="1"/>
    <col min="142" max="142" width="10.1640625" bestFit="1" customWidth="1"/>
    <col min="143" max="143" width="10.33203125" bestFit="1" customWidth="1"/>
    <col min="144" max="144" width="9" bestFit="1" customWidth="1"/>
    <col min="145" max="145" width="10.1640625" bestFit="1" customWidth="1"/>
    <col min="146" max="146" width="14.5" bestFit="1" customWidth="1"/>
    <col min="147" max="147" width="12.83203125" bestFit="1" customWidth="1"/>
    <col min="148" max="148" width="11" bestFit="1" customWidth="1"/>
    <col min="149" max="149" width="12.1640625" bestFit="1" customWidth="1"/>
    <col min="150" max="150" width="13" bestFit="1" customWidth="1"/>
    <col min="151" max="151" width="12.83203125" bestFit="1" customWidth="1"/>
    <col min="152" max="152" width="8.1640625" bestFit="1" customWidth="1"/>
    <col min="153" max="153" width="12.1640625" bestFit="1" customWidth="1"/>
    <col min="154" max="154" width="14.33203125" bestFit="1" customWidth="1"/>
    <col min="155" max="155" width="12.83203125" bestFit="1" customWidth="1"/>
    <col min="156" max="156" width="12" bestFit="1" customWidth="1"/>
    <col min="157" max="157" width="14.6640625" bestFit="1" customWidth="1"/>
    <col min="158" max="158" width="12" bestFit="1" customWidth="1"/>
    <col min="159" max="159" width="12.6640625" bestFit="1" customWidth="1"/>
    <col min="160" max="160" width="12.5" bestFit="1" customWidth="1"/>
    <col min="161" max="161" width="13.33203125" bestFit="1" customWidth="1"/>
    <col min="162" max="162" width="16.33203125" bestFit="1" customWidth="1"/>
    <col min="163" max="163" width="9.33203125" bestFit="1" customWidth="1"/>
    <col min="164" max="164" width="12.5" bestFit="1" customWidth="1"/>
    <col min="165" max="165" width="12.83203125" bestFit="1" customWidth="1"/>
    <col min="166" max="166" width="13.33203125" bestFit="1" customWidth="1"/>
    <col min="167" max="167" width="9.6640625" bestFit="1" customWidth="1"/>
    <col min="168" max="168" width="13.6640625" bestFit="1" customWidth="1"/>
    <col min="169" max="169" width="11.33203125" bestFit="1" customWidth="1"/>
    <col min="170" max="170" width="13.6640625" bestFit="1" customWidth="1"/>
    <col min="171" max="172" width="11.5" bestFit="1" customWidth="1"/>
    <col min="173" max="173" width="12.5" bestFit="1" customWidth="1"/>
    <col min="174" max="174" width="14" bestFit="1" customWidth="1"/>
    <col min="175" max="175" width="16.83203125" bestFit="1" customWidth="1"/>
    <col min="176" max="177" width="14.1640625" bestFit="1" customWidth="1"/>
    <col min="178" max="178" width="11.6640625" bestFit="1" customWidth="1"/>
    <col min="179" max="179" width="14.6640625" bestFit="1" customWidth="1"/>
    <col min="180" max="180" width="12.33203125" bestFit="1" customWidth="1"/>
    <col min="181" max="181" width="12.6640625" bestFit="1" customWidth="1"/>
    <col min="182" max="182" width="10.1640625" bestFit="1" customWidth="1"/>
    <col min="183" max="183" width="13.83203125" bestFit="1" customWidth="1"/>
    <col min="184" max="184" width="13.5" bestFit="1" customWidth="1"/>
    <col min="185" max="185" width="10" bestFit="1" customWidth="1"/>
    <col min="186" max="186" width="9.83203125" bestFit="1" customWidth="1"/>
    <col min="187" max="187" width="9.33203125" bestFit="1" customWidth="1"/>
    <col min="188" max="189" width="10.6640625" bestFit="1" customWidth="1"/>
    <col min="190" max="190" width="9.6640625" bestFit="1" customWidth="1"/>
    <col min="191" max="191" width="13.1640625" bestFit="1" customWidth="1"/>
    <col min="192" max="192" width="13" bestFit="1" customWidth="1"/>
    <col min="193" max="193" width="13.83203125" bestFit="1" customWidth="1"/>
    <col min="194" max="194" width="14.1640625" bestFit="1" customWidth="1"/>
    <col min="195" max="195" width="15.33203125" bestFit="1" customWidth="1"/>
    <col min="196" max="196" width="11.6640625" bestFit="1" customWidth="1"/>
    <col min="197" max="197" width="8.83203125" bestFit="1" customWidth="1"/>
    <col min="198" max="198" width="11.33203125" bestFit="1" customWidth="1"/>
    <col min="199" max="200" width="10.83203125" bestFit="1" customWidth="1"/>
    <col min="201" max="201" width="12.1640625" bestFit="1" customWidth="1"/>
    <col min="202" max="202" width="11.5" bestFit="1" customWidth="1"/>
    <col min="203" max="203" width="13.83203125" bestFit="1" customWidth="1"/>
    <col min="204" max="204" width="12.6640625" bestFit="1" customWidth="1"/>
    <col min="205" max="205" width="13.83203125" bestFit="1" customWidth="1"/>
    <col min="206" max="206" width="13.6640625" bestFit="1" customWidth="1"/>
    <col min="207" max="207" width="17.33203125" bestFit="1" customWidth="1"/>
    <col min="208" max="208" width="14.1640625" bestFit="1" customWidth="1"/>
    <col min="209" max="209" width="12.6640625" bestFit="1" customWidth="1"/>
    <col min="210" max="211" width="12.33203125" bestFit="1" customWidth="1"/>
    <col min="212" max="212" width="10.33203125" bestFit="1" customWidth="1"/>
    <col min="213" max="213" width="14" bestFit="1" customWidth="1"/>
    <col min="214" max="214" width="13.1640625" bestFit="1" customWidth="1"/>
    <col min="215" max="215" width="12.1640625" bestFit="1" customWidth="1"/>
    <col min="216" max="216" width="11.83203125" bestFit="1" customWidth="1"/>
    <col min="217" max="217" width="12" bestFit="1" customWidth="1"/>
    <col min="218" max="218" width="12.83203125" bestFit="1" customWidth="1"/>
    <col min="219" max="219" width="11.6640625" bestFit="1" customWidth="1"/>
    <col min="220" max="220" width="14.6640625" bestFit="1" customWidth="1"/>
    <col min="221" max="221" width="13.1640625" bestFit="1" customWidth="1"/>
    <col min="222" max="222" width="12.33203125" bestFit="1" customWidth="1"/>
    <col min="223" max="223" width="11.33203125" bestFit="1" customWidth="1"/>
    <col min="224" max="224" width="12.83203125" bestFit="1" customWidth="1"/>
    <col min="225" max="225" width="11" bestFit="1" customWidth="1"/>
    <col min="226" max="226" width="15" bestFit="1" customWidth="1"/>
    <col min="227" max="227" width="11.6640625" bestFit="1" customWidth="1"/>
    <col min="228" max="228" width="15.33203125" bestFit="1" customWidth="1"/>
    <col min="229" max="229" width="13.1640625" bestFit="1" customWidth="1"/>
    <col min="230" max="230" width="12.1640625" bestFit="1" customWidth="1"/>
    <col min="231" max="231" width="13.33203125" bestFit="1" customWidth="1"/>
    <col min="232" max="232" width="16.33203125" bestFit="1" customWidth="1"/>
    <col min="233" max="233" width="16.6640625" bestFit="1" customWidth="1"/>
    <col min="234" max="234" width="12.83203125" bestFit="1" customWidth="1"/>
    <col min="235" max="235" width="14.6640625" bestFit="1" customWidth="1"/>
    <col min="236" max="236" width="13.5" bestFit="1" customWidth="1"/>
    <col min="237" max="237" width="11.6640625" bestFit="1" customWidth="1"/>
    <col min="238" max="238" width="13.83203125" bestFit="1" customWidth="1"/>
    <col min="239" max="239" width="10.5" bestFit="1" customWidth="1"/>
    <col min="240" max="240" width="11" bestFit="1" customWidth="1"/>
    <col min="241" max="241" width="10.1640625" bestFit="1" customWidth="1"/>
    <col min="242" max="242" width="10" bestFit="1" customWidth="1"/>
    <col min="243" max="243" width="14.1640625" bestFit="1" customWidth="1"/>
    <col min="244" max="244" width="15.6640625" bestFit="1" customWidth="1"/>
    <col min="245" max="245" width="15" bestFit="1" customWidth="1"/>
    <col min="246" max="246" width="13.83203125" bestFit="1" customWidth="1"/>
    <col min="247" max="247" width="17.6640625" bestFit="1" customWidth="1"/>
    <col min="248" max="248" width="11.5" bestFit="1" customWidth="1"/>
    <col min="249" max="250" width="11.1640625" bestFit="1" customWidth="1"/>
    <col min="251" max="251" width="16.33203125" bestFit="1" customWidth="1"/>
    <col min="252" max="252" width="15.6640625" bestFit="1" customWidth="1"/>
    <col min="253" max="253" width="16.33203125" bestFit="1" customWidth="1"/>
    <col min="254" max="254" width="16.6640625" bestFit="1" customWidth="1"/>
    <col min="255" max="255" width="14.33203125" bestFit="1" customWidth="1"/>
    <col min="256" max="256" width="13.6640625" bestFit="1" customWidth="1"/>
    <col min="257" max="257" width="15" bestFit="1" customWidth="1"/>
    <col min="258" max="258" width="18.1640625" bestFit="1" customWidth="1"/>
    <col min="259" max="259" width="15.6640625" bestFit="1" customWidth="1"/>
    <col min="260" max="260" width="19.83203125" bestFit="1" customWidth="1"/>
    <col min="261" max="261" width="13.6640625" bestFit="1" customWidth="1"/>
    <col min="262" max="262" width="17.33203125" bestFit="1" customWidth="1"/>
    <col min="263" max="263" width="14.33203125" bestFit="1" customWidth="1"/>
    <col min="264" max="264" width="12.83203125" bestFit="1" customWidth="1"/>
    <col min="265" max="265" width="12.6640625" bestFit="1" customWidth="1"/>
    <col min="266" max="266" width="15.83203125" bestFit="1" customWidth="1"/>
    <col min="267" max="267" width="18" bestFit="1" customWidth="1"/>
    <col min="268" max="268" width="12.33203125" bestFit="1" customWidth="1"/>
    <col min="269" max="269" width="15" bestFit="1" customWidth="1"/>
    <col min="270" max="270" width="14" bestFit="1" customWidth="1"/>
    <col min="271" max="271" width="15.1640625" bestFit="1" customWidth="1"/>
    <col min="272" max="272" width="12" bestFit="1" customWidth="1"/>
    <col min="273" max="273" width="13.83203125" bestFit="1" customWidth="1"/>
    <col min="274" max="274" width="11" bestFit="1" customWidth="1"/>
    <col min="275" max="275" width="14" bestFit="1" customWidth="1"/>
    <col min="276" max="276" width="13" bestFit="1" customWidth="1"/>
    <col min="277" max="277" width="18.1640625" bestFit="1" customWidth="1"/>
    <col min="278" max="278" width="14" bestFit="1" customWidth="1"/>
    <col min="279" max="279" width="16.33203125" bestFit="1" customWidth="1"/>
    <col min="280" max="280" width="18.33203125" bestFit="1" customWidth="1"/>
    <col min="281" max="281" width="17.6640625" bestFit="1" customWidth="1"/>
    <col min="282" max="282" width="13.33203125" bestFit="1" customWidth="1"/>
    <col min="283" max="283" width="12.1640625" bestFit="1" customWidth="1"/>
    <col min="284" max="284" width="16.33203125" bestFit="1" customWidth="1"/>
    <col min="285" max="285" width="14" bestFit="1" customWidth="1"/>
    <col min="286" max="286" width="18.83203125" bestFit="1" customWidth="1"/>
    <col min="287" max="287" width="13.33203125" bestFit="1" customWidth="1"/>
    <col min="288" max="288" width="14.5" bestFit="1" customWidth="1"/>
    <col min="289" max="289" width="15.5" bestFit="1" customWidth="1"/>
    <col min="290" max="290" width="13.33203125" bestFit="1" customWidth="1"/>
    <col min="291" max="291" width="17.83203125" bestFit="1" customWidth="1"/>
    <col min="292" max="292" width="13.33203125" bestFit="1" customWidth="1"/>
    <col min="293" max="293" width="14.33203125" bestFit="1" customWidth="1"/>
    <col min="294" max="294" width="14.6640625" bestFit="1" customWidth="1"/>
    <col min="295" max="295" width="14.83203125" bestFit="1" customWidth="1"/>
    <col min="296" max="296" width="20.5" bestFit="1" customWidth="1"/>
    <col min="297" max="297" width="13.6640625" bestFit="1" customWidth="1"/>
    <col min="298" max="298" width="17.6640625" bestFit="1" customWidth="1"/>
    <col min="299" max="299" width="13" bestFit="1" customWidth="1"/>
    <col min="300" max="300" width="15.33203125" bestFit="1" customWidth="1"/>
    <col min="301" max="301" width="17.6640625" bestFit="1" customWidth="1"/>
    <col min="302" max="302" width="14.83203125" bestFit="1" customWidth="1"/>
    <col min="303" max="303" width="13.5" bestFit="1" customWidth="1"/>
    <col min="304" max="304" width="12" bestFit="1" customWidth="1"/>
    <col min="305" max="305" width="16.6640625" bestFit="1" customWidth="1"/>
    <col min="306" max="306" width="11.5" bestFit="1" customWidth="1"/>
    <col min="307" max="307" width="14.1640625" bestFit="1" customWidth="1"/>
    <col min="308" max="308" width="15.5" bestFit="1" customWidth="1"/>
    <col min="309" max="309" width="10" bestFit="1" customWidth="1"/>
    <col min="310" max="310" width="10.83203125" bestFit="1" customWidth="1"/>
    <col min="311" max="311" width="11.6640625" bestFit="1" customWidth="1"/>
    <col min="312" max="312" width="11.5" bestFit="1" customWidth="1"/>
    <col min="313" max="313" width="11" bestFit="1" customWidth="1"/>
    <col min="314" max="314" width="12.5" bestFit="1" customWidth="1"/>
    <col min="315" max="315" width="13.83203125" bestFit="1" customWidth="1"/>
    <col min="316" max="316" width="10.1640625" bestFit="1" customWidth="1"/>
    <col min="317" max="317" width="11.5" bestFit="1" customWidth="1"/>
    <col min="318" max="318" width="13.33203125" bestFit="1" customWidth="1"/>
    <col min="319" max="319" width="11.33203125" bestFit="1" customWidth="1"/>
    <col min="320" max="320" width="14" bestFit="1" customWidth="1"/>
    <col min="321" max="321" width="12.83203125" bestFit="1" customWidth="1"/>
    <col min="322" max="322" width="12.5" bestFit="1" customWidth="1"/>
    <col min="323" max="323" width="11.83203125" bestFit="1" customWidth="1"/>
    <col min="324" max="324" width="14" bestFit="1" customWidth="1"/>
    <col min="325" max="325" width="15.5" bestFit="1" customWidth="1"/>
    <col min="326" max="326" width="11.1640625" bestFit="1" customWidth="1"/>
    <col min="327" max="327" width="12.33203125" bestFit="1" customWidth="1"/>
    <col min="328" max="328" width="10.6640625" bestFit="1" customWidth="1"/>
    <col min="329" max="329" width="14" bestFit="1" customWidth="1"/>
    <col min="330" max="330" width="12.6640625" bestFit="1" customWidth="1"/>
    <col min="331" max="331" width="16.5" bestFit="1" customWidth="1"/>
    <col min="332" max="332" width="15.1640625" bestFit="1" customWidth="1"/>
    <col min="333" max="333" width="13.1640625" bestFit="1" customWidth="1"/>
    <col min="334" max="334" width="12.33203125" bestFit="1" customWidth="1"/>
    <col min="335" max="335" width="13" bestFit="1" customWidth="1"/>
    <col min="336" max="336" width="14" bestFit="1" customWidth="1"/>
    <col min="337" max="337" width="16.33203125" bestFit="1" customWidth="1"/>
    <col min="338" max="338" width="12" bestFit="1" customWidth="1"/>
    <col min="339" max="339" width="14.6640625" bestFit="1" customWidth="1"/>
    <col min="340" max="340" width="15.33203125" bestFit="1" customWidth="1"/>
    <col min="341" max="341" width="11.6640625" bestFit="1" customWidth="1"/>
    <col min="342" max="342" width="14" bestFit="1" customWidth="1"/>
    <col min="343" max="343" width="12.33203125" bestFit="1" customWidth="1"/>
    <col min="344" max="344" width="13.6640625" bestFit="1" customWidth="1"/>
    <col min="345" max="345" width="9.6640625" bestFit="1" customWidth="1"/>
    <col min="346" max="346" width="14.33203125" bestFit="1" customWidth="1"/>
    <col min="347" max="347" width="13.83203125" bestFit="1" customWidth="1"/>
    <col min="348" max="348" width="12" bestFit="1" customWidth="1"/>
    <col min="349" max="349" width="11" bestFit="1" customWidth="1"/>
    <col min="350" max="350" width="10" bestFit="1" customWidth="1"/>
    <col min="351" max="351" width="13" bestFit="1" customWidth="1"/>
    <col min="352" max="352" width="12.5" bestFit="1" customWidth="1"/>
    <col min="353" max="353" width="14" bestFit="1" customWidth="1"/>
    <col min="354" max="354" width="13.1640625" bestFit="1" customWidth="1"/>
    <col min="355" max="355" width="15" bestFit="1" customWidth="1"/>
    <col min="356" max="356" width="11.33203125" bestFit="1" customWidth="1"/>
    <col min="357" max="357" width="9.83203125" bestFit="1" customWidth="1"/>
    <col min="358" max="359" width="13.1640625" bestFit="1" customWidth="1"/>
    <col min="360" max="360" width="13.6640625" bestFit="1" customWidth="1"/>
    <col min="361" max="361" width="14.1640625" bestFit="1" customWidth="1"/>
    <col min="362" max="362" width="11.33203125" bestFit="1" customWidth="1"/>
    <col min="363" max="363" width="13.33203125" bestFit="1" customWidth="1"/>
    <col min="364" max="364" width="14.5" bestFit="1" customWidth="1"/>
    <col min="365" max="365" width="13.6640625" bestFit="1" customWidth="1"/>
    <col min="366" max="366" width="14.6640625" bestFit="1" customWidth="1"/>
    <col min="367" max="367" width="15.5" bestFit="1" customWidth="1"/>
    <col min="368" max="368" width="12" bestFit="1" customWidth="1"/>
    <col min="369" max="369" width="10.83203125" bestFit="1" customWidth="1"/>
    <col min="370" max="370" width="12.83203125" bestFit="1" customWidth="1"/>
    <col min="371" max="371" width="15" bestFit="1" customWidth="1"/>
    <col min="372" max="372" width="11.1640625" bestFit="1" customWidth="1"/>
    <col min="373" max="374" width="12.33203125" bestFit="1" customWidth="1"/>
    <col min="375" max="375" width="12.83203125" bestFit="1" customWidth="1"/>
    <col min="376" max="376" width="15.6640625" bestFit="1" customWidth="1"/>
    <col min="377" max="377" width="13.1640625" bestFit="1" customWidth="1"/>
    <col min="378" max="378" width="10" bestFit="1" customWidth="1"/>
    <col min="379" max="379" width="9.33203125" bestFit="1" customWidth="1"/>
    <col min="380" max="380" width="11" bestFit="1" customWidth="1"/>
    <col min="381" max="381" width="13.5" bestFit="1" customWidth="1"/>
    <col min="382" max="382" width="9.83203125" bestFit="1" customWidth="1"/>
    <col min="383" max="383" width="14.83203125" bestFit="1" customWidth="1"/>
    <col min="384" max="384" width="8.6640625" bestFit="1" customWidth="1"/>
    <col min="385" max="385" width="10.83203125" bestFit="1" customWidth="1"/>
    <col min="386" max="386" width="11" bestFit="1" customWidth="1"/>
    <col min="387" max="387" width="10.83203125" bestFit="1" customWidth="1"/>
    <col min="388" max="388" width="13" bestFit="1" customWidth="1"/>
    <col min="389" max="389" width="9.83203125" bestFit="1" customWidth="1"/>
    <col min="390" max="390" width="9.1640625" bestFit="1" customWidth="1"/>
    <col min="391" max="391" width="13.6640625" bestFit="1" customWidth="1"/>
    <col min="392" max="392" width="10.83203125" bestFit="1" customWidth="1"/>
    <col min="393" max="393" width="14" bestFit="1" customWidth="1"/>
    <col min="394" max="394" width="16" bestFit="1" customWidth="1"/>
    <col min="395" max="395" width="12.6640625" bestFit="1" customWidth="1"/>
    <col min="396" max="396" width="16" bestFit="1" customWidth="1"/>
    <col min="397" max="397" width="14.83203125" bestFit="1" customWidth="1"/>
    <col min="398" max="398" width="14" bestFit="1" customWidth="1"/>
    <col min="399" max="399" width="11" bestFit="1" customWidth="1"/>
    <col min="400" max="400" width="14.1640625" bestFit="1" customWidth="1"/>
    <col min="401" max="401" width="11.1640625" bestFit="1" customWidth="1"/>
    <col min="402" max="402" width="9.33203125" bestFit="1" customWidth="1"/>
    <col min="403" max="403" width="10.83203125" bestFit="1" customWidth="1"/>
    <col min="404" max="404" width="10.5" bestFit="1" customWidth="1"/>
    <col min="405" max="405" width="13.33203125" bestFit="1" customWidth="1"/>
    <col min="406" max="406" width="9.6640625" bestFit="1" customWidth="1"/>
  </cols>
  <sheetData>
    <row r="12" spans="1:7" ht="19" x14ac:dyDescent="0.25">
      <c r="A12" s="38" t="s">
        <v>455</v>
      </c>
      <c r="B12" s="38"/>
      <c r="C12" s="38"/>
      <c r="E12" t="s">
        <v>784</v>
      </c>
      <c r="F12" t="s">
        <v>785</v>
      </c>
      <c r="G12" t="s">
        <v>786</v>
      </c>
    </row>
    <row r="13" spans="1:7" x14ac:dyDescent="0.2">
      <c r="E13" s="36">
        <f>MAX(Table11[salary])</f>
        <v>22000000</v>
      </c>
      <c r="F13">
        <f>MATCH(MAX(Table11[salary]),Table11[salary],0)</f>
        <v>345</v>
      </c>
      <c r="G13">
        <f>MATCH(Table11[[#Headers],[name]],Table11[#Headers],0)</f>
        <v>2</v>
      </c>
    </row>
    <row r="14" spans="1:7" ht="17" thickBot="1" x14ac:dyDescent="0.25">
      <c r="A14" s="3" t="s">
        <v>456</v>
      </c>
      <c r="B14" s="3" t="s">
        <v>52</v>
      </c>
      <c r="C14" s="3" t="s">
        <v>53</v>
      </c>
    </row>
    <row r="15" spans="1:7" ht="17" thickTop="1" x14ac:dyDescent="0.2">
      <c r="A15" s="2">
        <v>1</v>
      </c>
      <c r="B15" s="2" t="s">
        <v>54</v>
      </c>
      <c r="C15" s="11">
        <v>13166667</v>
      </c>
    </row>
    <row r="16" spans="1:7" x14ac:dyDescent="0.2">
      <c r="A16" s="2">
        <v>2</v>
      </c>
      <c r="B16" s="2" t="s">
        <v>55</v>
      </c>
      <c r="C16" s="11">
        <v>5683013</v>
      </c>
    </row>
    <row r="17" spans="1:5" x14ac:dyDescent="0.2">
      <c r="A17" s="2">
        <v>3</v>
      </c>
      <c r="B17" s="2" t="s">
        <v>56</v>
      </c>
      <c r="C17" s="11">
        <v>4500000</v>
      </c>
    </row>
    <row r="18" spans="1:5" x14ac:dyDescent="0.2">
      <c r="A18" s="2">
        <v>4</v>
      </c>
      <c r="B18" s="2" t="s">
        <v>57</v>
      </c>
      <c r="C18" s="11">
        <v>3450000</v>
      </c>
    </row>
    <row r="19" spans="1:5" x14ac:dyDescent="0.2">
      <c r="A19" s="2">
        <v>5</v>
      </c>
      <c r="B19" s="2" t="s">
        <v>58</v>
      </c>
      <c r="C19" s="11">
        <v>3400000</v>
      </c>
    </row>
    <row r="20" spans="1:5" x14ac:dyDescent="0.2">
      <c r="A20" s="2">
        <v>6</v>
      </c>
      <c r="B20" s="2" t="s">
        <v>59</v>
      </c>
      <c r="C20" s="11">
        <v>2500000</v>
      </c>
    </row>
    <row r="21" spans="1:5" x14ac:dyDescent="0.2">
      <c r="A21" s="2">
        <v>7</v>
      </c>
      <c r="B21" s="2" t="s">
        <v>60</v>
      </c>
      <c r="C21" s="11">
        <v>2000000</v>
      </c>
      <c r="E21" s="41" t="str">
        <f>VLOOKUP(F13,Table11[],G13,FALSE)</f>
        <v xml:space="preserve">Alex Rodriguez </v>
      </c>
    </row>
    <row r="22" spans="1:5" x14ac:dyDescent="0.2">
      <c r="A22" s="2">
        <v>8</v>
      </c>
      <c r="B22" s="2" t="s">
        <v>61</v>
      </c>
      <c r="C22" s="11">
        <v>1500000</v>
      </c>
    </row>
    <row r="23" spans="1:5" x14ac:dyDescent="0.2">
      <c r="A23" s="2">
        <v>9</v>
      </c>
      <c r="B23" s="2" t="s">
        <v>62</v>
      </c>
      <c r="C23" s="11">
        <v>1250000</v>
      </c>
    </row>
    <row r="24" spans="1:5" x14ac:dyDescent="0.2">
      <c r="A24" s="2">
        <v>10</v>
      </c>
      <c r="B24" s="2" t="s">
        <v>63</v>
      </c>
      <c r="C24" s="11">
        <v>1150000</v>
      </c>
    </row>
    <row r="25" spans="1:5" x14ac:dyDescent="0.2">
      <c r="A25" s="2">
        <v>11</v>
      </c>
      <c r="B25" s="2" t="s">
        <v>64</v>
      </c>
      <c r="C25" s="11">
        <v>1125000</v>
      </c>
    </row>
    <row r="26" spans="1:5" x14ac:dyDescent="0.2">
      <c r="A26" s="2">
        <v>12</v>
      </c>
      <c r="B26" s="2" t="s">
        <v>65</v>
      </c>
      <c r="C26" s="11">
        <v>900000</v>
      </c>
    </row>
    <row r="27" spans="1:5" x14ac:dyDescent="0.2">
      <c r="A27" s="2">
        <v>13</v>
      </c>
      <c r="B27" s="2" t="s">
        <v>66</v>
      </c>
      <c r="C27" s="11">
        <v>715000</v>
      </c>
    </row>
    <row r="28" spans="1:5" x14ac:dyDescent="0.2">
      <c r="A28" s="2">
        <v>14</v>
      </c>
      <c r="B28" s="2" t="s">
        <v>67</v>
      </c>
      <c r="C28" s="11">
        <v>705000</v>
      </c>
      <c r="E28" s="42" t="str" cm="1">
        <f t="array" ref="E28">INDEX(Table11[],F13,2)</f>
        <v xml:space="preserve">Alex Rodriguez </v>
      </c>
    </row>
    <row r="29" spans="1:5" x14ac:dyDescent="0.2">
      <c r="A29" s="2">
        <v>15</v>
      </c>
      <c r="B29" s="2" t="s">
        <v>68</v>
      </c>
      <c r="C29" s="11">
        <v>500000</v>
      </c>
    </row>
    <row r="30" spans="1:5" x14ac:dyDescent="0.2">
      <c r="A30" s="2">
        <v>16</v>
      </c>
      <c r="B30" s="2" t="s">
        <v>69</v>
      </c>
      <c r="C30" s="11">
        <v>350000</v>
      </c>
    </row>
    <row r="31" spans="1:5" x14ac:dyDescent="0.2">
      <c r="A31" s="2">
        <v>17</v>
      </c>
      <c r="B31" s="2" t="s">
        <v>70</v>
      </c>
      <c r="C31" s="11">
        <v>350000</v>
      </c>
    </row>
    <row r="32" spans="1:5" x14ac:dyDescent="0.2">
      <c r="A32" s="2">
        <v>18</v>
      </c>
      <c r="B32" s="2" t="s">
        <v>71</v>
      </c>
      <c r="C32" s="11">
        <v>320000</v>
      </c>
    </row>
    <row r="33" spans="1:3" x14ac:dyDescent="0.2">
      <c r="A33" s="2">
        <v>19</v>
      </c>
      <c r="B33" s="2" t="s">
        <v>72</v>
      </c>
      <c r="C33" s="11">
        <v>280000</v>
      </c>
    </row>
    <row r="34" spans="1:3" x14ac:dyDescent="0.2">
      <c r="A34" s="2">
        <v>20</v>
      </c>
      <c r="B34" s="2" t="s">
        <v>73</v>
      </c>
      <c r="C34" s="11">
        <v>275000</v>
      </c>
    </row>
    <row r="35" spans="1:3" x14ac:dyDescent="0.2">
      <c r="A35" s="2">
        <v>21</v>
      </c>
      <c r="B35" s="2" t="s">
        <v>74</v>
      </c>
      <c r="C35" s="11">
        <v>270000</v>
      </c>
    </row>
    <row r="36" spans="1:3" x14ac:dyDescent="0.2">
      <c r="A36" s="2">
        <v>22</v>
      </c>
      <c r="B36" s="2" t="s">
        <v>75</v>
      </c>
      <c r="C36" s="11">
        <v>270000</v>
      </c>
    </row>
    <row r="37" spans="1:3" x14ac:dyDescent="0.2">
      <c r="A37" s="2">
        <v>23</v>
      </c>
      <c r="B37" s="2" t="s">
        <v>76</v>
      </c>
      <c r="C37" s="11">
        <v>250000</v>
      </c>
    </row>
    <row r="38" spans="1:3" x14ac:dyDescent="0.2">
      <c r="A38" s="2">
        <v>24</v>
      </c>
      <c r="B38" s="2" t="s">
        <v>77</v>
      </c>
      <c r="C38" s="11">
        <v>232000</v>
      </c>
    </row>
    <row r="39" spans="1:3" x14ac:dyDescent="0.2">
      <c r="A39" s="2">
        <v>25</v>
      </c>
      <c r="B39" s="2" t="s">
        <v>78</v>
      </c>
      <c r="C39" s="11">
        <v>215000</v>
      </c>
    </row>
    <row r="40" spans="1:3" x14ac:dyDescent="0.2">
      <c r="A40" s="2">
        <v>26</v>
      </c>
      <c r="B40" s="2" t="s">
        <v>79</v>
      </c>
      <c r="C40" s="11">
        <v>207500</v>
      </c>
    </row>
    <row r="41" spans="1:3" x14ac:dyDescent="0.2">
      <c r="A41" s="2">
        <v>27</v>
      </c>
      <c r="B41" s="2" t="s">
        <v>80</v>
      </c>
      <c r="C41" s="11">
        <v>203500</v>
      </c>
    </row>
    <row r="42" spans="1:3" x14ac:dyDescent="0.2">
      <c r="A42" s="2">
        <v>28</v>
      </c>
      <c r="B42" s="2" t="s">
        <v>81</v>
      </c>
      <c r="C42" s="11">
        <v>200500</v>
      </c>
    </row>
    <row r="43" spans="1:3" x14ac:dyDescent="0.2">
      <c r="A43" s="2">
        <v>29</v>
      </c>
      <c r="B43" s="2" t="s">
        <v>82</v>
      </c>
      <c r="C43" s="11">
        <v>200000</v>
      </c>
    </row>
    <row r="44" spans="1:3" x14ac:dyDescent="0.2">
      <c r="A44" s="2">
        <v>30</v>
      </c>
      <c r="B44" s="2" t="s">
        <v>83</v>
      </c>
      <c r="C44" s="11">
        <v>200000</v>
      </c>
    </row>
    <row r="45" spans="1:3" x14ac:dyDescent="0.2">
      <c r="A45" s="2">
        <v>31</v>
      </c>
      <c r="B45" s="2" t="s">
        <v>84</v>
      </c>
      <c r="C45" s="11">
        <v>200000</v>
      </c>
    </row>
    <row r="46" spans="1:3" x14ac:dyDescent="0.2">
      <c r="A46" s="2">
        <v>32</v>
      </c>
      <c r="B46" s="2" t="s">
        <v>85</v>
      </c>
      <c r="C46" s="11">
        <v>12049040</v>
      </c>
    </row>
    <row r="47" spans="1:3" x14ac:dyDescent="0.2">
      <c r="A47" s="2">
        <v>33</v>
      </c>
      <c r="B47" s="2" t="s">
        <v>86</v>
      </c>
      <c r="C47" s="11">
        <v>6658731</v>
      </c>
    </row>
    <row r="48" spans="1:3" x14ac:dyDescent="0.2">
      <c r="A48" s="2">
        <v>34</v>
      </c>
      <c r="B48" s="2" t="s">
        <v>87</v>
      </c>
      <c r="C48" s="11">
        <v>6536612</v>
      </c>
    </row>
    <row r="49" spans="1:3" x14ac:dyDescent="0.2">
      <c r="A49" s="2">
        <v>35</v>
      </c>
      <c r="B49" s="2" t="s">
        <v>88</v>
      </c>
      <c r="C49" s="11">
        <v>6300921</v>
      </c>
    </row>
    <row r="50" spans="1:3" x14ac:dyDescent="0.2">
      <c r="A50" s="2">
        <v>36</v>
      </c>
      <c r="B50" s="2" t="s">
        <v>89</v>
      </c>
      <c r="C50" s="11">
        <v>4311622</v>
      </c>
    </row>
    <row r="51" spans="1:3" x14ac:dyDescent="0.2">
      <c r="A51" s="2">
        <v>37</v>
      </c>
      <c r="B51" s="2" t="s">
        <v>90</v>
      </c>
      <c r="C51" s="11">
        <v>4209324</v>
      </c>
    </row>
    <row r="52" spans="1:3" x14ac:dyDescent="0.2">
      <c r="A52" s="2">
        <v>38</v>
      </c>
      <c r="B52" s="2" t="s">
        <v>91</v>
      </c>
      <c r="C52" s="11">
        <v>4123245</v>
      </c>
    </row>
    <row r="53" spans="1:3" x14ac:dyDescent="0.2">
      <c r="A53" s="2">
        <v>39</v>
      </c>
      <c r="B53" s="2" t="s">
        <v>92</v>
      </c>
      <c r="C53" s="11">
        <v>3000000</v>
      </c>
    </row>
    <row r="54" spans="1:3" x14ac:dyDescent="0.2">
      <c r="A54" s="2">
        <v>40</v>
      </c>
      <c r="B54" s="2" t="s">
        <v>93</v>
      </c>
      <c r="C54" s="11">
        <v>3000000</v>
      </c>
    </row>
    <row r="55" spans="1:3" x14ac:dyDescent="0.2">
      <c r="A55" s="2">
        <v>41</v>
      </c>
      <c r="B55" s="2" t="s">
        <v>94</v>
      </c>
      <c r="C55" s="11">
        <v>2750000</v>
      </c>
    </row>
    <row r="56" spans="1:3" x14ac:dyDescent="0.2">
      <c r="A56" s="2">
        <v>42</v>
      </c>
      <c r="B56" s="2" t="s">
        <v>95</v>
      </c>
      <c r="C56" s="11">
        <v>2333333</v>
      </c>
    </row>
    <row r="57" spans="1:3" x14ac:dyDescent="0.2">
      <c r="A57" s="2">
        <v>43</v>
      </c>
      <c r="B57" s="2" t="s">
        <v>96</v>
      </c>
      <c r="C57" s="11">
        <v>2100000</v>
      </c>
    </row>
    <row r="58" spans="1:3" x14ac:dyDescent="0.2">
      <c r="A58" s="2">
        <v>44</v>
      </c>
      <c r="B58" s="2" t="s">
        <v>97</v>
      </c>
      <c r="C58" s="11">
        <v>2000000</v>
      </c>
    </row>
    <row r="59" spans="1:3" x14ac:dyDescent="0.2">
      <c r="A59" s="2">
        <v>45</v>
      </c>
      <c r="B59" s="2" t="s">
        <v>98</v>
      </c>
      <c r="C59" s="11">
        <v>1550000</v>
      </c>
    </row>
    <row r="60" spans="1:3" x14ac:dyDescent="0.2">
      <c r="A60" s="2">
        <v>46</v>
      </c>
      <c r="B60" s="2" t="s">
        <v>99</v>
      </c>
      <c r="C60" s="11">
        <v>1225000</v>
      </c>
    </row>
    <row r="61" spans="1:3" x14ac:dyDescent="0.2">
      <c r="A61" s="2">
        <v>47</v>
      </c>
      <c r="B61" s="2" t="s">
        <v>100</v>
      </c>
      <c r="C61" s="11">
        <v>1200000</v>
      </c>
    </row>
    <row r="62" spans="1:3" x14ac:dyDescent="0.2">
      <c r="A62" s="2">
        <v>48</v>
      </c>
      <c r="B62" s="2" t="s">
        <v>101</v>
      </c>
      <c r="C62" s="11">
        <v>350000</v>
      </c>
    </row>
    <row r="63" spans="1:3" x14ac:dyDescent="0.2">
      <c r="A63" s="2">
        <v>49</v>
      </c>
      <c r="B63" s="2" t="s">
        <v>102</v>
      </c>
      <c r="C63" s="11">
        <v>270000</v>
      </c>
    </row>
    <row r="64" spans="1:3" x14ac:dyDescent="0.2">
      <c r="A64" s="2">
        <v>50</v>
      </c>
      <c r="B64" s="2" t="s">
        <v>103</v>
      </c>
      <c r="C64" s="11">
        <v>235000</v>
      </c>
    </row>
    <row r="65" spans="1:3" x14ac:dyDescent="0.2">
      <c r="A65" s="2">
        <v>51</v>
      </c>
      <c r="B65" s="2" t="s">
        <v>104</v>
      </c>
      <c r="C65" s="11">
        <v>232500</v>
      </c>
    </row>
    <row r="66" spans="1:3" x14ac:dyDescent="0.2">
      <c r="A66" s="2">
        <v>52</v>
      </c>
      <c r="B66" s="2" t="s">
        <v>105</v>
      </c>
      <c r="C66" s="11">
        <v>230000</v>
      </c>
    </row>
    <row r="67" spans="1:3" x14ac:dyDescent="0.2">
      <c r="A67" s="2">
        <v>53</v>
      </c>
      <c r="B67" s="2" t="s">
        <v>106</v>
      </c>
      <c r="C67" s="11">
        <v>226000</v>
      </c>
    </row>
    <row r="68" spans="1:3" x14ac:dyDescent="0.2">
      <c r="A68" s="2">
        <v>54</v>
      </c>
      <c r="B68" s="2" t="s">
        <v>107</v>
      </c>
      <c r="C68" s="11">
        <v>215000</v>
      </c>
    </row>
    <row r="69" spans="1:3" x14ac:dyDescent="0.2">
      <c r="A69" s="2">
        <v>55</v>
      </c>
      <c r="B69" s="2" t="s">
        <v>108</v>
      </c>
      <c r="C69" s="11">
        <v>210000</v>
      </c>
    </row>
    <row r="70" spans="1:3" x14ac:dyDescent="0.2">
      <c r="A70" s="2">
        <v>56</v>
      </c>
      <c r="B70" s="2" t="s">
        <v>109</v>
      </c>
      <c r="C70" s="11">
        <v>205000</v>
      </c>
    </row>
    <row r="71" spans="1:3" x14ac:dyDescent="0.2">
      <c r="A71" s="2">
        <v>57</v>
      </c>
      <c r="B71" s="2" t="s">
        <v>110</v>
      </c>
      <c r="C71" s="11">
        <v>205000</v>
      </c>
    </row>
    <row r="72" spans="1:3" x14ac:dyDescent="0.2">
      <c r="A72" s="2">
        <v>58</v>
      </c>
      <c r="B72" s="2" t="s">
        <v>111</v>
      </c>
      <c r="C72" s="11">
        <v>200000</v>
      </c>
    </row>
    <row r="73" spans="1:3" x14ac:dyDescent="0.2">
      <c r="A73" s="2">
        <v>59</v>
      </c>
      <c r="B73" s="2" t="s">
        <v>112</v>
      </c>
      <c r="C73" s="11">
        <v>200000</v>
      </c>
    </row>
    <row r="74" spans="1:3" x14ac:dyDescent="0.2">
      <c r="A74" s="2">
        <v>60</v>
      </c>
      <c r="B74" s="2" t="s">
        <v>113</v>
      </c>
      <c r="C74" s="11">
        <v>13033075</v>
      </c>
    </row>
    <row r="75" spans="1:3" x14ac:dyDescent="0.2">
      <c r="A75" s="2">
        <v>61</v>
      </c>
      <c r="B75" s="2" t="s">
        <v>114</v>
      </c>
      <c r="C75" s="11">
        <v>13000000</v>
      </c>
    </row>
    <row r="76" spans="1:3" x14ac:dyDescent="0.2">
      <c r="A76" s="2">
        <v>62</v>
      </c>
      <c r="B76" s="2" t="s">
        <v>115</v>
      </c>
      <c r="C76" s="11">
        <v>7333333</v>
      </c>
    </row>
    <row r="77" spans="1:3" x14ac:dyDescent="0.2">
      <c r="A77" s="2">
        <v>63</v>
      </c>
      <c r="B77" s="2" t="s">
        <v>116</v>
      </c>
      <c r="C77" s="11">
        <v>7250000</v>
      </c>
    </row>
    <row r="78" spans="1:3" x14ac:dyDescent="0.2">
      <c r="A78" s="2">
        <v>64</v>
      </c>
      <c r="B78" s="2" t="s">
        <v>117</v>
      </c>
      <c r="C78" s="11">
        <v>7000000</v>
      </c>
    </row>
    <row r="79" spans="1:3" x14ac:dyDescent="0.2">
      <c r="A79" s="2">
        <v>65</v>
      </c>
      <c r="B79" s="2" t="s">
        <v>118</v>
      </c>
      <c r="C79" s="11">
        <v>6750000</v>
      </c>
    </row>
    <row r="80" spans="1:3" x14ac:dyDescent="0.2">
      <c r="A80" s="2">
        <v>66</v>
      </c>
      <c r="B80" s="2" t="s">
        <v>119</v>
      </c>
      <c r="C80" s="11">
        <v>6350000</v>
      </c>
    </row>
    <row r="81" spans="1:3" x14ac:dyDescent="0.2">
      <c r="A81" s="2">
        <v>67</v>
      </c>
      <c r="B81" s="2" t="s">
        <v>120</v>
      </c>
      <c r="C81" s="11">
        <v>6250000</v>
      </c>
    </row>
    <row r="82" spans="1:3" x14ac:dyDescent="0.2">
      <c r="A82" s="2">
        <v>68</v>
      </c>
      <c r="B82" s="2" t="s">
        <v>121</v>
      </c>
      <c r="C82" s="11">
        <v>4600000</v>
      </c>
    </row>
    <row r="83" spans="1:3" x14ac:dyDescent="0.2">
      <c r="A83" s="2">
        <v>69</v>
      </c>
      <c r="B83" s="2" t="s">
        <v>122</v>
      </c>
      <c r="C83" s="11">
        <v>4500000</v>
      </c>
    </row>
    <row r="84" spans="1:3" x14ac:dyDescent="0.2">
      <c r="A84" s="2">
        <v>70</v>
      </c>
      <c r="B84" s="2" t="s">
        <v>123</v>
      </c>
      <c r="C84" s="11">
        <v>4500000</v>
      </c>
    </row>
    <row r="85" spans="1:3" x14ac:dyDescent="0.2">
      <c r="A85" s="2">
        <v>71</v>
      </c>
      <c r="B85" s="2" t="s">
        <v>124</v>
      </c>
      <c r="C85" s="11">
        <v>4500000</v>
      </c>
    </row>
    <row r="86" spans="1:3" x14ac:dyDescent="0.2">
      <c r="A86" s="2">
        <v>72</v>
      </c>
      <c r="B86" s="2" t="s">
        <v>125</v>
      </c>
      <c r="C86" s="11">
        <v>3000000</v>
      </c>
    </row>
    <row r="87" spans="1:3" x14ac:dyDescent="0.2">
      <c r="A87" s="2">
        <v>73</v>
      </c>
      <c r="B87" s="2" t="s">
        <v>126</v>
      </c>
      <c r="C87" s="11">
        <v>2500000</v>
      </c>
    </row>
    <row r="88" spans="1:3" x14ac:dyDescent="0.2">
      <c r="A88" s="2">
        <v>74</v>
      </c>
      <c r="B88" s="2" t="s">
        <v>127</v>
      </c>
      <c r="C88" s="11">
        <v>2250000</v>
      </c>
    </row>
    <row r="89" spans="1:3" x14ac:dyDescent="0.2">
      <c r="A89" s="2">
        <v>75</v>
      </c>
      <c r="B89" s="2" t="s">
        <v>128</v>
      </c>
      <c r="C89" s="11">
        <v>2125000</v>
      </c>
    </row>
    <row r="90" spans="1:3" x14ac:dyDescent="0.2">
      <c r="A90" s="2">
        <v>76</v>
      </c>
      <c r="B90" s="2" t="s">
        <v>129</v>
      </c>
      <c r="C90" s="11">
        <v>1800000</v>
      </c>
    </row>
    <row r="91" spans="1:3" x14ac:dyDescent="0.2">
      <c r="A91" s="2">
        <v>77</v>
      </c>
      <c r="B91" s="2" t="s">
        <v>130</v>
      </c>
      <c r="C91" s="11">
        <v>1680000</v>
      </c>
    </row>
    <row r="92" spans="1:3" x14ac:dyDescent="0.2">
      <c r="A92" s="2">
        <v>78</v>
      </c>
      <c r="B92" s="2" t="s">
        <v>131</v>
      </c>
      <c r="C92" s="11">
        <v>1625000</v>
      </c>
    </row>
    <row r="93" spans="1:3" x14ac:dyDescent="0.2">
      <c r="A93" s="2">
        <v>79</v>
      </c>
      <c r="B93" s="2" t="s">
        <v>132</v>
      </c>
      <c r="C93" s="11">
        <v>1450000</v>
      </c>
    </row>
    <row r="94" spans="1:3" x14ac:dyDescent="0.2">
      <c r="A94" s="2">
        <v>80</v>
      </c>
      <c r="B94" s="2" t="s">
        <v>133</v>
      </c>
      <c r="C94" s="11">
        <v>1375000</v>
      </c>
    </row>
    <row r="95" spans="1:3" x14ac:dyDescent="0.2">
      <c r="A95" s="2">
        <v>81</v>
      </c>
      <c r="B95" s="2" t="s">
        <v>134</v>
      </c>
      <c r="C95" s="11">
        <v>1300000</v>
      </c>
    </row>
    <row r="96" spans="1:3" x14ac:dyDescent="0.2">
      <c r="A96" s="2">
        <v>82</v>
      </c>
      <c r="B96" s="2" t="s">
        <v>135</v>
      </c>
      <c r="C96" s="11">
        <v>1050000</v>
      </c>
    </row>
    <row r="97" spans="1:3" x14ac:dyDescent="0.2">
      <c r="A97" s="2">
        <v>83</v>
      </c>
      <c r="B97" s="2" t="s">
        <v>136</v>
      </c>
      <c r="C97" s="11">
        <v>1000000</v>
      </c>
    </row>
    <row r="98" spans="1:3" x14ac:dyDescent="0.2">
      <c r="A98" s="2">
        <v>84</v>
      </c>
      <c r="B98" s="2" t="s">
        <v>137</v>
      </c>
      <c r="C98" s="11">
        <v>1000000</v>
      </c>
    </row>
    <row r="99" spans="1:3" x14ac:dyDescent="0.2">
      <c r="A99" s="2">
        <v>85</v>
      </c>
      <c r="B99" s="2" t="s">
        <v>138</v>
      </c>
      <c r="C99" s="11">
        <v>700000</v>
      </c>
    </row>
    <row r="100" spans="1:3" x14ac:dyDescent="0.2">
      <c r="A100" s="2">
        <v>86</v>
      </c>
      <c r="B100" s="2" t="s">
        <v>139</v>
      </c>
      <c r="C100" s="11">
        <v>400000</v>
      </c>
    </row>
    <row r="101" spans="1:3" x14ac:dyDescent="0.2">
      <c r="A101" s="2">
        <v>87</v>
      </c>
      <c r="B101" s="2" t="s">
        <v>140</v>
      </c>
      <c r="C101" s="11">
        <v>390000</v>
      </c>
    </row>
    <row r="102" spans="1:3" x14ac:dyDescent="0.2">
      <c r="A102" s="2">
        <v>88</v>
      </c>
      <c r="B102" s="2" t="s">
        <v>141</v>
      </c>
      <c r="C102" s="11">
        <v>225000</v>
      </c>
    </row>
    <row r="103" spans="1:3" x14ac:dyDescent="0.2">
      <c r="A103" s="2">
        <v>89</v>
      </c>
      <c r="B103" s="2" t="s">
        <v>142</v>
      </c>
      <c r="C103" s="11">
        <v>222500</v>
      </c>
    </row>
    <row r="104" spans="1:3" x14ac:dyDescent="0.2">
      <c r="A104" s="2">
        <v>90</v>
      </c>
      <c r="B104" s="2" t="s">
        <v>143</v>
      </c>
      <c r="C104" s="11">
        <v>200000</v>
      </c>
    </row>
    <row r="105" spans="1:3" x14ac:dyDescent="0.2">
      <c r="A105" s="2">
        <v>91</v>
      </c>
      <c r="B105" s="2" t="s">
        <v>144</v>
      </c>
      <c r="C105" s="11">
        <v>200000</v>
      </c>
    </row>
    <row r="106" spans="1:3" x14ac:dyDescent="0.2">
      <c r="A106" s="2">
        <v>92</v>
      </c>
      <c r="B106" s="2" t="s">
        <v>145</v>
      </c>
      <c r="C106" s="11">
        <v>9927000</v>
      </c>
    </row>
    <row r="107" spans="1:3" x14ac:dyDescent="0.2">
      <c r="A107" s="2">
        <v>93</v>
      </c>
      <c r="B107" s="2" t="s">
        <v>146</v>
      </c>
      <c r="C107" s="11">
        <v>9250000</v>
      </c>
    </row>
    <row r="108" spans="1:3" x14ac:dyDescent="0.2">
      <c r="A108" s="2">
        <v>94</v>
      </c>
      <c r="B108" s="2" t="s">
        <v>147</v>
      </c>
      <c r="C108" s="11">
        <v>5950000</v>
      </c>
    </row>
    <row r="109" spans="1:3" x14ac:dyDescent="0.2">
      <c r="A109" s="2">
        <v>95</v>
      </c>
      <c r="B109" s="2" t="s">
        <v>148</v>
      </c>
      <c r="C109" s="11">
        <v>5900000</v>
      </c>
    </row>
    <row r="110" spans="1:3" x14ac:dyDescent="0.2">
      <c r="A110" s="2">
        <v>96</v>
      </c>
      <c r="B110" s="2" t="s">
        <v>149</v>
      </c>
      <c r="C110" s="11">
        <v>5000000</v>
      </c>
    </row>
    <row r="111" spans="1:3" x14ac:dyDescent="0.2">
      <c r="A111" s="2">
        <v>97</v>
      </c>
      <c r="B111" s="2" t="s">
        <v>150</v>
      </c>
      <c r="C111" s="11">
        <v>4500000</v>
      </c>
    </row>
    <row r="112" spans="1:3" x14ac:dyDescent="0.2">
      <c r="A112" s="2">
        <v>98</v>
      </c>
      <c r="B112" s="2" t="s">
        <v>151</v>
      </c>
      <c r="C112" s="11">
        <v>3750000</v>
      </c>
    </row>
    <row r="113" spans="1:3" x14ac:dyDescent="0.2">
      <c r="A113" s="2">
        <v>99</v>
      </c>
      <c r="B113" s="2" t="s">
        <v>152</v>
      </c>
      <c r="C113" s="11">
        <v>3100000</v>
      </c>
    </row>
    <row r="114" spans="1:3" x14ac:dyDescent="0.2">
      <c r="A114" s="2">
        <v>100</v>
      </c>
      <c r="B114" s="2" t="s">
        <v>153</v>
      </c>
      <c r="C114" s="11">
        <v>2300000</v>
      </c>
    </row>
    <row r="115" spans="1:3" x14ac:dyDescent="0.2">
      <c r="A115" s="2">
        <v>101</v>
      </c>
      <c r="B115" s="2" t="s">
        <v>154</v>
      </c>
      <c r="C115" s="11">
        <v>1925000</v>
      </c>
    </row>
    <row r="116" spans="1:3" x14ac:dyDescent="0.2">
      <c r="A116" s="2">
        <v>102</v>
      </c>
      <c r="B116" s="2" t="s">
        <v>155</v>
      </c>
      <c r="C116" s="11">
        <v>1500000</v>
      </c>
    </row>
    <row r="117" spans="1:3" x14ac:dyDescent="0.2">
      <c r="A117" s="2">
        <v>103</v>
      </c>
      <c r="B117" s="2" t="s">
        <v>156</v>
      </c>
      <c r="C117" s="11">
        <v>1000000</v>
      </c>
    </row>
    <row r="118" spans="1:3" x14ac:dyDescent="0.2">
      <c r="A118" s="2">
        <v>104</v>
      </c>
      <c r="B118" s="2" t="s">
        <v>157</v>
      </c>
      <c r="C118" s="11">
        <v>975000</v>
      </c>
    </row>
    <row r="119" spans="1:3" x14ac:dyDescent="0.2">
      <c r="A119" s="2">
        <v>105</v>
      </c>
      <c r="B119" s="2" t="s">
        <v>158</v>
      </c>
      <c r="C119" s="11">
        <v>750000</v>
      </c>
    </row>
    <row r="120" spans="1:3" x14ac:dyDescent="0.2">
      <c r="A120" s="2">
        <v>106</v>
      </c>
      <c r="B120" s="2" t="s">
        <v>159</v>
      </c>
      <c r="C120" s="11">
        <v>550000</v>
      </c>
    </row>
    <row r="121" spans="1:3" x14ac:dyDescent="0.2">
      <c r="A121" s="2">
        <v>107</v>
      </c>
      <c r="B121" s="2" t="s">
        <v>160</v>
      </c>
      <c r="C121" s="11">
        <v>400000</v>
      </c>
    </row>
    <row r="122" spans="1:3" x14ac:dyDescent="0.2">
      <c r="A122" s="2">
        <v>108</v>
      </c>
      <c r="B122" s="2" t="s">
        <v>161</v>
      </c>
      <c r="C122" s="11">
        <v>375000</v>
      </c>
    </row>
    <row r="123" spans="1:3" x14ac:dyDescent="0.2">
      <c r="A123" s="2">
        <v>109</v>
      </c>
      <c r="B123" s="2" t="s">
        <v>162</v>
      </c>
      <c r="C123" s="11">
        <v>375000</v>
      </c>
    </row>
    <row r="124" spans="1:3" x14ac:dyDescent="0.2">
      <c r="A124" s="2">
        <v>110</v>
      </c>
      <c r="B124" s="2" t="s">
        <v>163</v>
      </c>
      <c r="C124" s="11">
        <v>315000</v>
      </c>
    </row>
    <row r="125" spans="1:3" x14ac:dyDescent="0.2">
      <c r="A125" s="2">
        <v>111</v>
      </c>
      <c r="B125" s="2" t="s">
        <v>164</v>
      </c>
      <c r="C125" s="11">
        <v>300000</v>
      </c>
    </row>
    <row r="126" spans="1:3" x14ac:dyDescent="0.2">
      <c r="A126" s="2">
        <v>112</v>
      </c>
      <c r="B126" s="2" t="s">
        <v>165</v>
      </c>
      <c r="C126" s="11">
        <v>260000</v>
      </c>
    </row>
    <row r="127" spans="1:3" x14ac:dyDescent="0.2">
      <c r="A127" s="2">
        <v>113</v>
      </c>
      <c r="B127" s="2" t="s">
        <v>166</v>
      </c>
      <c r="C127" s="11">
        <v>230000</v>
      </c>
    </row>
    <row r="128" spans="1:3" x14ac:dyDescent="0.2">
      <c r="A128" s="2">
        <v>114</v>
      </c>
      <c r="B128" s="2" t="s">
        <v>167</v>
      </c>
      <c r="C128" s="11">
        <v>225000</v>
      </c>
    </row>
    <row r="129" spans="1:3" x14ac:dyDescent="0.2">
      <c r="A129" s="2">
        <v>115</v>
      </c>
      <c r="B129" s="2" t="s">
        <v>168</v>
      </c>
      <c r="C129" s="11">
        <v>205000</v>
      </c>
    </row>
    <row r="130" spans="1:3" x14ac:dyDescent="0.2">
      <c r="A130" s="2">
        <v>116</v>
      </c>
      <c r="B130" s="2" t="s">
        <v>169</v>
      </c>
      <c r="C130" s="11">
        <v>201000</v>
      </c>
    </row>
    <row r="131" spans="1:3" x14ac:dyDescent="0.2">
      <c r="A131" s="2">
        <v>117</v>
      </c>
      <c r="B131" s="2" t="s">
        <v>170</v>
      </c>
      <c r="C131" s="11">
        <v>200000</v>
      </c>
    </row>
    <row r="132" spans="1:3" x14ac:dyDescent="0.2">
      <c r="A132" s="2">
        <v>118</v>
      </c>
      <c r="B132" s="2" t="s">
        <v>171</v>
      </c>
      <c r="C132" s="11">
        <v>10000000</v>
      </c>
    </row>
    <row r="133" spans="1:3" x14ac:dyDescent="0.2">
      <c r="A133" s="2">
        <v>119</v>
      </c>
      <c r="B133" s="2" t="s">
        <v>172</v>
      </c>
      <c r="C133" s="11">
        <v>8911948</v>
      </c>
    </row>
    <row r="134" spans="1:3" x14ac:dyDescent="0.2">
      <c r="A134" s="2">
        <v>120</v>
      </c>
      <c r="B134" s="2" t="s">
        <v>173</v>
      </c>
      <c r="C134" s="11">
        <v>8175000</v>
      </c>
    </row>
    <row r="135" spans="1:3" x14ac:dyDescent="0.2">
      <c r="A135" s="2">
        <v>121</v>
      </c>
      <c r="B135" s="2" t="s">
        <v>174</v>
      </c>
      <c r="C135" s="11">
        <v>8000000</v>
      </c>
    </row>
    <row r="136" spans="1:3" x14ac:dyDescent="0.2">
      <c r="A136" s="2">
        <v>122</v>
      </c>
      <c r="B136" s="2" t="s">
        <v>175</v>
      </c>
      <c r="C136" s="11">
        <v>7342698</v>
      </c>
    </row>
    <row r="137" spans="1:3" x14ac:dyDescent="0.2">
      <c r="A137" s="2">
        <v>123</v>
      </c>
      <c r="B137" s="2" t="s">
        <v>176</v>
      </c>
      <c r="C137" s="11">
        <v>6000000</v>
      </c>
    </row>
    <row r="138" spans="1:3" x14ac:dyDescent="0.2">
      <c r="A138" s="2">
        <v>124</v>
      </c>
      <c r="B138" s="2" t="s">
        <v>177</v>
      </c>
      <c r="C138" s="11">
        <v>5750000</v>
      </c>
    </row>
    <row r="139" spans="1:3" x14ac:dyDescent="0.2">
      <c r="A139" s="2">
        <v>125</v>
      </c>
      <c r="B139" s="2" t="s">
        <v>178</v>
      </c>
      <c r="C139" s="11">
        <v>5666667</v>
      </c>
    </row>
    <row r="140" spans="1:3" x14ac:dyDescent="0.2">
      <c r="A140" s="2">
        <v>126</v>
      </c>
      <c r="B140" s="2" t="s">
        <v>179</v>
      </c>
      <c r="C140" s="11">
        <v>5000000</v>
      </c>
    </row>
    <row r="141" spans="1:3" x14ac:dyDescent="0.2">
      <c r="A141" s="2">
        <v>127</v>
      </c>
      <c r="B141" s="2" t="s">
        <v>180</v>
      </c>
      <c r="C141" s="11">
        <v>3000000</v>
      </c>
    </row>
    <row r="142" spans="1:3" x14ac:dyDescent="0.2">
      <c r="A142" s="2">
        <v>128</v>
      </c>
      <c r="B142" s="2" t="s">
        <v>181</v>
      </c>
      <c r="C142" s="11">
        <v>2700000</v>
      </c>
    </row>
    <row r="143" spans="1:3" x14ac:dyDescent="0.2">
      <c r="A143" s="2">
        <v>129</v>
      </c>
      <c r="B143" s="2" t="s">
        <v>182</v>
      </c>
      <c r="C143" s="11">
        <v>2666667</v>
      </c>
    </row>
    <row r="144" spans="1:3" x14ac:dyDescent="0.2">
      <c r="A144" s="2">
        <v>130</v>
      </c>
      <c r="B144" s="2" t="s">
        <v>183</v>
      </c>
      <c r="C144" s="11">
        <v>2625000</v>
      </c>
    </row>
    <row r="145" spans="1:3" x14ac:dyDescent="0.2">
      <c r="A145" s="2">
        <v>131</v>
      </c>
      <c r="B145" s="2" t="s">
        <v>184</v>
      </c>
      <c r="C145" s="11">
        <v>2600000</v>
      </c>
    </row>
    <row r="146" spans="1:3" x14ac:dyDescent="0.2">
      <c r="A146" s="2">
        <v>132</v>
      </c>
      <c r="B146" s="2" t="s">
        <v>185</v>
      </c>
      <c r="C146" s="11">
        <v>2562500</v>
      </c>
    </row>
    <row r="147" spans="1:3" x14ac:dyDescent="0.2">
      <c r="A147" s="2">
        <v>133</v>
      </c>
      <c r="B147" s="2" t="s">
        <v>186</v>
      </c>
      <c r="C147" s="11">
        <v>2000000</v>
      </c>
    </row>
    <row r="148" spans="1:3" x14ac:dyDescent="0.2">
      <c r="A148" s="2">
        <v>134</v>
      </c>
      <c r="B148" s="2" t="s">
        <v>187</v>
      </c>
      <c r="C148" s="11">
        <v>1800000</v>
      </c>
    </row>
    <row r="149" spans="1:3" x14ac:dyDescent="0.2">
      <c r="A149" s="2">
        <v>135</v>
      </c>
      <c r="B149" s="2" t="s">
        <v>188</v>
      </c>
      <c r="C149" s="11">
        <v>1600000</v>
      </c>
    </row>
    <row r="150" spans="1:3" x14ac:dyDescent="0.2">
      <c r="A150" s="2">
        <v>136</v>
      </c>
      <c r="B150" s="2" t="s">
        <v>189</v>
      </c>
      <c r="C150" s="11">
        <v>1500000</v>
      </c>
    </row>
    <row r="151" spans="1:3" x14ac:dyDescent="0.2">
      <c r="A151" s="2">
        <v>137</v>
      </c>
      <c r="B151" s="2" t="s">
        <v>190</v>
      </c>
      <c r="C151" s="11">
        <v>1325000</v>
      </c>
    </row>
    <row r="152" spans="1:3" x14ac:dyDescent="0.2">
      <c r="A152" s="2">
        <v>138</v>
      </c>
      <c r="B152" s="2" t="s">
        <v>191</v>
      </c>
      <c r="C152" s="11">
        <v>600000</v>
      </c>
    </row>
    <row r="153" spans="1:3" x14ac:dyDescent="0.2">
      <c r="A153" s="2">
        <v>139</v>
      </c>
      <c r="B153" s="2" t="s">
        <v>192</v>
      </c>
      <c r="C153" s="11">
        <v>387500</v>
      </c>
    </row>
    <row r="154" spans="1:3" x14ac:dyDescent="0.2">
      <c r="A154" s="2">
        <v>140</v>
      </c>
      <c r="B154" s="2" t="s">
        <v>193</v>
      </c>
      <c r="C154" s="11">
        <v>243000</v>
      </c>
    </row>
    <row r="155" spans="1:3" x14ac:dyDescent="0.2">
      <c r="A155" s="2">
        <v>141</v>
      </c>
      <c r="B155" s="2" t="s">
        <v>194</v>
      </c>
      <c r="C155" s="11">
        <v>237000</v>
      </c>
    </row>
    <row r="156" spans="1:3" x14ac:dyDescent="0.2">
      <c r="A156" s="2">
        <v>142</v>
      </c>
      <c r="B156" s="2" t="s">
        <v>195</v>
      </c>
      <c r="C156" s="11">
        <v>230000</v>
      </c>
    </row>
    <row r="157" spans="1:3" x14ac:dyDescent="0.2">
      <c r="A157" s="2">
        <v>143</v>
      </c>
      <c r="B157" s="2" t="s">
        <v>196</v>
      </c>
      <c r="C157" s="11">
        <v>219000</v>
      </c>
    </row>
    <row r="158" spans="1:3" x14ac:dyDescent="0.2">
      <c r="A158" s="2">
        <v>144</v>
      </c>
      <c r="B158" s="2" t="s">
        <v>197</v>
      </c>
      <c r="C158" s="11">
        <v>214000</v>
      </c>
    </row>
    <row r="159" spans="1:3" x14ac:dyDescent="0.2">
      <c r="A159" s="2">
        <v>145</v>
      </c>
      <c r="B159" s="2" t="s">
        <v>198</v>
      </c>
      <c r="C159" s="11">
        <v>209000</v>
      </c>
    </row>
    <row r="160" spans="1:3" x14ac:dyDescent="0.2">
      <c r="A160" s="2">
        <v>146</v>
      </c>
      <c r="B160" s="2" t="s">
        <v>199</v>
      </c>
      <c r="C160" s="11">
        <v>208000</v>
      </c>
    </row>
    <row r="161" spans="1:3" x14ac:dyDescent="0.2">
      <c r="A161" s="2">
        <v>147</v>
      </c>
      <c r="B161" s="2" t="s">
        <v>200</v>
      </c>
      <c r="C161" s="11">
        <v>202000</v>
      </c>
    </row>
    <row r="162" spans="1:3" x14ac:dyDescent="0.2">
      <c r="A162" s="2">
        <v>148</v>
      </c>
      <c r="B162" s="2" t="s">
        <v>201</v>
      </c>
      <c r="C162" s="11">
        <v>7500000</v>
      </c>
    </row>
    <row r="163" spans="1:3" x14ac:dyDescent="0.2">
      <c r="A163" s="2">
        <v>149</v>
      </c>
      <c r="B163" s="2" t="s">
        <v>202</v>
      </c>
      <c r="C163" s="11">
        <v>5325000</v>
      </c>
    </row>
    <row r="164" spans="1:3" x14ac:dyDescent="0.2">
      <c r="A164" s="2">
        <v>150</v>
      </c>
      <c r="B164" s="2" t="s">
        <v>203</v>
      </c>
      <c r="C164" s="11">
        <v>5300000</v>
      </c>
    </row>
    <row r="165" spans="1:3" x14ac:dyDescent="0.2">
      <c r="A165" s="2">
        <v>151</v>
      </c>
      <c r="B165" s="2" t="s">
        <v>204</v>
      </c>
      <c r="C165" s="11">
        <v>5250000</v>
      </c>
    </row>
    <row r="166" spans="1:3" x14ac:dyDescent="0.2">
      <c r="A166" s="2">
        <v>152</v>
      </c>
      <c r="B166" s="2" t="s">
        <v>205</v>
      </c>
      <c r="C166" s="11">
        <v>4662500</v>
      </c>
    </row>
    <row r="167" spans="1:3" x14ac:dyDescent="0.2">
      <c r="A167" s="2">
        <v>153</v>
      </c>
      <c r="B167" s="2" t="s">
        <v>206</v>
      </c>
      <c r="C167" s="11">
        <v>3975000</v>
      </c>
    </row>
    <row r="168" spans="1:3" x14ac:dyDescent="0.2">
      <c r="A168" s="2">
        <v>154</v>
      </c>
      <c r="B168" s="2" t="s">
        <v>207</v>
      </c>
      <c r="C168" s="11">
        <v>3525000</v>
      </c>
    </row>
    <row r="169" spans="1:3" x14ac:dyDescent="0.2">
      <c r="A169" s="2">
        <v>155</v>
      </c>
      <c r="B169" s="2" t="s">
        <v>208</v>
      </c>
      <c r="C169" s="11">
        <v>2700000</v>
      </c>
    </row>
    <row r="170" spans="1:3" x14ac:dyDescent="0.2">
      <c r="A170" s="2">
        <v>156</v>
      </c>
      <c r="B170" s="2" t="s">
        <v>209</v>
      </c>
      <c r="C170" s="11">
        <v>2416667</v>
      </c>
    </row>
    <row r="171" spans="1:3" x14ac:dyDescent="0.2">
      <c r="A171" s="2">
        <v>157</v>
      </c>
      <c r="B171" s="2" t="s">
        <v>210</v>
      </c>
      <c r="C171" s="11">
        <v>1850000</v>
      </c>
    </row>
    <row r="172" spans="1:3" x14ac:dyDescent="0.2">
      <c r="A172" s="2">
        <v>158</v>
      </c>
      <c r="B172" s="2" t="s">
        <v>211</v>
      </c>
      <c r="C172" s="11">
        <v>1200000</v>
      </c>
    </row>
    <row r="173" spans="1:3" x14ac:dyDescent="0.2">
      <c r="A173" s="2">
        <v>159</v>
      </c>
      <c r="B173" s="2" t="s">
        <v>212</v>
      </c>
      <c r="C173" s="11">
        <v>1100000</v>
      </c>
    </row>
    <row r="174" spans="1:3" x14ac:dyDescent="0.2">
      <c r="A174" s="2">
        <v>160</v>
      </c>
      <c r="B174" s="2" t="s">
        <v>213</v>
      </c>
      <c r="C174" s="11">
        <v>650000</v>
      </c>
    </row>
    <row r="175" spans="1:3" x14ac:dyDescent="0.2">
      <c r="A175" s="2">
        <v>161</v>
      </c>
      <c r="B175" s="2" t="s">
        <v>214</v>
      </c>
      <c r="C175" s="11">
        <v>440000</v>
      </c>
    </row>
    <row r="176" spans="1:3" x14ac:dyDescent="0.2">
      <c r="A176" s="2">
        <v>162</v>
      </c>
      <c r="B176" s="2" t="s">
        <v>215</v>
      </c>
      <c r="C176" s="11">
        <v>425000</v>
      </c>
    </row>
    <row r="177" spans="1:3" x14ac:dyDescent="0.2">
      <c r="A177" s="2">
        <v>163</v>
      </c>
      <c r="B177" s="2" t="s">
        <v>216</v>
      </c>
      <c r="C177" s="11">
        <v>420000</v>
      </c>
    </row>
    <row r="178" spans="1:3" x14ac:dyDescent="0.2">
      <c r="A178" s="2">
        <v>164</v>
      </c>
      <c r="B178" s="2" t="s">
        <v>217</v>
      </c>
      <c r="C178" s="11">
        <v>355000</v>
      </c>
    </row>
    <row r="179" spans="1:3" x14ac:dyDescent="0.2">
      <c r="A179" s="2">
        <v>165</v>
      </c>
      <c r="B179" s="2" t="s">
        <v>218</v>
      </c>
      <c r="C179" s="11">
        <v>345000</v>
      </c>
    </row>
    <row r="180" spans="1:3" x14ac:dyDescent="0.2">
      <c r="A180" s="2">
        <v>166</v>
      </c>
      <c r="B180" s="2" t="s">
        <v>219</v>
      </c>
      <c r="C180" s="11">
        <v>275000</v>
      </c>
    </row>
    <row r="181" spans="1:3" x14ac:dyDescent="0.2">
      <c r="A181" s="2">
        <v>167</v>
      </c>
      <c r="B181" s="2" t="s">
        <v>220</v>
      </c>
      <c r="C181" s="11">
        <v>260000</v>
      </c>
    </row>
    <row r="182" spans="1:3" x14ac:dyDescent="0.2">
      <c r="A182" s="2">
        <v>168</v>
      </c>
      <c r="B182" s="2" t="s">
        <v>221</v>
      </c>
      <c r="C182" s="11">
        <v>255000</v>
      </c>
    </row>
    <row r="183" spans="1:3" x14ac:dyDescent="0.2">
      <c r="A183" s="2">
        <v>169</v>
      </c>
      <c r="B183" s="2" t="s">
        <v>222</v>
      </c>
      <c r="C183" s="11">
        <v>255000</v>
      </c>
    </row>
    <row r="184" spans="1:3" x14ac:dyDescent="0.2">
      <c r="A184" s="2">
        <v>170</v>
      </c>
      <c r="B184" s="2" t="s">
        <v>223</v>
      </c>
      <c r="C184" s="11">
        <v>250000</v>
      </c>
    </row>
    <row r="185" spans="1:3" x14ac:dyDescent="0.2">
      <c r="A185" s="2">
        <v>171</v>
      </c>
      <c r="B185" s="2" t="s">
        <v>224</v>
      </c>
      <c r="C185" s="11">
        <v>240000</v>
      </c>
    </row>
    <row r="186" spans="1:3" x14ac:dyDescent="0.2">
      <c r="A186" s="2">
        <v>172</v>
      </c>
      <c r="B186" s="2" t="s">
        <v>225</v>
      </c>
      <c r="C186" s="11">
        <v>240000</v>
      </c>
    </row>
    <row r="187" spans="1:3" x14ac:dyDescent="0.2">
      <c r="A187" s="2">
        <v>173</v>
      </c>
      <c r="B187" s="2" t="s">
        <v>226</v>
      </c>
      <c r="C187" s="11">
        <v>217000</v>
      </c>
    </row>
    <row r="188" spans="1:3" x14ac:dyDescent="0.2">
      <c r="A188" s="2">
        <v>174</v>
      </c>
      <c r="B188" s="2" t="s">
        <v>227</v>
      </c>
      <c r="C188" s="11">
        <v>200000</v>
      </c>
    </row>
    <row r="189" spans="1:3" x14ac:dyDescent="0.2">
      <c r="A189" s="2">
        <v>175</v>
      </c>
      <c r="B189" s="2" t="s">
        <v>228</v>
      </c>
      <c r="C189" s="11">
        <v>200000</v>
      </c>
    </row>
    <row r="190" spans="1:3" x14ac:dyDescent="0.2">
      <c r="A190" s="2">
        <v>176</v>
      </c>
      <c r="B190" s="2" t="s">
        <v>229</v>
      </c>
      <c r="C190" s="11">
        <v>6000000</v>
      </c>
    </row>
    <row r="191" spans="1:3" x14ac:dyDescent="0.2">
      <c r="A191" s="2">
        <v>177</v>
      </c>
      <c r="B191" s="2" t="s">
        <v>230</v>
      </c>
      <c r="C191" s="11">
        <v>5000000</v>
      </c>
    </row>
    <row r="192" spans="1:3" x14ac:dyDescent="0.2">
      <c r="A192" s="2">
        <v>178</v>
      </c>
      <c r="B192" s="2" t="s">
        <v>231</v>
      </c>
      <c r="C192" s="11">
        <v>3800000</v>
      </c>
    </row>
    <row r="193" spans="1:3" x14ac:dyDescent="0.2">
      <c r="A193" s="2">
        <v>179</v>
      </c>
      <c r="B193" s="2" t="s">
        <v>232</v>
      </c>
      <c r="C193" s="11">
        <v>3250000</v>
      </c>
    </row>
    <row r="194" spans="1:3" x14ac:dyDescent="0.2">
      <c r="A194" s="2">
        <v>180</v>
      </c>
      <c r="B194" s="2" t="s">
        <v>233</v>
      </c>
      <c r="C194" s="11">
        <v>2350000</v>
      </c>
    </row>
    <row r="195" spans="1:3" x14ac:dyDescent="0.2">
      <c r="A195" s="2">
        <v>181</v>
      </c>
      <c r="B195" s="2" t="s">
        <v>234</v>
      </c>
      <c r="C195" s="11">
        <v>2300000</v>
      </c>
    </row>
    <row r="196" spans="1:3" x14ac:dyDescent="0.2">
      <c r="A196" s="2">
        <v>182</v>
      </c>
      <c r="B196" s="2" t="s">
        <v>235</v>
      </c>
      <c r="C196" s="11">
        <v>2300000</v>
      </c>
    </row>
    <row r="197" spans="1:3" x14ac:dyDescent="0.2">
      <c r="A197" s="2">
        <v>183</v>
      </c>
      <c r="B197" s="2" t="s">
        <v>236</v>
      </c>
      <c r="C197" s="11">
        <v>1900000</v>
      </c>
    </row>
    <row r="198" spans="1:3" x14ac:dyDescent="0.2">
      <c r="A198" s="2">
        <v>184</v>
      </c>
      <c r="B198" s="2" t="s">
        <v>237</v>
      </c>
      <c r="C198" s="11">
        <v>1200000</v>
      </c>
    </row>
    <row r="199" spans="1:3" x14ac:dyDescent="0.2">
      <c r="A199" s="2">
        <v>185</v>
      </c>
      <c r="B199" s="2" t="s">
        <v>238</v>
      </c>
      <c r="C199" s="11">
        <v>1150000</v>
      </c>
    </row>
    <row r="200" spans="1:3" x14ac:dyDescent="0.2">
      <c r="A200" s="2">
        <v>186</v>
      </c>
      <c r="B200" s="2" t="s">
        <v>239</v>
      </c>
      <c r="C200" s="11">
        <v>800000</v>
      </c>
    </row>
    <row r="201" spans="1:3" x14ac:dyDescent="0.2">
      <c r="A201" s="2">
        <v>187</v>
      </c>
      <c r="B201" s="2" t="s">
        <v>240</v>
      </c>
      <c r="C201" s="11">
        <v>750000</v>
      </c>
    </row>
    <row r="202" spans="1:3" x14ac:dyDescent="0.2">
      <c r="A202" s="2">
        <v>188</v>
      </c>
      <c r="B202" s="2" t="s">
        <v>241</v>
      </c>
      <c r="C202" s="11">
        <v>750000</v>
      </c>
    </row>
    <row r="203" spans="1:3" x14ac:dyDescent="0.2">
      <c r="A203" s="2">
        <v>189</v>
      </c>
      <c r="B203" s="2" t="s">
        <v>242</v>
      </c>
      <c r="C203" s="11">
        <v>425000</v>
      </c>
    </row>
    <row r="204" spans="1:3" x14ac:dyDescent="0.2">
      <c r="A204" s="2">
        <v>190</v>
      </c>
      <c r="B204" s="2" t="s">
        <v>243</v>
      </c>
      <c r="C204" s="11">
        <v>320000</v>
      </c>
    </row>
    <row r="205" spans="1:3" x14ac:dyDescent="0.2">
      <c r="A205" s="2">
        <v>191</v>
      </c>
      <c r="B205" s="2" t="s">
        <v>244</v>
      </c>
      <c r="C205" s="11">
        <v>310000</v>
      </c>
    </row>
    <row r="206" spans="1:3" x14ac:dyDescent="0.2">
      <c r="A206" s="2">
        <v>192</v>
      </c>
      <c r="B206" s="2" t="s">
        <v>245</v>
      </c>
      <c r="C206" s="11">
        <v>280000</v>
      </c>
    </row>
    <row r="207" spans="1:3" x14ac:dyDescent="0.2">
      <c r="A207" s="2">
        <v>193</v>
      </c>
      <c r="B207" s="2" t="s">
        <v>246</v>
      </c>
      <c r="C207" s="11">
        <v>275000</v>
      </c>
    </row>
    <row r="208" spans="1:3" x14ac:dyDescent="0.2">
      <c r="A208" s="2">
        <v>194</v>
      </c>
      <c r="B208" s="2" t="s">
        <v>247</v>
      </c>
      <c r="C208" s="11">
        <v>265000</v>
      </c>
    </row>
    <row r="209" spans="1:3" x14ac:dyDescent="0.2">
      <c r="A209" s="2">
        <v>195</v>
      </c>
      <c r="B209" s="2" t="s">
        <v>248</v>
      </c>
      <c r="C209" s="11">
        <v>260000</v>
      </c>
    </row>
    <row r="210" spans="1:3" x14ac:dyDescent="0.2">
      <c r="A210" s="2">
        <v>196</v>
      </c>
      <c r="B210" s="2" t="s">
        <v>249</v>
      </c>
      <c r="C210" s="11">
        <v>260000</v>
      </c>
    </row>
    <row r="211" spans="1:3" x14ac:dyDescent="0.2">
      <c r="A211" s="2">
        <v>197</v>
      </c>
      <c r="B211" s="2" t="s">
        <v>250</v>
      </c>
      <c r="C211" s="11">
        <v>235000</v>
      </c>
    </row>
    <row r="212" spans="1:3" x14ac:dyDescent="0.2">
      <c r="A212" s="2">
        <v>198</v>
      </c>
      <c r="B212" s="2" t="s">
        <v>251</v>
      </c>
      <c r="C212" s="11">
        <v>235000</v>
      </c>
    </row>
    <row r="213" spans="1:3" x14ac:dyDescent="0.2">
      <c r="A213" s="2">
        <v>199</v>
      </c>
      <c r="B213" s="2" t="s">
        <v>252</v>
      </c>
      <c r="C213" s="11">
        <v>211500</v>
      </c>
    </row>
    <row r="214" spans="1:3" x14ac:dyDescent="0.2">
      <c r="A214" s="2">
        <v>200</v>
      </c>
      <c r="B214" s="2" t="s">
        <v>253</v>
      </c>
      <c r="C214" s="11">
        <v>205000</v>
      </c>
    </row>
    <row r="215" spans="1:3" x14ac:dyDescent="0.2">
      <c r="A215" s="2">
        <v>201</v>
      </c>
      <c r="B215" s="2" t="s">
        <v>254</v>
      </c>
      <c r="C215" s="11">
        <v>205000</v>
      </c>
    </row>
    <row r="216" spans="1:3" x14ac:dyDescent="0.2">
      <c r="A216" s="2">
        <v>202</v>
      </c>
      <c r="B216" s="2" t="s">
        <v>255</v>
      </c>
      <c r="C216" s="11">
        <v>204000</v>
      </c>
    </row>
    <row r="217" spans="1:3" x14ac:dyDescent="0.2">
      <c r="A217" s="2">
        <v>203</v>
      </c>
      <c r="B217" s="2" t="s">
        <v>256</v>
      </c>
      <c r="C217" s="11">
        <v>202500</v>
      </c>
    </row>
    <row r="218" spans="1:3" x14ac:dyDescent="0.2">
      <c r="A218" s="2">
        <v>204</v>
      </c>
      <c r="B218" s="2" t="s">
        <v>257</v>
      </c>
      <c r="C218" s="11">
        <v>200000</v>
      </c>
    </row>
    <row r="219" spans="1:3" x14ac:dyDescent="0.2">
      <c r="A219" s="2">
        <v>205</v>
      </c>
      <c r="B219" s="2" t="s">
        <v>258</v>
      </c>
      <c r="C219" s="11">
        <v>7750000</v>
      </c>
    </row>
    <row r="220" spans="1:3" x14ac:dyDescent="0.2">
      <c r="A220" s="2">
        <v>206</v>
      </c>
      <c r="B220" s="2" t="s">
        <v>259</v>
      </c>
      <c r="C220" s="11">
        <v>3900000</v>
      </c>
    </row>
    <row r="221" spans="1:3" x14ac:dyDescent="0.2">
      <c r="A221" s="2">
        <v>207</v>
      </c>
      <c r="B221" s="2" t="s">
        <v>260</v>
      </c>
      <c r="C221" s="11">
        <v>2150000</v>
      </c>
    </row>
    <row r="222" spans="1:3" x14ac:dyDescent="0.2">
      <c r="A222" s="2">
        <v>208</v>
      </c>
      <c r="B222" s="2" t="s">
        <v>261</v>
      </c>
      <c r="C222" s="11">
        <v>1800000</v>
      </c>
    </row>
    <row r="223" spans="1:3" x14ac:dyDescent="0.2">
      <c r="A223" s="2">
        <v>209</v>
      </c>
      <c r="B223" s="2" t="s">
        <v>262</v>
      </c>
      <c r="C223" s="11">
        <v>1450000</v>
      </c>
    </row>
    <row r="224" spans="1:3" x14ac:dyDescent="0.2">
      <c r="A224" s="2">
        <v>210</v>
      </c>
      <c r="B224" s="2" t="s">
        <v>263</v>
      </c>
      <c r="C224" s="11">
        <v>1100000</v>
      </c>
    </row>
    <row r="225" spans="1:3" x14ac:dyDescent="0.2">
      <c r="A225" s="2">
        <v>211</v>
      </c>
      <c r="B225" s="2" t="s">
        <v>264</v>
      </c>
      <c r="C225" s="11">
        <v>900000</v>
      </c>
    </row>
    <row r="226" spans="1:3" x14ac:dyDescent="0.2">
      <c r="A226" s="2">
        <v>212</v>
      </c>
      <c r="B226" s="2" t="s">
        <v>265</v>
      </c>
      <c r="C226" s="11">
        <v>500000</v>
      </c>
    </row>
    <row r="227" spans="1:3" x14ac:dyDescent="0.2">
      <c r="A227" s="2">
        <v>213</v>
      </c>
      <c r="B227" s="2" t="s">
        <v>266</v>
      </c>
      <c r="C227" s="11">
        <v>400000</v>
      </c>
    </row>
    <row r="228" spans="1:3" x14ac:dyDescent="0.2">
      <c r="A228" s="2">
        <v>214</v>
      </c>
      <c r="B228" s="2" t="s">
        <v>267</v>
      </c>
      <c r="C228" s="11">
        <v>400000</v>
      </c>
    </row>
    <row r="229" spans="1:3" x14ac:dyDescent="0.2">
      <c r="A229" s="2">
        <v>215</v>
      </c>
      <c r="B229" s="2" t="s">
        <v>268</v>
      </c>
      <c r="C229" s="11">
        <v>325000</v>
      </c>
    </row>
    <row r="230" spans="1:3" x14ac:dyDescent="0.2">
      <c r="A230" s="2">
        <v>216</v>
      </c>
      <c r="B230" s="2" t="s">
        <v>269</v>
      </c>
      <c r="C230" s="11">
        <v>275000</v>
      </c>
    </row>
    <row r="231" spans="1:3" x14ac:dyDescent="0.2">
      <c r="A231" s="2">
        <v>217</v>
      </c>
      <c r="B231" s="2" t="s">
        <v>270</v>
      </c>
      <c r="C231" s="11">
        <v>260000</v>
      </c>
    </row>
    <row r="232" spans="1:3" x14ac:dyDescent="0.2">
      <c r="A232" s="2">
        <v>218</v>
      </c>
      <c r="B232" s="2" t="s">
        <v>271</v>
      </c>
      <c r="C232" s="11">
        <v>260000</v>
      </c>
    </row>
    <row r="233" spans="1:3" x14ac:dyDescent="0.2">
      <c r="A233" s="2">
        <v>219</v>
      </c>
      <c r="B233" s="2" t="s">
        <v>272</v>
      </c>
      <c r="C233" s="11">
        <v>255000</v>
      </c>
    </row>
    <row r="234" spans="1:3" x14ac:dyDescent="0.2">
      <c r="A234" s="2">
        <v>220</v>
      </c>
      <c r="B234" s="2" t="s">
        <v>273</v>
      </c>
      <c r="C234" s="11">
        <v>250000</v>
      </c>
    </row>
    <row r="235" spans="1:3" x14ac:dyDescent="0.2">
      <c r="A235" s="2">
        <v>221</v>
      </c>
      <c r="B235" s="2" t="s">
        <v>274</v>
      </c>
      <c r="C235" s="11">
        <v>240000</v>
      </c>
    </row>
    <row r="236" spans="1:3" x14ac:dyDescent="0.2">
      <c r="A236" s="2">
        <v>222</v>
      </c>
      <c r="B236" s="2" t="s">
        <v>275</v>
      </c>
      <c r="C236" s="11">
        <v>235000</v>
      </c>
    </row>
    <row r="237" spans="1:3" x14ac:dyDescent="0.2">
      <c r="A237" s="2">
        <v>223</v>
      </c>
      <c r="B237" s="2" t="s">
        <v>276</v>
      </c>
      <c r="C237" s="11">
        <v>235000</v>
      </c>
    </row>
    <row r="238" spans="1:3" x14ac:dyDescent="0.2">
      <c r="A238" s="2">
        <v>224</v>
      </c>
      <c r="B238" s="2" t="s">
        <v>277</v>
      </c>
      <c r="C238" s="11">
        <v>215000</v>
      </c>
    </row>
    <row r="239" spans="1:3" x14ac:dyDescent="0.2">
      <c r="A239" s="2">
        <v>225</v>
      </c>
      <c r="B239" s="2" t="s">
        <v>278</v>
      </c>
      <c r="C239" s="11">
        <v>215000</v>
      </c>
    </row>
    <row r="240" spans="1:3" x14ac:dyDescent="0.2">
      <c r="A240" s="2">
        <v>226</v>
      </c>
      <c r="B240" s="2" t="s">
        <v>279</v>
      </c>
      <c r="C240" s="11">
        <v>212500</v>
      </c>
    </row>
    <row r="241" spans="1:3" x14ac:dyDescent="0.2">
      <c r="A241" s="2">
        <v>227</v>
      </c>
      <c r="B241" s="2" t="s">
        <v>280</v>
      </c>
      <c r="C241" s="11">
        <v>210000</v>
      </c>
    </row>
    <row r="242" spans="1:3" x14ac:dyDescent="0.2">
      <c r="A242" s="2">
        <v>228</v>
      </c>
      <c r="B242" s="2" t="s">
        <v>281</v>
      </c>
      <c r="C242" s="11">
        <v>207500</v>
      </c>
    </row>
    <row r="243" spans="1:3" x14ac:dyDescent="0.2">
      <c r="A243" s="2">
        <v>229</v>
      </c>
      <c r="B243" s="2" t="s">
        <v>282</v>
      </c>
      <c r="C243" s="11">
        <v>205000</v>
      </c>
    </row>
    <row r="244" spans="1:3" x14ac:dyDescent="0.2">
      <c r="A244" s="2">
        <v>230</v>
      </c>
      <c r="B244" s="2" t="s">
        <v>283</v>
      </c>
      <c r="C244" s="11">
        <v>200000</v>
      </c>
    </row>
    <row r="245" spans="1:3" x14ac:dyDescent="0.2">
      <c r="A245" s="2">
        <v>231</v>
      </c>
      <c r="B245" s="2" t="s">
        <v>284</v>
      </c>
      <c r="C245" s="11">
        <v>200000</v>
      </c>
    </row>
    <row r="246" spans="1:3" x14ac:dyDescent="0.2">
      <c r="A246" s="2">
        <v>232</v>
      </c>
      <c r="B246" s="2" t="s">
        <v>285</v>
      </c>
      <c r="C246" s="11">
        <v>12600000</v>
      </c>
    </row>
    <row r="247" spans="1:3" x14ac:dyDescent="0.2">
      <c r="A247" s="2">
        <v>233</v>
      </c>
      <c r="B247" s="2" t="s">
        <v>286</v>
      </c>
      <c r="C247" s="11">
        <v>12357143</v>
      </c>
    </row>
    <row r="248" spans="1:3" x14ac:dyDescent="0.2">
      <c r="A248" s="2">
        <v>234</v>
      </c>
      <c r="B248" s="2" t="s">
        <v>287</v>
      </c>
      <c r="C248" s="11">
        <v>10300000</v>
      </c>
    </row>
    <row r="249" spans="1:3" x14ac:dyDescent="0.2">
      <c r="A249" s="2">
        <v>235</v>
      </c>
      <c r="B249" s="2" t="s">
        <v>288</v>
      </c>
      <c r="C249" s="11">
        <v>10000000</v>
      </c>
    </row>
    <row r="250" spans="1:3" x14ac:dyDescent="0.2">
      <c r="A250" s="2">
        <v>236</v>
      </c>
      <c r="B250" s="2" t="s">
        <v>289</v>
      </c>
      <c r="C250" s="11">
        <v>9150000</v>
      </c>
    </row>
    <row r="251" spans="1:3" x14ac:dyDescent="0.2">
      <c r="A251" s="2">
        <v>237</v>
      </c>
      <c r="B251" s="2" t="s">
        <v>290</v>
      </c>
      <c r="C251" s="11">
        <v>7000000</v>
      </c>
    </row>
    <row r="252" spans="1:3" x14ac:dyDescent="0.2">
      <c r="A252" s="2">
        <v>238</v>
      </c>
      <c r="B252" s="2" t="s">
        <v>291</v>
      </c>
      <c r="C252" s="11">
        <v>7000000</v>
      </c>
    </row>
    <row r="253" spans="1:3" x14ac:dyDescent="0.2">
      <c r="A253" s="2">
        <v>239</v>
      </c>
      <c r="B253" s="2" t="s">
        <v>292</v>
      </c>
      <c r="C253" s="11">
        <v>6500000</v>
      </c>
    </row>
    <row r="254" spans="1:3" x14ac:dyDescent="0.2">
      <c r="A254" s="2">
        <v>240</v>
      </c>
      <c r="B254" s="2" t="s">
        <v>293</v>
      </c>
      <c r="C254" s="11">
        <v>6000000</v>
      </c>
    </row>
    <row r="255" spans="1:3" x14ac:dyDescent="0.2">
      <c r="A255" s="2">
        <v>241</v>
      </c>
      <c r="B255" s="2" t="s">
        <v>294</v>
      </c>
      <c r="C255" s="11">
        <v>6000000</v>
      </c>
    </row>
    <row r="256" spans="1:3" x14ac:dyDescent="0.2">
      <c r="A256" s="2">
        <v>242</v>
      </c>
      <c r="B256" s="2" t="s">
        <v>295</v>
      </c>
      <c r="C256" s="11">
        <v>5250000</v>
      </c>
    </row>
    <row r="257" spans="1:3" x14ac:dyDescent="0.2">
      <c r="A257" s="2">
        <v>243</v>
      </c>
      <c r="B257" s="2" t="s">
        <v>296</v>
      </c>
      <c r="C257" s="11">
        <v>4050000</v>
      </c>
    </row>
    <row r="258" spans="1:3" x14ac:dyDescent="0.2">
      <c r="A258" s="2">
        <v>244</v>
      </c>
      <c r="B258" s="2" t="s">
        <v>297</v>
      </c>
      <c r="C258" s="11">
        <v>2450000</v>
      </c>
    </row>
    <row r="259" spans="1:3" x14ac:dyDescent="0.2">
      <c r="A259" s="2">
        <v>245</v>
      </c>
      <c r="B259" s="2" t="s">
        <v>298</v>
      </c>
      <c r="C259" s="11">
        <v>2050000</v>
      </c>
    </row>
    <row r="260" spans="1:3" x14ac:dyDescent="0.2">
      <c r="A260" s="2">
        <v>246</v>
      </c>
      <c r="B260" s="2" t="s">
        <v>299</v>
      </c>
      <c r="C260" s="11">
        <v>1700000</v>
      </c>
    </row>
    <row r="261" spans="1:3" x14ac:dyDescent="0.2">
      <c r="A261" s="2">
        <v>247</v>
      </c>
      <c r="B261" s="2" t="s">
        <v>300</v>
      </c>
      <c r="C261" s="11">
        <v>1600000</v>
      </c>
    </row>
    <row r="262" spans="1:3" x14ac:dyDescent="0.2">
      <c r="A262" s="2">
        <v>248</v>
      </c>
      <c r="B262" s="2" t="s">
        <v>301</v>
      </c>
      <c r="C262" s="11">
        <v>1100000</v>
      </c>
    </row>
    <row r="263" spans="1:3" x14ac:dyDescent="0.2">
      <c r="A263" s="2">
        <v>249</v>
      </c>
      <c r="B263" s="2" t="s">
        <v>302</v>
      </c>
      <c r="C263" s="11">
        <v>850000</v>
      </c>
    </row>
    <row r="264" spans="1:3" x14ac:dyDescent="0.2">
      <c r="A264" s="2">
        <v>250</v>
      </c>
      <c r="B264" s="2" t="s">
        <v>303</v>
      </c>
      <c r="C264" s="11">
        <v>630000</v>
      </c>
    </row>
    <row r="265" spans="1:3" x14ac:dyDescent="0.2">
      <c r="A265" s="2">
        <v>251</v>
      </c>
      <c r="B265" s="2" t="s">
        <v>304</v>
      </c>
      <c r="C265" s="11">
        <v>500000</v>
      </c>
    </row>
    <row r="266" spans="1:3" x14ac:dyDescent="0.2">
      <c r="A266" s="2">
        <v>252</v>
      </c>
      <c r="B266" s="2" t="s">
        <v>305</v>
      </c>
      <c r="C266" s="11">
        <v>350000</v>
      </c>
    </row>
    <row r="267" spans="1:3" x14ac:dyDescent="0.2">
      <c r="A267" s="2">
        <v>253</v>
      </c>
      <c r="B267" s="2" t="s">
        <v>306</v>
      </c>
      <c r="C267" s="11">
        <v>320000</v>
      </c>
    </row>
    <row r="268" spans="1:3" x14ac:dyDescent="0.2">
      <c r="A268" s="2">
        <v>254</v>
      </c>
      <c r="B268" s="2" t="s">
        <v>307</v>
      </c>
      <c r="C268" s="11">
        <v>320000</v>
      </c>
    </row>
    <row r="269" spans="1:3" x14ac:dyDescent="0.2">
      <c r="A269" s="2">
        <v>255</v>
      </c>
      <c r="B269" s="2" t="s">
        <v>308</v>
      </c>
      <c r="C269" s="11">
        <v>270000</v>
      </c>
    </row>
    <row r="270" spans="1:3" x14ac:dyDescent="0.2">
      <c r="A270" s="2">
        <v>256</v>
      </c>
      <c r="B270" s="2" t="s">
        <v>309</v>
      </c>
      <c r="C270" s="11">
        <v>230000</v>
      </c>
    </row>
    <row r="271" spans="1:3" x14ac:dyDescent="0.2">
      <c r="A271" s="2">
        <v>257</v>
      </c>
      <c r="B271" s="2" t="s">
        <v>310</v>
      </c>
      <c r="C271" s="11">
        <v>206000</v>
      </c>
    </row>
    <row r="272" spans="1:3" x14ac:dyDescent="0.2">
      <c r="A272" s="2">
        <v>258</v>
      </c>
      <c r="B272" s="2" t="s">
        <v>311</v>
      </c>
      <c r="C272" s="11">
        <v>204750</v>
      </c>
    </row>
    <row r="273" spans="1:3" x14ac:dyDescent="0.2">
      <c r="A273" s="2">
        <v>259</v>
      </c>
      <c r="B273" s="2" t="s">
        <v>312</v>
      </c>
      <c r="C273" s="11">
        <v>204000</v>
      </c>
    </row>
    <row r="274" spans="1:3" x14ac:dyDescent="0.2">
      <c r="A274" s="2">
        <v>260</v>
      </c>
      <c r="B274" s="2" t="s">
        <v>313</v>
      </c>
      <c r="C274" s="11">
        <v>200000</v>
      </c>
    </row>
    <row r="275" spans="1:3" x14ac:dyDescent="0.2">
      <c r="A275" s="2">
        <v>261</v>
      </c>
      <c r="B275" s="2" t="s">
        <v>314</v>
      </c>
      <c r="C275" s="11">
        <v>200000</v>
      </c>
    </row>
    <row r="276" spans="1:3" x14ac:dyDescent="0.2">
      <c r="A276" s="2">
        <v>262</v>
      </c>
      <c r="B276" s="2" t="s">
        <v>315</v>
      </c>
      <c r="C276" s="11">
        <v>200000</v>
      </c>
    </row>
    <row r="277" spans="1:3" x14ac:dyDescent="0.2">
      <c r="A277" s="2">
        <v>263</v>
      </c>
      <c r="B277" s="2" t="s">
        <v>316</v>
      </c>
      <c r="C277" s="11">
        <v>7100000</v>
      </c>
    </row>
    <row r="278" spans="1:3" x14ac:dyDescent="0.2">
      <c r="A278" s="2">
        <v>264</v>
      </c>
      <c r="B278" s="2" t="s">
        <v>317</v>
      </c>
      <c r="C278" s="11">
        <v>4103333</v>
      </c>
    </row>
    <row r="279" spans="1:3" x14ac:dyDescent="0.2">
      <c r="A279" s="2">
        <v>265</v>
      </c>
      <c r="B279" s="2" t="s">
        <v>318</v>
      </c>
      <c r="C279" s="11">
        <v>3300000</v>
      </c>
    </row>
    <row r="280" spans="1:3" x14ac:dyDescent="0.2">
      <c r="A280" s="2">
        <v>266</v>
      </c>
      <c r="B280" s="2" t="s">
        <v>319</v>
      </c>
      <c r="C280" s="11">
        <v>3300000</v>
      </c>
    </row>
    <row r="281" spans="1:3" x14ac:dyDescent="0.2">
      <c r="A281" s="2">
        <v>267</v>
      </c>
      <c r="B281" s="2" t="s">
        <v>320</v>
      </c>
      <c r="C281" s="11">
        <v>3250000</v>
      </c>
    </row>
    <row r="282" spans="1:3" x14ac:dyDescent="0.2">
      <c r="A282" s="2">
        <v>268</v>
      </c>
      <c r="B282" s="2" t="s">
        <v>321</v>
      </c>
      <c r="C282" s="11">
        <v>2025000</v>
      </c>
    </row>
    <row r="283" spans="1:3" x14ac:dyDescent="0.2">
      <c r="A283" s="2">
        <v>269</v>
      </c>
      <c r="B283" s="2" t="s">
        <v>322</v>
      </c>
      <c r="C283" s="11">
        <v>1900000</v>
      </c>
    </row>
    <row r="284" spans="1:3" x14ac:dyDescent="0.2">
      <c r="A284" s="2">
        <v>270</v>
      </c>
      <c r="B284" s="2" t="s">
        <v>323</v>
      </c>
      <c r="C284" s="11">
        <v>1800000</v>
      </c>
    </row>
    <row r="285" spans="1:3" x14ac:dyDescent="0.2">
      <c r="A285" s="2">
        <v>271</v>
      </c>
      <c r="B285" s="2" t="s">
        <v>324</v>
      </c>
      <c r="C285" s="11">
        <v>1116667</v>
      </c>
    </row>
    <row r="286" spans="1:3" x14ac:dyDescent="0.2">
      <c r="A286" s="2">
        <v>272</v>
      </c>
      <c r="B286" s="2" t="s">
        <v>325</v>
      </c>
      <c r="C286" s="11">
        <v>900000</v>
      </c>
    </row>
    <row r="287" spans="1:3" x14ac:dyDescent="0.2">
      <c r="A287" s="2">
        <v>273</v>
      </c>
      <c r="B287" s="2" t="s">
        <v>326</v>
      </c>
      <c r="C287" s="11">
        <v>625000</v>
      </c>
    </row>
    <row r="288" spans="1:3" x14ac:dyDescent="0.2">
      <c r="A288" s="2">
        <v>274</v>
      </c>
      <c r="B288" s="2" t="s">
        <v>327</v>
      </c>
      <c r="C288" s="11">
        <v>525000</v>
      </c>
    </row>
    <row r="289" spans="1:3" x14ac:dyDescent="0.2">
      <c r="A289" s="2">
        <v>275</v>
      </c>
      <c r="B289" s="2" t="s">
        <v>328</v>
      </c>
      <c r="C289" s="11">
        <v>375000</v>
      </c>
    </row>
    <row r="290" spans="1:3" x14ac:dyDescent="0.2">
      <c r="A290" s="2">
        <v>276</v>
      </c>
      <c r="B290" s="2" t="s">
        <v>329</v>
      </c>
      <c r="C290" s="11">
        <v>350000</v>
      </c>
    </row>
    <row r="291" spans="1:3" x14ac:dyDescent="0.2">
      <c r="A291" s="2">
        <v>277</v>
      </c>
      <c r="B291" s="2" t="s">
        <v>330</v>
      </c>
      <c r="C291" s="11">
        <v>290000</v>
      </c>
    </row>
    <row r="292" spans="1:3" x14ac:dyDescent="0.2">
      <c r="A292" s="2">
        <v>278</v>
      </c>
      <c r="B292" s="2" t="s">
        <v>331</v>
      </c>
      <c r="C292" s="11">
        <v>290000</v>
      </c>
    </row>
    <row r="293" spans="1:3" x14ac:dyDescent="0.2">
      <c r="A293" s="2">
        <v>279</v>
      </c>
      <c r="B293" s="2" t="s">
        <v>332</v>
      </c>
      <c r="C293" s="11">
        <v>282500</v>
      </c>
    </row>
    <row r="294" spans="1:3" x14ac:dyDescent="0.2">
      <c r="A294" s="2">
        <v>280</v>
      </c>
      <c r="B294" s="2" t="s">
        <v>333</v>
      </c>
      <c r="C294" s="11">
        <v>267500</v>
      </c>
    </row>
    <row r="295" spans="1:3" x14ac:dyDescent="0.2">
      <c r="A295" s="2">
        <v>281</v>
      </c>
      <c r="B295" s="2" t="s">
        <v>334</v>
      </c>
      <c r="C295" s="11">
        <v>245000</v>
      </c>
    </row>
    <row r="296" spans="1:3" x14ac:dyDescent="0.2">
      <c r="A296" s="2">
        <v>282</v>
      </c>
      <c r="B296" s="2" t="s">
        <v>335</v>
      </c>
      <c r="C296" s="11">
        <v>240750</v>
      </c>
    </row>
    <row r="297" spans="1:3" x14ac:dyDescent="0.2">
      <c r="A297" s="2">
        <v>283</v>
      </c>
      <c r="B297" s="2" t="s">
        <v>336</v>
      </c>
      <c r="C297" s="11">
        <v>240000</v>
      </c>
    </row>
    <row r="298" spans="1:3" x14ac:dyDescent="0.2">
      <c r="A298" s="2">
        <v>284</v>
      </c>
      <c r="B298" s="2" t="s">
        <v>337</v>
      </c>
      <c r="C298" s="11">
        <v>232500</v>
      </c>
    </row>
    <row r="299" spans="1:3" x14ac:dyDescent="0.2">
      <c r="A299" s="2">
        <v>285</v>
      </c>
      <c r="B299" s="2" t="s">
        <v>338</v>
      </c>
      <c r="C299" s="11">
        <v>225000</v>
      </c>
    </row>
    <row r="300" spans="1:3" x14ac:dyDescent="0.2">
      <c r="A300" s="2">
        <v>286</v>
      </c>
      <c r="B300" s="2" t="s">
        <v>339</v>
      </c>
      <c r="C300" s="11">
        <v>217500</v>
      </c>
    </row>
    <row r="301" spans="1:3" x14ac:dyDescent="0.2">
      <c r="A301" s="2">
        <v>287</v>
      </c>
      <c r="B301" s="2" t="s">
        <v>340</v>
      </c>
      <c r="C301" s="11">
        <v>205000</v>
      </c>
    </row>
    <row r="302" spans="1:3" x14ac:dyDescent="0.2">
      <c r="A302" s="2">
        <v>288</v>
      </c>
      <c r="B302" s="2" t="s">
        <v>341</v>
      </c>
      <c r="C302" s="11">
        <v>204000</v>
      </c>
    </row>
    <row r="303" spans="1:3" x14ac:dyDescent="0.2">
      <c r="A303" s="2">
        <v>289</v>
      </c>
      <c r="B303" s="2" t="s">
        <v>342</v>
      </c>
      <c r="C303" s="11">
        <v>201000</v>
      </c>
    </row>
    <row r="304" spans="1:3" x14ac:dyDescent="0.2">
      <c r="A304" s="2">
        <v>290</v>
      </c>
      <c r="B304" s="2" t="s">
        <v>343</v>
      </c>
      <c r="C304" s="11">
        <v>7500000</v>
      </c>
    </row>
    <row r="305" spans="1:3" x14ac:dyDescent="0.2">
      <c r="A305" s="2">
        <v>291</v>
      </c>
      <c r="B305" s="2" t="s">
        <v>344</v>
      </c>
      <c r="C305" s="11">
        <v>6700000</v>
      </c>
    </row>
    <row r="306" spans="1:3" x14ac:dyDescent="0.2">
      <c r="A306" s="2">
        <v>292</v>
      </c>
      <c r="B306" s="2" t="s">
        <v>345</v>
      </c>
      <c r="C306" s="11">
        <v>6500000</v>
      </c>
    </row>
    <row r="307" spans="1:3" x14ac:dyDescent="0.2">
      <c r="A307" s="2">
        <v>293</v>
      </c>
      <c r="B307" s="2" t="s">
        <v>346</v>
      </c>
      <c r="C307" s="11">
        <v>5695000</v>
      </c>
    </row>
    <row r="308" spans="1:3" x14ac:dyDescent="0.2">
      <c r="A308" s="2">
        <v>294</v>
      </c>
      <c r="B308" s="2" t="s">
        <v>347</v>
      </c>
      <c r="C308" s="11">
        <v>5500000</v>
      </c>
    </row>
    <row r="309" spans="1:3" x14ac:dyDescent="0.2">
      <c r="A309" s="2">
        <v>295</v>
      </c>
      <c r="B309" s="2" t="s">
        <v>348</v>
      </c>
      <c r="C309" s="11">
        <v>5070000</v>
      </c>
    </row>
    <row r="310" spans="1:3" x14ac:dyDescent="0.2">
      <c r="A310" s="2">
        <v>296</v>
      </c>
      <c r="B310" s="2" t="s">
        <v>349</v>
      </c>
      <c r="C310" s="11">
        <v>5000000</v>
      </c>
    </row>
    <row r="311" spans="1:3" x14ac:dyDescent="0.2">
      <c r="A311" s="2">
        <v>297</v>
      </c>
      <c r="B311" s="2" t="s">
        <v>350</v>
      </c>
      <c r="C311" s="11">
        <v>4400000</v>
      </c>
    </row>
    <row r="312" spans="1:3" x14ac:dyDescent="0.2">
      <c r="A312" s="2">
        <v>298</v>
      </c>
      <c r="B312" s="2" t="s">
        <v>351</v>
      </c>
      <c r="C312" s="11">
        <v>3416667</v>
      </c>
    </row>
    <row r="313" spans="1:3" x14ac:dyDescent="0.2">
      <c r="A313" s="2">
        <v>299</v>
      </c>
      <c r="B313" s="2" t="s">
        <v>352</v>
      </c>
      <c r="C313" s="11">
        <v>3333333</v>
      </c>
    </row>
    <row r="314" spans="1:3" x14ac:dyDescent="0.2">
      <c r="A314" s="2">
        <v>300</v>
      </c>
      <c r="B314" s="2" t="s">
        <v>353</v>
      </c>
      <c r="C314" s="11">
        <v>3250000</v>
      </c>
    </row>
    <row r="315" spans="1:3" x14ac:dyDescent="0.2">
      <c r="A315" s="2">
        <v>301</v>
      </c>
      <c r="B315" s="2" t="s">
        <v>354</v>
      </c>
      <c r="C315" s="11">
        <v>3250000</v>
      </c>
    </row>
    <row r="316" spans="1:3" x14ac:dyDescent="0.2">
      <c r="A316" s="2">
        <v>302</v>
      </c>
      <c r="B316" s="2" t="s">
        <v>355</v>
      </c>
      <c r="C316" s="11">
        <v>2200000</v>
      </c>
    </row>
    <row r="317" spans="1:3" x14ac:dyDescent="0.2">
      <c r="A317" s="2">
        <v>303</v>
      </c>
      <c r="B317" s="2" t="s">
        <v>356</v>
      </c>
      <c r="C317" s="11">
        <v>2000000</v>
      </c>
    </row>
    <row r="318" spans="1:3" x14ac:dyDescent="0.2">
      <c r="A318" s="2">
        <v>304</v>
      </c>
      <c r="B318" s="2" t="s">
        <v>357</v>
      </c>
      <c r="C318" s="11">
        <v>1850000</v>
      </c>
    </row>
    <row r="319" spans="1:3" x14ac:dyDescent="0.2">
      <c r="A319" s="2">
        <v>305</v>
      </c>
      <c r="B319" s="2" t="s">
        <v>358</v>
      </c>
      <c r="C319" s="11">
        <v>1700000</v>
      </c>
    </row>
    <row r="320" spans="1:3" x14ac:dyDescent="0.2">
      <c r="A320" s="2">
        <v>306</v>
      </c>
      <c r="B320" s="2" t="s">
        <v>359</v>
      </c>
      <c r="C320" s="11">
        <v>1700000</v>
      </c>
    </row>
    <row r="321" spans="1:3" x14ac:dyDescent="0.2">
      <c r="A321" s="2">
        <v>307</v>
      </c>
      <c r="B321" s="2" t="s">
        <v>360</v>
      </c>
      <c r="C321" s="11">
        <v>1500000</v>
      </c>
    </row>
    <row r="322" spans="1:3" x14ac:dyDescent="0.2">
      <c r="A322" s="2">
        <v>308</v>
      </c>
      <c r="B322" s="2" t="s">
        <v>361</v>
      </c>
      <c r="C322" s="11">
        <v>1100000</v>
      </c>
    </row>
    <row r="323" spans="1:3" x14ac:dyDescent="0.2">
      <c r="A323" s="2">
        <v>309</v>
      </c>
      <c r="B323" s="2" t="s">
        <v>362</v>
      </c>
      <c r="C323" s="11">
        <v>1100000</v>
      </c>
    </row>
    <row r="324" spans="1:3" x14ac:dyDescent="0.2">
      <c r="A324" s="2">
        <v>310</v>
      </c>
      <c r="B324" s="2" t="s">
        <v>363</v>
      </c>
      <c r="C324" s="11">
        <v>837500</v>
      </c>
    </row>
    <row r="325" spans="1:3" x14ac:dyDescent="0.2">
      <c r="A325" s="2">
        <v>311</v>
      </c>
      <c r="B325" s="2" t="s">
        <v>364</v>
      </c>
      <c r="C325" s="11">
        <v>425000</v>
      </c>
    </row>
    <row r="326" spans="1:3" x14ac:dyDescent="0.2">
      <c r="A326" s="2">
        <v>312</v>
      </c>
      <c r="B326" s="2" t="s">
        <v>365</v>
      </c>
      <c r="C326" s="11">
        <v>425000</v>
      </c>
    </row>
    <row r="327" spans="1:3" x14ac:dyDescent="0.2">
      <c r="A327" s="2">
        <v>313</v>
      </c>
      <c r="B327" s="2" t="s">
        <v>366</v>
      </c>
      <c r="C327" s="11">
        <v>285000</v>
      </c>
    </row>
    <row r="328" spans="1:3" x14ac:dyDescent="0.2">
      <c r="A328" s="2">
        <v>314</v>
      </c>
      <c r="B328" s="2" t="s">
        <v>367</v>
      </c>
      <c r="C328" s="11">
        <v>275000</v>
      </c>
    </row>
    <row r="329" spans="1:3" x14ac:dyDescent="0.2">
      <c r="A329" s="2">
        <v>315</v>
      </c>
      <c r="B329" s="2" t="s">
        <v>368</v>
      </c>
      <c r="C329" s="11">
        <v>235000</v>
      </c>
    </row>
    <row r="330" spans="1:3" x14ac:dyDescent="0.2">
      <c r="A330" s="2">
        <v>316</v>
      </c>
      <c r="B330" s="2" t="s">
        <v>369</v>
      </c>
      <c r="C330" s="11">
        <v>202500</v>
      </c>
    </row>
    <row r="331" spans="1:3" x14ac:dyDescent="0.2">
      <c r="A331" s="2">
        <v>317</v>
      </c>
      <c r="B331" s="2" t="s">
        <v>370</v>
      </c>
      <c r="C331" s="11">
        <v>202500</v>
      </c>
    </row>
    <row r="332" spans="1:3" x14ac:dyDescent="0.2">
      <c r="A332" s="2">
        <v>318</v>
      </c>
      <c r="B332" s="2" t="s">
        <v>371</v>
      </c>
      <c r="C332" s="11">
        <v>9000000</v>
      </c>
    </row>
    <row r="333" spans="1:3" x14ac:dyDescent="0.2">
      <c r="A333" s="2">
        <v>319</v>
      </c>
      <c r="B333" s="2" t="s">
        <v>372</v>
      </c>
      <c r="C333" s="11">
        <v>7479409</v>
      </c>
    </row>
    <row r="334" spans="1:3" x14ac:dyDescent="0.2">
      <c r="A334" s="2">
        <v>320</v>
      </c>
      <c r="B334" s="2" t="s">
        <v>373</v>
      </c>
      <c r="C334" s="11">
        <v>7250000</v>
      </c>
    </row>
    <row r="335" spans="1:3" x14ac:dyDescent="0.2">
      <c r="A335" s="2">
        <v>321</v>
      </c>
      <c r="B335" s="2" t="s">
        <v>374</v>
      </c>
      <c r="C335" s="11">
        <v>5973991</v>
      </c>
    </row>
    <row r="336" spans="1:3" x14ac:dyDescent="0.2">
      <c r="A336" s="2">
        <v>322</v>
      </c>
      <c r="B336" s="2" t="s">
        <v>375</v>
      </c>
      <c r="C336" s="11">
        <v>5620316</v>
      </c>
    </row>
    <row r="337" spans="1:3" x14ac:dyDescent="0.2">
      <c r="A337" s="2">
        <v>323</v>
      </c>
      <c r="B337" s="2" t="s">
        <v>376</v>
      </c>
      <c r="C337" s="11">
        <v>2975000</v>
      </c>
    </row>
    <row r="338" spans="1:3" x14ac:dyDescent="0.2">
      <c r="A338" s="2">
        <v>324</v>
      </c>
      <c r="B338" s="2" t="s">
        <v>377</v>
      </c>
      <c r="C338" s="11">
        <v>2873439</v>
      </c>
    </row>
    <row r="339" spans="1:3" x14ac:dyDescent="0.2">
      <c r="A339" s="2">
        <v>325</v>
      </c>
      <c r="B339" s="2" t="s">
        <v>378</v>
      </c>
      <c r="C339" s="11">
        <v>2750000</v>
      </c>
    </row>
    <row r="340" spans="1:3" x14ac:dyDescent="0.2">
      <c r="A340" s="2">
        <v>326</v>
      </c>
      <c r="B340" s="2" t="s">
        <v>379</v>
      </c>
      <c r="C340" s="11">
        <v>2724447</v>
      </c>
    </row>
    <row r="341" spans="1:3" x14ac:dyDescent="0.2">
      <c r="A341" s="2">
        <v>327</v>
      </c>
      <c r="B341" s="2" t="s">
        <v>380</v>
      </c>
      <c r="C341" s="11">
        <v>1400000</v>
      </c>
    </row>
    <row r="342" spans="1:3" x14ac:dyDescent="0.2">
      <c r="A342" s="2">
        <v>328</v>
      </c>
      <c r="B342" s="2" t="s">
        <v>381</v>
      </c>
      <c r="C342" s="11">
        <v>975000</v>
      </c>
    </row>
    <row r="343" spans="1:3" x14ac:dyDescent="0.2">
      <c r="A343" s="2">
        <v>329</v>
      </c>
      <c r="B343" s="2" t="s">
        <v>382</v>
      </c>
      <c r="C343" s="11">
        <v>835000</v>
      </c>
    </row>
    <row r="344" spans="1:3" x14ac:dyDescent="0.2">
      <c r="A344" s="2">
        <v>330</v>
      </c>
      <c r="B344" s="2" t="s">
        <v>383</v>
      </c>
      <c r="C344" s="11">
        <v>750000</v>
      </c>
    </row>
    <row r="345" spans="1:3" x14ac:dyDescent="0.2">
      <c r="A345" s="2">
        <v>331</v>
      </c>
      <c r="B345" s="2" t="s">
        <v>384</v>
      </c>
      <c r="C345" s="11">
        <v>700000</v>
      </c>
    </row>
    <row r="346" spans="1:3" x14ac:dyDescent="0.2">
      <c r="A346" s="2">
        <v>332</v>
      </c>
      <c r="B346" s="2" t="s">
        <v>385</v>
      </c>
      <c r="C346" s="11">
        <v>650000</v>
      </c>
    </row>
    <row r="347" spans="1:3" x14ac:dyDescent="0.2">
      <c r="A347" s="2">
        <v>333</v>
      </c>
      <c r="B347" s="2" t="s">
        <v>386</v>
      </c>
      <c r="C347" s="11">
        <v>350000</v>
      </c>
    </row>
    <row r="348" spans="1:3" x14ac:dyDescent="0.2">
      <c r="A348" s="2">
        <v>334</v>
      </c>
      <c r="B348" s="2" t="s">
        <v>387</v>
      </c>
      <c r="C348" s="11">
        <v>270000</v>
      </c>
    </row>
    <row r="349" spans="1:3" x14ac:dyDescent="0.2">
      <c r="A349" s="2">
        <v>335</v>
      </c>
      <c r="B349" s="2" t="s">
        <v>388</v>
      </c>
      <c r="C349" s="11">
        <v>260000</v>
      </c>
    </row>
    <row r="350" spans="1:3" x14ac:dyDescent="0.2">
      <c r="A350" s="2">
        <v>336</v>
      </c>
      <c r="B350" s="2" t="s">
        <v>389</v>
      </c>
      <c r="C350" s="11">
        <v>260000</v>
      </c>
    </row>
    <row r="351" spans="1:3" x14ac:dyDescent="0.2">
      <c r="A351" s="2">
        <v>337</v>
      </c>
      <c r="B351" s="2" t="s">
        <v>390</v>
      </c>
      <c r="C351" s="11">
        <v>255000</v>
      </c>
    </row>
    <row r="352" spans="1:3" x14ac:dyDescent="0.2">
      <c r="A352" s="2">
        <v>338</v>
      </c>
      <c r="B352" s="2" t="s">
        <v>391</v>
      </c>
      <c r="C352" s="11">
        <v>255000</v>
      </c>
    </row>
    <row r="353" spans="1:3" x14ac:dyDescent="0.2">
      <c r="A353" s="2">
        <v>339</v>
      </c>
      <c r="B353" s="2" t="s">
        <v>392</v>
      </c>
      <c r="C353" s="11">
        <v>255000</v>
      </c>
    </row>
    <row r="354" spans="1:3" x14ac:dyDescent="0.2">
      <c r="A354" s="2">
        <v>340</v>
      </c>
      <c r="B354" s="2" t="s">
        <v>393</v>
      </c>
      <c r="C354" s="11">
        <v>242500</v>
      </c>
    </row>
    <row r="355" spans="1:3" x14ac:dyDescent="0.2">
      <c r="A355" s="2">
        <v>341</v>
      </c>
      <c r="B355" s="2" t="s">
        <v>394</v>
      </c>
      <c r="C355" s="11">
        <v>237500</v>
      </c>
    </row>
    <row r="356" spans="1:3" x14ac:dyDescent="0.2">
      <c r="A356" s="2">
        <v>342</v>
      </c>
      <c r="B356" s="2" t="s">
        <v>395</v>
      </c>
      <c r="C356" s="11">
        <v>208000</v>
      </c>
    </row>
    <row r="357" spans="1:3" x14ac:dyDescent="0.2">
      <c r="A357" s="2">
        <v>343</v>
      </c>
      <c r="B357" s="2" t="s">
        <v>396</v>
      </c>
      <c r="C357" s="11">
        <v>202000</v>
      </c>
    </row>
    <row r="358" spans="1:3" x14ac:dyDescent="0.2">
      <c r="A358" s="2">
        <v>344</v>
      </c>
      <c r="B358" s="2" t="s">
        <v>397</v>
      </c>
      <c r="C358" s="11">
        <v>200000</v>
      </c>
    </row>
    <row r="359" spans="1:3" x14ac:dyDescent="0.2">
      <c r="A359" s="2">
        <v>345</v>
      </c>
      <c r="B359" s="2" t="s">
        <v>398</v>
      </c>
      <c r="C359" s="11">
        <v>22000000</v>
      </c>
    </row>
    <row r="360" spans="1:3" x14ac:dyDescent="0.2">
      <c r="A360" s="2">
        <v>346</v>
      </c>
      <c r="B360" s="2" t="s">
        <v>399</v>
      </c>
      <c r="C360" s="11">
        <v>8620921</v>
      </c>
    </row>
    <row r="361" spans="1:3" x14ac:dyDescent="0.2">
      <c r="A361" s="2">
        <v>347</v>
      </c>
      <c r="B361" s="2" t="s">
        <v>400</v>
      </c>
      <c r="C361" s="11">
        <v>8600000</v>
      </c>
    </row>
    <row r="362" spans="1:3" x14ac:dyDescent="0.2">
      <c r="A362" s="2">
        <v>348</v>
      </c>
      <c r="B362" s="2" t="s">
        <v>401</v>
      </c>
      <c r="C362" s="11">
        <v>7500000</v>
      </c>
    </row>
    <row r="363" spans="1:3" x14ac:dyDescent="0.2">
      <c r="A363" s="2">
        <v>349</v>
      </c>
      <c r="B363" s="2" t="s">
        <v>402</v>
      </c>
      <c r="C363" s="11">
        <v>7000000</v>
      </c>
    </row>
    <row r="364" spans="1:3" x14ac:dyDescent="0.2">
      <c r="A364" s="2">
        <v>350</v>
      </c>
      <c r="B364" s="2" t="s">
        <v>403</v>
      </c>
      <c r="C364" s="11">
        <v>6000000</v>
      </c>
    </row>
    <row r="365" spans="1:3" x14ac:dyDescent="0.2">
      <c r="A365" s="2">
        <v>351</v>
      </c>
      <c r="B365" s="2" t="s">
        <v>404</v>
      </c>
      <c r="C365" s="11">
        <v>4500000</v>
      </c>
    </row>
    <row r="366" spans="1:3" x14ac:dyDescent="0.2">
      <c r="A366" s="2">
        <v>352</v>
      </c>
      <c r="B366" s="2" t="s">
        <v>405</v>
      </c>
      <c r="C366" s="11">
        <v>4500000</v>
      </c>
    </row>
    <row r="367" spans="1:3" x14ac:dyDescent="0.2">
      <c r="A367" s="2">
        <v>353</v>
      </c>
      <c r="B367" s="2" t="s">
        <v>406</v>
      </c>
      <c r="C367" s="11">
        <v>3250000</v>
      </c>
    </row>
    <row r="368" spans="1:3" x14ac:dyDescent="0.2">
      <c r="A368" s="2">
        <v>354</v>
      </c>
      <c r="B368" s="2" t="s">
        <v>407</v>
      </c>
      <c r="C368" s="11">
        <v>3150000</v>
      </c>
    </row>
    <row r="369" spans="1:3" x14ac:dyDescent="0.2">
      <c r="A369" s="2">
        <v>355</v>
      </c>
      <c r="B369" s="2" t="s">
        <v>408</v>
      </c>
      <c r="C369" s="11">
        <v>2050000</v>
      </c>
    </row>
    <row r="370" spans="1:3" x14ac:dyDescent="0.2">
      <c r="A370" s="2">
        <v>356</v>
      </c>
      <c r="B370" s="2" t="s">
        <v>409</v>
      </c>
      <c r="C370" s="11">
        <v>2000000</v>
      </c>
    </row>
    <row r="371" spans="1:3" x14ac:dyDescent="0.2">
      <c r="A371" s="2">
        <v>357</v>
      </c>
      <c r="B371" s="2" t="s">
        <v>410</v>
      </c>
      <c r="C371" s="11">
        <v>1420000</v>
      </c>
    </row>
    <row r="372" spans="1:3" x14ac:dyDescent="0.2">
      <c r="A372" s="2">
        <v>358</v>
      </c>
      <c r="B372" s="2" t="s">
        <v>411</v>
      </c>
      <c r="C372" s="11">
        <v>1400000</v>
      </c>
    </row>
    <row r="373" spans="1:3" x14ac:dyDescent="0.2">
      <c r="A373" s="2">
        <v>359</v>
      </c>
      <c r="B373" s="2" t="s">
        <v>412</v>
      </c>
      <c r="C373" s="11">
        <v>850000</v>
      </c>
    </row>
    <row r="374" spans="1:3" x14ac:dyDescent="0.2">
      <c r="A374" s="2">
        <v>360</v>
      </c>
      <c r="B374" s="2" t="s">
        <v>413</v>
      </c>
      <c r="C374" s="11">
        <v>800000</v>
      </c>
    </row>
    <row r="375" spans="1:3" x14ac:dyDescent="0.2">
      <c r="A375" s="2">
        <v>361</v>
      </c>
      <c r="B375" s="2" t="s">
        <v>414</v>
      </c>
      <c r="C375" s="11">
        <v>650000</v>
      </c>
    </row>
    <row r="376" spans="1:3" x14ac:dyDescent="0.2">
      <c r="A376" s="2">
        <v>362</v>
      </c>
      <c r="B376" s="2" t="s">
        <v>415</v>
      </c>
      <c r="C376" s="11">
        <v>500000</v>
      </c>
    </row>
    <row r="377" spans="1:3" x14ac:dyDescent="0.2">
      <c r="A377" s="2">
        <v>363</v>
      </c>
      <c r="B377" s="2" t="s">
        <v>416</v>
      </c>
      <c r="C377" s="11">
        <v>450000</v>
      </c>
    </row>
    <row r="378" spans="1:3" x14ac:dyDescent="0.2">
      <c r="A378" s="2">
        <v>364</v>
      </c>
      <c r="B378" s="2" t="s">
        <v>417</v>
      </c>
      <c r="C378" s="11">
        <v>406500</v>
      </c>
    </row>
    <row r="379" spans="1:3" x14ac:dyDescent="0.2">
      <c r="A379" s="2">
        <v>365</v>
      </c>
      <c r="B379" s="2" t="s">
        <v>418</v>
      </c>
      <c r="C379" s="11">
        <v>310000</v>
      </c>
    </row>
    <row r="380" spans="1:3" x14ac:dyDescent="0.2">
      <c r="A380" s="2">
        <v>366</v>
      </c>
      <c r="B380" s="2" t="s">
        <v>419</v>
      </c>
      <c r="C380" s="11">
        <v>307500</v>
      </c>
    </row>
    <row r="381" spans="1:3" x14ac:dyDescent="0.2">
      <c r="A381" s="2">
        <v>367</v>
      </c>
      <c r="B381" s="2" t="s">
        <v>420</v>
      </c>
      <c r="C381" s="11">
        <v>300000</v>
      </c>
    </row>
    <row r="382" spans="1:3" x14ac:dyDescent="0.2">
      <c r="A382" s="2">
        <v>368</v>
      </c>
      <c r="B382" s="2" t="s">
        <v>421</v>
      </c>
      <c r="C382" s="11">
        <v>295000</v>
      </c>
    </row>
    <row r="383" spans="1:3" x14ac:dyDescent="0.2">
      <c r="A383" s="2">
        <v>369</v>
      </c>
      <c r="B383" s="2" t="s">
        <v>422</v>
      </c>
      <c r="C383" s="11">
        <v>277500</v>
      </c>
    </row>
    <row r="384" spans="1:3" x14ac:dyDescent="0.2">
      <c r="A384" s="2">
        <v>370</v>
      </c>
      <c r="B384" s="2" t="s">
        <v>423</v>
      </c>
      <c r="C384" s="11">
        <v>265000</v>
      </c>
    </row>
    <row r="385" spans="1:3" x14ac:dyDescent="0.2">
      <c r="A385" s="2">
        <v>371</v>
      </c>
      <c r="B385" s="2" t="s">
        <v>424</v>
      </c>
      <c r="C385" s="11">
        <v>250000</v>
      </c>
    </row>
    <row r="386" spans="1:3" x14ac:dyDescent="0.2">
      <c r="A386" s="2">
        <v>372</v>
      </c>
      <c r="B386" s="2" t="s">
        <v>425</v>
      </c>
      <c r="C386" s="11">
        <v>240000</v>
      </c>
    </row>
    <row r="387" spans="1:3" x14ac:dyDescent="0.2">
      <c r="A387" s="2">
        <v>373</v>
      </c>
      <c r="B387" s="2" t="s">
        <v>426</v>
      </c>
      <c r="C387" s="11">
        <v>207000</v>
      </c>
    </row>
    <row r="388" spans="1:3" x14ac:dyDescent="0.2">
      <c r="A388" s="2">
        <v>374</v>
      </c>
      <c r="B388" s="2" t="s">
        <v>427</v>
      </c>
      <c r="C388" s="11">
        <v>202500</v>
      </c>
    </row>
    <row r="389" spans="1:3" x14ac:dyDescent="0.2">
      <c r="A389" s="2">
        <v>375</v>
      </c>
      <c r="B389" s="2" t="s">
        <v>428</v>
      </c>
      <c r="C389" s="11">
        <v>202500</v>
      </c>
    </row>
    <row r="390" spans="1:3" x14ac:dyDescent="0.2">
      <c r="A390" s="2">
        <v>376</v>
      </c>
      <c r="B390" s="2" t="s">
        <v>429</v>
      </c>
      <c r="C390" s="11">
        <v>12200000</v>
      </c>
    </row>
    <row r="391" spans="1:3" x14ac:dyDescent="0.2">
      <c r="A391" s="2">
        <v>377</v>
      </c>
      <c r="B391" s="2" t="s">
        <v>430</v>
      </c>
      <c r="C391" s="11">
        <v>11500000</v>
      </c>
    </row>
    <row r="392" spans="1:3" x14ac:dyDescent="0.2">
      <c r="A392" s="2">
        <v>378</v>
      </c>
      <c r="B392" s="2" t="s">
        <v>431</v>
      </c>
      <c r="C392" s="11">
        <v>7250000</v>
      </c>
    </row>
    <row r="393" spans="1:3" x14ac:dyDescent="0.2">
      <c r="A393" s="2">
        <v>379</v>
      </c>
      <c r="B393" s="2" t="s">
        <v>432</v>
      </c>
      <c r="C393" s="11">
        <v>4250000</v>
      </c>
    </row>
    <row r="394" spans="1:3" x14ac:dyDescent="0.2">
      <c r="A394" s="2">
        <v>380</v>
      </c>
      <c r="B394" s="2" t="s">
        <v>433</v>
      </c>
      <c r="C394" s="11">
        <v>3525000</v>
      </c>
    </row>
    <row r="395" spans="1:3" x14ac:dyDescent="0.2">
      <c r="A395" s="2">
        <v>381</v>
      </c>
      <c r="B395" s="2" t="s">
        <v>434</v>
      </c>
      <c r="C395" s="11">
        <v>3300000</v>
      </c>
    </row>
    <row r="396" spans="1:3" x14ac:dyDescent="0.2">
      <c r="A396" s="2">
        <v>382</v>
      </c>
      <c r="B396" s="2" t="s">
        <v>435</v>
      </c>
      <c r="C396" s="11">
        <v>3000000</v>
      </c>
    </row>
    <row r="397" spans="1:3" x14ac:dyDescent="0.2">
      <c r="A397" s="2">
        <v>383</v>
      </c>
      <c r="B397" s="2" t="s">
        <v>436</v>
      </c>
      <c r="C397" s="11">
        <v>2583333</v>
      </c>
    </row>
    <row r="398" spans="1:3" x14ac:dyDescent="0.2">
      <c r="A398" s="2">
        <v>384</v>
      </c>
      <c r="B398" s="2" t="s">
        <v>437</v>
      </c>
      <c r="C398" s="11">
        <v>2550000</v>
      </c>
    </row>
    <row r="399" spans="1:3" x14ac:dyDescent="0.2">
      <c r="A399" s="2">
        <v>385</v>
      </c>
      <c r="B399" s="2" t="s">
        <v>438</v>
      </c>
      <c r="C399" s="11">
        <v>2500000</v>
      </c>
    </row>
    <row r="400" spans="1:3" x14ac:dyDescent="0.2">
      <c r="A400" s="2">
        <v>386</v>
      </c>
      <c r="B400" s="2" t="s">
        <v>439</v>
      </c>
      <c r="C400" s="11">
        <v>2275000</v>
      </c>
    </row>
    <row r="401" spans="1:3" x14ac:dyDescent="0.2">
      <c r="A401" s="2">
        <v>387</v>
      </c>
      <c r="B401" s="2" t="s">
        <v>440</v>
      </c>
      <c r="C401" s="11">
        <v>2200000</v>
      </c>
    </row>
    <row r="402" spans="1:3" x14ac:dyDescent="0.2">
      <c r="A402" s="2">
        <v>388</v>
      </c>
      <c r="B402" s="2" t="s">
        <v>441</v>
      </c>
      <c r="C402" s="11">
        <v>2183333</v>
      </c>
    </row>
    <row r="403" spans="1:3" x14ac:dyDescent="0.2">
      <c r="A403" s="2">
        <v>389</v>
      </c>
      <c r="B403" s="2" t="s">
        <v>442</v>
      </c>
      <c r="C403" s="11">
        <v>2100000</v>
      </c>
    </row>
    <row r="404" spans="1:3" x14ac:dyDescent="0.2">
      <c r="A404" s="2">
        <v>390</v>
      </c>
      <c r="B404" s="2" t="s">
        <v>443</v>
      </c>
      <c r="C404" s="11">
        <v>1550000</v>
      </c>
    </row>
    <row r="405" spans="1:3" x14ac:dyDescent="0.2">
      <c r="A405" s="2">
        <v>391</v>
      </c>
      <c r="B405" s="2" t="s">
        <v>444</v>
      </c>
      <c r="C405" s="11">
        <v>1500000</v>
      </c>
    </row>
    <row r="406" spans="1:3" x14ac:dyDescent="0.2">
      <c r="A406" s="2">
        <v>392</v>
      </c>
      <c r="B406" s="2" t="s">
        <v>445</v>
      </c>
      <c r="C406" s="11">
        <v>1000000</v>
      </c>
    </row>
    <row r="407" spans="1:3" x14ac:dyDescent="0.2">
      <c r="A407" s="2">
        <v>393</v>
      </c>
      <c r="B407" s="2" t="s">
        <v>446</v>
      </c>
      <c r="C407" s="11">
        <v>1000000</v>
      </c>
    </row>
    <row r="408" spans="1:3" x14ac:dyDescent="0.2">
      <c r="A408" s="2">
        <v>394</v>
      </c>
      <c r="B408" s="2" t="s">
        <v>447</v>
      </c>
      <c r="C408" s="11">
        <v>733333</v>
      </c>
    </row>
    <row r="409" spans="1:3" x14ac:dyDescent="0.2">
      <c r="A409" s="2">
        <v>395</v>
      </c>
      <c r="B409" s="2" t="s">
        <v>448</v>
      </c>
      <c r="C409" s="11">
        <v>725000</v>
      </c>
    </row>
    <row r="410" spans="1:3" x14ac:dyDescent="0.2">
      <c r="A410" s="2">
        <v>396</v>
      </c>
      <c r="B410" s="2" t="s">
        <v>449</v>
      </c>
      <c r="C410" s="11">
        <v>225000</v>
      </c>
    </row>
    <row r="411" spans="1:3" x14ac:dyDescent="0.2">
      <c r="A411" s="2">
        <v>397</v>
      </c>
      <c r="B411" s="2" t="s">
        <v>450</v>
      </c>
      <c r="C411" s="11">
        <v>223000</v>
      </c>
    </row>
    <row r="412" spans="1:3" x14ac:dyDescent="0.2">
      <c r="A412" s="2">
        <v>398</v>
      </c>
      <c r="B412" s="2" t="s">
        <v>451</v>
      </c>
      <c r="C412" s="11">
        <v>223000</v>
      </c>
    </row>
    <row r="413" spans="1:3" x14ac:dyDescent="0.2">
      <c r="A413" s="2">
        <v>399</v>
      </c>
      <c r="B413" s="2" t="s">
        <v>452</v>
      </c>
      <c r="C413" s="11">
        <v>202500</v>
      </c>
    </row>
    <row r="414" spans="1:3" x14ac:dyDescent="0.2">
      <c r="A414" s="2">
        <v>400</v>
      </c>
      <c r="B414" s="2" t="s">
        <v>453</v>
      </c>
      <c r="C414" s="11">
        <v>200000</v>
      </c>
    </row>
    <row r="415" spans="1:3" x14ac:dyDescent="0.2">
      <c r="A415" s="2">
        <v>401</v>
      </c>
      <c r="B415" s="2" t="s">
        <v>454</v>
      </c>
      <c r="C415" s="11">
        <v>200000</v>
      </c>
    </row>
  </sheetData>
  <mergeCells count="1">
    <mergeCell ref="A12:C12"/>
  </mergeCells>
  <pageMargins left="0.7" right="0.7" top="0.75" bottom="0.75" header="0.3" footer="0.3"/>
  <drawing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5DF18-7EEA-C447-9CA4-36AA1D251AF4}">
  <dimension ref="A12:M277"/>
  <sheetViews>
    <sheetView topLeftCell="C3" zoomScale="150" zoomScaleNormal="150" workbookViewId="0">
      <selection activeCell="G27" sqref="G27"/>
    </sheetView>
  </sheetViews>
  <sheetFormatPr baseColWidth="10" defaultRowHeight="16" x14ac:dyDescent="0.2"/>
  <cols>
    <col min="1" max="1" width="9.33203125" bestFit="1" customWidth="1"/>
    <col min="2" max="2" width="13.1640625" bestFit="1" customWidth="1"/>
    <col min="3" max="3" width="27.33203125" bestFit="1" customWidth="1"/>
    <col min="4" max="4" width="31.5" bestFit="1" customWidth="1"/>
    <col min="5" max="5" width="13.83203125" customWidth="1"/>
    <col min="11" max="11" width="27.33203125" bestFit="1" customWidth="1"/>
    <col min="12" max="12" width="21.5" customWidth="1"/>
    <col min="13" max="13" width="12.6640625" bestFit="1" customWidth="1"/>
  </cols>
  <sheetData>
    <row r="12" spans="1:13" ht="19" x14ac:dyDescent="0.25">
      <c r="A12" s="38" t="s">
        <v>748</v>
      </c>
      <c r="B12" s="38"/>
      <c r="C12" s="38"/>
      <c r="D12" s="38"/>
      <c r="E12" s="38"/>
    </row>
    <row r="14" spans="1:13" ht="17" thickBot="1" x14ac:dyDescent="0.25">
      <c r="A14" s="3" t="s">
        <v>51</v>
      </c>
      <c r="B14" s="3" t="s">
        <v>460</v>
      </c>
      <c r="C14" s="3" t="s">
        <v>461</v>
      </c>
      <c r="D14" s="3" t="s">
        <v>462</v>
      </c>
      <c r="E14" s="3" t="s">
        <v>463</v>
      </c>
      <c r="G14" s="3" t="s">
        <v>51</v>
      </c>
      <c r="I14" s="3" t="s">
        <v>51</v>
      </c>
      <c r="J14" s="3" t="s">
        <v>460</v>
      </c>
      <c r="K14" s="3" t="s">
        <v>461</v>
      </c>
      <c r="L14" s="3" t="s">
        <v>462</v>
      </c>
      <c r="M14" s="3" t="s">
        <v>463</v>
      </c>
    </row>
    <row r="15" spans="1:13" ht="17" thickTop="1" x14ac:dyDescent="0.2">
      <c r="A15" s="2" t="s">
        <v>464</v>
      </c>
      <c r="B15" s="2" t="s">
        <v>465</v>
      </c>
      <c r="C15" s="2" t="s">
        <v>466</v>
      </c>
      <c r="D15" s="2" t="s">
        <v>467</v>
      </c>
      <c r="E15" s="2">
        <v>465.33</v>
      </c>
      <c r="G15" t="s">
        <v>471</v>
      </c>
      <c r="I15" t="str" cm="1">
        <f t="array" ref="I15:M277">_xlfn.SORTBY(A15:E277,MATCH(A15:A277,G15:G18,0),1)</f>
        <v>WEST</v>
      </c>
      <c r="J15" t="str">
        <v>PHOENIX</v>
      </c>
      <c r="K15" t="str">
        <v>ANDIRSEN, DORAN</v>
      </c>
      <c r="L15" t="str">
        <v>Housekeeping and Organization</v>
      </c>
      <c r="M15">
        <v>9348.64</v>
      </c>
    </row>
    <row r="16" spans="1:13" x14ac:dyDescent="0.2">
      <c r="A16" s="2" t="s">
        <v>468</v>
      </c>
      <c r="B16" s="2" t="s">
        <v>469</v>
      </c>
      <c r="C16" s="2" t="s">
        <v>470</v>
      </c>
      <c r="D16" s="2" t="s">
        <v>467</v>
      </c>
      <c r="E16" s="2">
        <v>28540.62</v>
      </c>
      <c r="G16" t="s">
        <v>464</v>
      </c>
      <c r="I16" t="str">
        <v>WEST</v>
      </c>
      <c r="J16" t="str">
        <v>PHOENIX</v>
      </c>
      <c r="K16" t="str">
        <v>BEICHERD, SHANE</v>
      </c>
      <c r="L16" t="str">
        <v>Housekeeping and Organization</v>
      </c>
      <c r="M16">
        <v>566.71</v>
      </c>
    </row>
    <row r="17" spans="1:13" x14ac:dyDescent="0.2">
      <c r="A17" s="2" t="s">
        <v>471</v>
      </c>
      <c r="B17" s="2" t="s">
        <v>472</v>
      </c>
      <c r="C17" s="2" t="s">
        <v>473</v>
      </c>
      <c r="D17" s="2" t="s">
        <v>467</v>
      </c>
      <c r="E17" s="2">
        <v>9348.64</v>
      </c>
      <c r="G17" t="s">
        <v>476</v>
      </c>
      <c r="I17" t="str">
        <v>WEST</v>
      </c>
      <c r="J17" t="str">
        <v>PHOENIX</v>
      </c>
      <c r="K17" t="str">
        <v>BILL, GERARD</v>
      </c>
      <c r="L17" t="str">
        <v>Housekeeping and Organization</v>
      </c>
      <c r="M17">
        <v>8212.56</v>
      </c>
    </row>
    <row r="18" spans="1:13" x14ac:dyDescent="0.2">
      <c r="A18" s="2" t="s">
        <v>468</v>
      </c>
      <c r="B18" s="2" t="s">
        <v>474</v>
      </c>
      <c r="C18" s="2" t="s">
        <v>475</v>
      </c>
      <c r="D18" s="2" t="s">
        <v>467</v>
      </c>
      <c r="E18" s="2">
        <v>3524.16</v>
      </c>
      <c r="G18" t="s">
        <v>468</v>
      </c>
      <c r="I18" t="str">
        <v>WEST</v>
      </c>
      <c r="J18" t="str">
        <v>PHOENIX</v>
      </c>
      <c r="K18" t="str">
        <v>FILSEME, LARRY</v>
      </c>
      <c r="L18" t="str">
        <v>Housekeeping and Organization</v>
      </c>
      <c r="M18">
        <v>566.71</v>
      </c>
    </row>
    <row r="19" spans="1:13" x14ac:dyDescent="0.2">
      <c r="A19" s="2" t="s">
        <v>476</v>
      </c>
      <c r="B19" s="2" t="s">
        <v>477</v>
      </c>
      <c r="C19" s="2" t="s">
        <v>478</v>
      </c>
      <c r="D19" s="2" t="s">
        <v>467</v>
      </c>
      <c r="E19" s="2">
        <v>9236.11</v>
      </c>
      <c r="I19" t="str">
        <v>WEST</v>
      </c>
      <c r="J19" t="str">
        <v>SEATTLE</v>
      </c>
      <c r="K19" t="str">
        <v>ADEMS, KYLE</v>
      </c>
      <c r="L19" t="str">
        <v>Landscaping and Area Beautification</v>
      </c>
      <c r="M19">
        <v>4172.76</v>
      </c>
    </row>
    <row r="20" spans="1:13" x14ac:dyDescent="0.2">
      <c r="A20" s="2" t="s">
        <v>471</v>
      </c>
      <c r="B20" s="2" t="s">
        <v>472</v>
      </c>
      <c r="C20" s="2" t="s">
        <v>479</v>
      </c>
      <c r="D20" s="2" t="s">
        <v>467</v>
      </c>
      <c r="E20" s="2">
        <v>566.71</v>
      </c>
      <c r="I20" t="str">
        <v>WEST</v>
      </c>
      <c r="J20" t="str">
        <v>PHOENIX</v>
      </c>
      <c r="K20" t="str">
        <v>ADEMS, TAIWAN</v>
      </c>
      <c r="L20" t="str">
        <v>Landscaping and Area Beautification</v>
      </c>
      <c r="M20">
        <v>5382.65</v>
      </c>
    </row>
    <row r="21" spans="1:13" x14ac:dyDescent="0.2">
      <c r="A21" s="2" t="s">
        <v>468</v>
      </c>
      <c r="B21" s="2" t="s">
        <v>474</v>
      </c>
      <c r="C21" s="2" t="s">
        <v>480</v>
      </c>
      <c r="D21" s="2" t="s">
        <v>467</v>
      </c>
      <c r="E21" s="2">
        <v>1762.08</v>
      </c>
      <c r="I21" t="str">
        <v>WEST</v>
      </c>
      <c r="J21" t="str">
        <v>CALIFORNIA</v>
      </c>
      <c r="K21" t="str">
        <v>AVALA, JAVIER</v>
      </c>
      <c r="L21" t="str">
        <v>Landscaping and Area Beautification</v>
      </c>
      <c r="M21">
        <v>1654.04</v>
      </c>
    </row>
    <row r="22" spans="1:13" x14ac:dyDescent="0.2">
      <c r="A22" s="2" t="s">
        <v>476</v>
      </c>
      <c r="B22" s="2" t="s">
        <v>481</v>
      </c>
      <c r="C22" s="2" t="s">
        <v>482</v>
      </c>
      <c r="D22" s="2" t="s">
        <v>467</v>
      </c>
      <c r="E22" s="2">
        <v>474.85</v>
      </c>
      <c r="I22" t="str">
        <v>WEST</v>
      </c>
      <c r="J22" t="str">
        <v>PHOENIX</v>
      </c>
      <c r="K22" t="str">
        <v>BECHMAN, JOHN</v>
      </c>
      <c r="L22" t="str">
        <v>Landscaping and Area Beautification</v>
      </c>
      <c r="M22">
        <v>6095.55</v>
      </c>
    </row>
    <row r="23" spans="1:13" x14ac:dyDescent="0.2">
      <c r="A23" s="2" t="s">
        <v>476</v>
      </c>
      <c r="B23" s="2" t="s">
        <v>483</v>
      </c>
      <c r="C23" s="2" t="s">
        <v>484</v>
      </c>
      <c r="D23" s="2" t="s">
        <v>467</v>
      </c>
      <c r="E23" s="2">
        <v>11129.2</v>
      </c>
      <c r="I23" t="str">
        <v>WEST</v>
      </c>
      <c r="J23" t="str">
        <v>CALIFORNIA</v>
      </c>
      <c r="K23" t="str">
        <v>BEQIAAL, ROGER</v>
      </c>
      <c r="L23" t="str">
        <v>Landscaping and Area Beautification</v>
      </c>
      <c r="M23">
        <v>20478.61</v>
      </c>
    </row>
    <row r="24" spans="1:13" x14ac:dyDescent="0.2">
      <c r="A24" s="2" t="s">
        <v>471</v>
      </c>
      <c r="B24" s="2" t="s">
        <v>472</v>
      </c>
      <c r="C24" s="2" t="s">
        <v>485</v>
      </c>
      <c r="D24" s="2" t="s">
        <v>467</v>
      </c>
      <c r="E24" s="2">
        <v>8212.56</v>
      </c>
      <c r="I24" t="str">
        <v>WEST</v>
      </c>
      <c r="J24" t="str">
        <v>SEATTLE</v>
      </c>
      <c r="K24" t="str">
        <v>BICHKO, JASON</v>
      </c>
      <c r="L24" t="str">
        <v>Landscaping and Area Beautification</v>
      </c>
      <c r="M24">
        <v>1184.4100000000001</v>
      </c>
    </row>
    <row r="25" spans="1:13" x14ac:dyDescent="0.2">
      <c r="A25" s="2" t="s">
        <v>476</v>
      </c>
      <c r="B25" s="2" t="s">
        <v>477</v>
      </c>
      <c r="C25" s="2" t="s">
        <v>486</v>
      </c>
      <c r="D25" s="2" t="s">
        <v>467</v>
      </c>
      <c r="E25" s="2">
        <v>8031.4</v>
      </c>
      <c r="I25" t="str">
        <v>WEST</v>
      </c>
      <c r="J25" t="str">
        <v>CALIFORNIA</v>
      </c>
      <c r="K25" t="str">
        <v>BINNUIS, DAVID</v>
      </c>
      <c r="L25" t="str">
        <v>Landscaping and Area Beautification</v>
      </c>
      <c r="M25">
        <v>43479.77</v>
      </c>
    </row>
    <row r="26" spans="1:13" x14ac:dyDescent="0.2">
      <c r="A26" s="2" t="s">
        <v>468</v>
      </c>
      <c r="B26" s="2" t="s">
        <v>487</v>
      </c>
      <c r="C26" s="2" t="s">
        <v>488</v>
      </c>
      <c r="D26" s="2" t="s">
        <v>467</v>
      </c>
      <c r="E26" s="2">
        <v>2564.9499999999998</v>
      </c>
      <c r="I26" t="str">
        <v>WEST</v>
      </c>
      <c r="J26" t="str">
        <v>CALIFORNIA</v>
      </c>
      <c r="K26" t="str">
        <v>BLECK, DAAMON</v>
      </c>
      <c r="L26" t="str">
        <v>Landscaping and Area Beautification</v>
      </c>
      <c r="M26">
        <v>28016.84</v>
      </c>
    </row>
    <row r="27" spans="1:13" x14ac:dyDescent="0.2">
      <c r="A27" s="2" t="s">
        <v>464</v>
      </c>
      <c r="B27" s="2" t="s">
        <v>489</v>
      </c>
      <c r="C27" s="2" t="s">
        <v>490</v>
      </c>
      <c r="D27" s="2" t="s">
        <v>467</v>
      </c>
      <c r="E27" s="2">
        <v>607.66</v>
      </c>
      <c r="I27" t="str">
        <v>WEST</v>
      </c>
      <c r="J27" t="str">
        <v>CALIFORNIA</v>
      </c>
      <c r="K27" t="str">
        <v>CHRASTAAN, TODD</v>
      </c>
      <c r="L27" t="str">
        <v>Landscaping and Area Beautification</v>
      </c>
      <c r="M27">
        <v>168.82</v>
      </c>
    </row>
    <row r="28" spans="1:13" x14ac:dyDescent="0.2">
      <c r="A28" s="2" t="s">
        <v>464</v>
      </c>
      <c r="B28" s="2" t="s">
        <v>465</v>
      </c>
      <c r="C28" s="2" t="s">
        <v>491</v>
      </c>
      <c r="D28" s="2" t="s">
        <v>467</v>
      </c>
      <c r="E28" s="2">
        <v>2791.98</v>
      </c>
      <c r="I28" t="str">
        <v>WEST</v>
      </c>
      <c r="J28" t="str">
        <v>CALIFORNIA</v>
      </c>
      <c r="K28" t="str">
        <v>CILAAN JR, NICHOLAS</v>
      </c>
      <c r="L28" t="str">
        <v>Landscaping and Area Beautification</v>
      </c>
      <c r="M28">
        <v>279.36</v>
      </c>
    </row>
    <row r="29" spans="1:13" x14ac:dyDescent="0.2">
      <c r="A29" s="2" t="s">
        <v>471</v>
      </c>
      <c r="B29" s="2" t="s">
        <v>472</v>
      </c>
      <c r="C29" s="2" t="s">
        <v>492</v>
      </c>
      <c r="D29" s="2" t="s">
        <v>467</v>
      </c>
      <c r="E29" s="2">
        <v>566.71</v>
      </c>
      <c r="I29" t="str">
        <v>WEST</v>
      </c>
      <c r="J29" t="str">
        <v>CALIFORNIA</v>
      </c>
      <c r="K29" t="str">
        <v>ERTAEGA, EDGAR</v>
      </c>
      <c r="L29" t="str">
        <v>Landscaping and Area Beautification</v>
      </c>
      <c r="M29">
        <v>154.55000000000001</v>
      </c>
    </row>
    <row r="30" spans="1:13" x14ac:dyDescent="0.2">
      <c r="A30" s="2" t="s">
        <v>468</v>
      </c>
      <c r="B30" s="2" t="s">
        <v>474</v>
      </c>
      <c r="C30" s="2" t="s">
        <v>493</v>
      </c>
      <c r="D30" s="2" t="s">
        <v>467</v>
      </c>
      <c r="E30" s="2">
        <v>388.93</v>
      </c>
      <c r="I30" t="str">
        <v>WEST</v>
      </c>
      <c r="J30" t="str">
        <v>SEATTLE</v>
      </c>
      <c r="K30" t="str">
        <v>FERSILL, ROBERT</v>
      </c>
      <c r="L30" t="str">
        <v>Landscaping and Area Beautification</v>
      </c>
      <c r="M30">
        <v>208.06</v>
      </c>
    </row>
    <row r="31" spans="1:13" x14ac:dyDescent="0.2">
      <c r="A31" s="2" t="s">
        <v>464</v>
      </c>
      <c r="B31" s="2" t="s">
        <v>465</v>
      </c>
      <c r="C31" s="2" t="s">
        <v>494</v>
      </c>
      <c r="D31" s="2" t="s">
        <v>467</v>
      </c>
      <c r="E31" s="2">
        <v>465.33</v>
      </c>
      <c r="I31" t="str">
        <v>WEST</v>
      </c>
      <c r="J31" t="str">
        <v>CALIFORNIA</v>
      </c>
      <c r="K31" t="str">
        <v>GALANDO, RUDOLPH</v>
      </c>
      <c r="L31" t="str">
        <v>Landscaping and Area Beautification</v>
      </c>
      <c r="M31">
        <v>309.10000000000002</v>
      </c>
    </row>
    <row r="32" spans="1:13" x14ac:dyDescent="0.2">
      <c r="A32" s="2" t="s">
        <v>464</v>
      </c>
      <c r="B32" s="2" t="s">
        <v>489</v>
      </c>
      <c r="C32" s="2" t="s">
        <v>495</v>
      </c>
      <c r="D32" s="2" t="s">
        <v>467</v>
      </c>
      <c r="E32" s="2">
        <v>20024.099999999999</v>
      </c>
      <c r="I32" t="str">
        <v>WEST</v>
      </c>
      <c r="J32" t="str">
        <v>CALIFORNIA</v>
      </c>
      <c r="K32" t="str">
        <v>MALLIR, RUSSELL</v>
      </c>
      <c r="L32" t="str">
        <v>Landscaping and Area Beautification</v>
      </c>
      <c r="M32">
        <v>525</v>
      </c>
    </row>
    <row r="33" spans="1:13" x14ac:dyDescent="0.2">
      <c r="A33" s="2" t="s">
        <v>464</v>
      </c>
      <c r="B33" s="2" t="s">
        <v>465</v>
      </c>
      <c r="C33" s="2" t="s">
        <v>496</v>
      </c>
      <c r="D33" s="2" t="s">
        <v>467</v>
      </c>
      <c r="E33" s="2">
        <v>2326.65</v>
      </c>
      <c r="I33" t="str">
        <v>WEST</v>
      </c>
      <c r="J33" t="str">
        <v>CALIFORNIA</v>
      </c>
      <c r="K33" t="str">
        <v>MATTEZERO, ANDREW</v>
      </c>
      <c r="L33" t="str">
        <v>Landscaping and Area Beautification</v>
      </c>
      <c r="M33">
        <v>309.10000000000002</v>
      </c>
    </row>
    <row r="34" spans="1:13" x14ac:dyDescent="0.2">
      <c r="A34" s="2" t="s">
        <v>476</v>
      </c>
      <c r="B34" s="2" t="s">
        <v>477</v>
      </c>
      <c r="C34" s="2" t="s">
        <v>497</v>
      </c>
      <c r="D34" s="2" t="s">
        <v>467</v>
      </c>
      <c r="E34" s="2">
        <v>401.57</v>
      </c>
      <c r="I34" t="str">
        <v>WEST</v>
      </c>
      <c r="J34" t="str">
        <v>CALIFORNIA</v>
      </c>
      <c r="K34" t="str">
        <v>MENTGEMIRY, DEVIN</v>
      </c>
      <c r="L34" t="str">
        <v>Landscaping and Area Beautification</v>
      </c>
      <c r="M34">
        <v>168.82</v>
      </c>
    </row>
    <row r="35" spans="1:13" x14ac:dyDescent="0.2">
      <c r="A35" s="2" t="s">
        <v>468</v>
      </c>
      <c r="B35" s="2" t="s">
        <v>474</v>
      </c>
      <c r="C35" s="2" t="s">
        <v>498</v>
      </c>
      <c r="D35" s="2" t="s">
        <v>467</v>
      </c>
      <c r="E35" s="2">
        <v>445.23</v>
      </c>
      <c r="I35" t="str">
        <v>WEST</v>
      </c>
      <c r="J35" t="str">
        <v>CALIFORNIA</v>
      </c>
      <c r="K35" t="str">
        <v>MERALIS, JOAN</v>
      </c>
      <c r="L35" t="str">
        <v>Landscaping and Area Beautification</v>
      </c>
      <c r="M35">
        <v>336.98</v>
      </c>
    </row>
    <row r="36" spans="1:13" x14ac:dyDescent="0.2">
      <c r="A36" s="2" t="s">
        <v>464</v>
      </c>
      <c r="B36" s="2" t="s">
        <v>489</v>
      </c>
      <c r="C36" s="2" t="s">
        <v>499</v>
      </c>
      <c r="D36" s="2" t="s">
        <v>467</v>
      </c>
      <c r="E36" s="2">
        <v>2810.4</v>
      </c>
      <c r="I36" t="str">
        <v>WEST</v>
      </c>
      <c r="J36" t="str">
        <v>CALIFORNIA</v>
      </c>
      <c r="K36" t="str">
        <v>MERQITZ, PAUL</v>
      </c>
      <c r="L36" t="str">
        <v>Landscaping and Area Beautification</v>
      </c>
      <c r="M36">
        <v>700</v>
      </c>
    </row>
    <row r="37" spans="1:13" x14ac:dyDescent="0.2">
      <c r="A37" s="2" t="s">
        <v>464</v>
      </c>
      <c r="B37" s="2" t="s">
        <v>489</v>
      </c>
      <c r="C37" s="2" t="s">
        <v>500</v>
      </c>
      <c r="D37" s="2" t="s">
        <v>467</v>
      </c>
      <c r="E37" s="2">
        <v>4179</v>
      </c>
      <c r="I37" t="str">
        <v>WEST</v>
      </c>
      <c r="J37" t="str">
        <v>CALIFORNIA</v>
      </c>
      <c r="K37" t="str">
        <v>MIZA, MARK</v>
      </c>
      <c r="L37" t="str">
        <v>Landscaping and Area Beautification</v>
      </c>
      <c r="M37">
        <v>1035.8399999999999</v>
      </c>
    </row>
    <row r="38" spans="1:13" x14ac:dyDescent="0.2">
      <c r="A38" s="2" t="s">
        <v>464</v>
      </c>
      <c r="B38" s="2" t="s">
        <v>465</v>
      </c>
      <c r="C38" s="2" t="s">
        <v>501</v>
      </c>
      <c r="D38" s="2" t="s">
        <v>467</v>
      </c>
      <c r="E38" s="2">
        <v>465.33</v>
      </c>
      <c r="I38" t="str">
        <v>WEST</v>
      </c>
      <c r="J38" t="str">
        <v>CALIFORNIA</v>
      </c>
      <c r="K38" t="str">
        <v>NELAN, BRIAN</v>
      </c>
      <c r="L38" t="str">
        <v>Landscaping and Area Beautification</v>
      </c>
      <c r="M38">
        <v>154.55000000000001</v>
      </c>
    </row>
    <row r="39" spans="1:13" x14ac:dyDescent="0.2">
      <c r="A39" s="2" t="s">
        <v>476</v>
      </c>
      <c r="B39" s="2" t="s">
        <v>483</v>
      </c>
      <c r="C39" s="2" t="s">
        <v>502</v>
      </c>
      <c r="D39" s="2" t="s">
        <v>467</v>
      </c>
      <c r="E39" s="2">
        <v>424.63</v>
      </c>
      <c r="I39" t="str">
        <v>WEST</v>
      </c>
      <c r="J39" t="str">
        <v>CALIFORNIA</v>
      </c>
      <c r="K39" t="str">
        <v>PALLESKE, JAMES</v>
      </c>
      <c r="L39" t="str">
        <v>Landscaping and Area Beautification</v>
      </c>
      <c r="M39">
        <v>139.68</v>
      </c>
    </row>
    <row r="40" spans="1:13" x14ac:dyDescent="0.2">
      <c r="A40" s="2" t="s">
        <v>476</v>
      </c>
      <c r="B40" s="2" t="s">
        <v>477</v>
      </c>
      <c r="C40" s="2" t="s">
        <v>503</v>
      </c>
      <c r="D40" s="2" t="s">
        <v>467</v>
      </c>
      <c r="E40" s="2">
        <v>401.57</v>
      </c>
      <c r="I40" t="str">
        <v>WEST</v>
      </c>
      <c r="J40" t="str">
        <v>CALIFORNIA</v>
      </c>
      <c r="K40" t="str">
        <v>PANA, DANIEL</v>
      </c>
      <c r="L40" t="str">
        <v>Landscaping and Area Beautification</v>
      </c>
      <c r="M40">
        <v>168.49</v>
      </c>
    </row>
    <row r="41" spans="1:13" x14ac:dyDescent="0.2">
      <c r="A41" s="2" t="s">
        <v>471</v>
      </c>
      <c r="B41" s="2" t="s">
        <v>504</v>
      </c>
      <c r="C41" s="2" t="s">
        <v>505</v>
      </c>
      <c r="D41" s="2" t="s">
        <v>506</v>
      </c>
      <c r="E41" s="2">
        <v>4172.76</v>
      </c>
      <c r="I41" t="str">
        <v>WEST</v>
      </c>
      <c r="J41" t="str">
        <v>CALIFORNIA</v>
      </c>
      <c r="K41" t="str">
        <v>PIRIZ, TIM</v>
      </c>
      <c r="L41" t="str">
        <v>Landscaping and Area Beautification</v>
      </c>
      <c r="M41">
        <v>700</v>
      </c>
    </row>
    <row r="42" spans="1:13" x14ac:dyDescent="0.2">
      <c r="A42" s="2" t="s">
        <v>471</v>
      </c>
      <c r="B42" s="2" t="s">
        <v>472</v>
      </c>
      <c r="C42" s="2" t="s">
        <v>507</v>
      </c>
      <c r="D42" s="2" t="s">
        <v>506</v>
      </c>
      <c r="E42" s="2">
        <v>5382.65</v>
      </c>
      <c r="I42" t="str">
        <v>WEST</v>
      </c>
      <c r="J42" t="str">
        <v>CALIFORNIA</v>
      </c>
      <c r="K42" t="str">
        <v>REBALLERD, MICHAEL</v>
      </c>
      <c r="L42" t="str">
        <v>Landscaping and Area Beautification</v>
      </c>
      <c r="M42">
        <v>525</v>
      </c>
    </row>
    <row r="43" spans="1:13" x14ac:dyDescent="0.2">
      <c r="A43" s="2" t="s">
        <v>468</v>
      </c>
      <c r="B43" s="2" t="s">
        <v>474</v>
      </c>
      <c r="C43" s="2" t="s">
        <v>508</v>
      </c>
      <c r="D43" s="2" t="s">
        <v>506</v>
      </c>
      <c r="E43" s="2">
        <v>251.42</v>
      </c>
      <c r="I43" t="str">
        <v>WEST</v>
      </c>
      <c r="J43" t="str">
        <v>SEATTLE</v>
      </c>
      <c r="K43" t="str">
        <v>SINDGRIN, LEE</v>
      </c>
      <c r="L43" t="str">
        <v>Landscaping and Area Beautification</v>
      </c>
      <c r="M43">
        <v>385.86</v>
      </c>
    </row>
    <row r="44" spans="1:13" x14ac:dyDescent="0.2">
      <c r="A44" s="2" t="s">
        <v>464</v>
      </c>
      <c r="B44" s="2" t="s">
        <v>489</v>
      </c>
      <c r="C44" s="2" t="s">
        <v>509</v>
      </c>
      <c r="D44" s="2" t="s">
        <v>506</v>
      </c>
      <c r="E44" s="2">
        <v>380.32</v>
      </c>
      <c r="I44" t="str">
        <v>WEST</v>
      </c>
      <c r="J44" t="str">
        <v>CALIFORNIA</v>
      </c>
      <c r="K44" t="str">
        <v>TRIFEILT, BRIAN</v>
      </c>
      <c r="L44" t="str">
        <v>Landscaping and Area Beautification</v>
      </c>
      <c r="M44">
        <v>209.92</v>
      </c>
    </row>
    <row r="45" spans="1:13" x14ac:dyDescent="0.2">
      <c r="A45" s="2" t="s">
        <v>476</v>
      </c>
      <c r="B45" s="2" t="s">
        <v>477</v>
      </c>
      <c r="C45" s="2" t="s">
        <v>510</v>
      </c>
      <c r="D45" s="2" t="s">
        <v>506</v>
      </c>
      <c r="E45" s="2">
        <v>1968.06</v>
      </c>
      <c r="I45" t="str">
        <v>WEST</v>
      </c>
      <c r="J45" t="str">
        <v>CALIFORNIA</v>
      </c>
      <c r="K45" t="str">
        <v>VALAANES, SCOTT</v>
      </c>
      <c r="L45" t="str">
        <v>Landscaping and Area Beautification</v>
      </c>
      <c r="M45">
        <v>1684.9</v>
      </c>
    </row>
    <row r="46" spans="1:13" x14ac:dyDescent="0.2">
      <c r="A46" s="2" t="s">
        <v>471</v>
      </c>
      <c r="B46" s="2" t="s">
        <v>511</v>
      </c>
      <c r="C46" s="2" t="s">
        <v>512</v>
      </c>
      <c r="D46" s="2" t="s">
        <v>506</v>
      </c>
      <c r="E46" s="2">
        <v>1654.04</v>
      </c>
      <c r="I46" t="str">
        <v>WEST</v>
      </c>
      <c r="J46" t="str">
        <v>CALIFORNIA</v>
      </c>
      <c r="K46" t="str">
        <v>VALINZUILA, FRANCISCO</v>
      </c>
      <c r="L46" t="str">
        <v>Landscaping and Area Beautification</v>
      </c>
      <c r="M46">
        <v>309.10000000000002</v>
      </c>
    </row>
    <row r="47" spans="1:13" x14ac:dyDescent="0.2">
      <c r="A47" s="2" t="s">
        <v>468</v>
      </c>
      <c r="B47" s="2" t="s">
        <v>469</v>
      </c>
      <c r="C47" s="2" t="s">
        <v>513</v>
      </c>
      <c r="D47" s="2" t="s">
        <v>506</v>
      </c>
      <c r="E47" s="2">
        <v>185.15</v>
      </c>
      <c r="I47" t="str">
        <v>WEST</v>
      </c>
      <c r="J47" t="str">
        <v>CALIFORNIA</v>
      </c>
      <c r="K47" t="str">
        <v>VESQITZ, JESUS</v>
      </c>
      <c r="L47" t="str">
        <v>Landscaping and Area Beautification</v>
      </c>
      <c r="M47">
        <v>175</v>
      </c>
    </row>
    <row r="48" spans="1:13" x14ac:dyDescent="0.2">
      <c r="A48" s="2" t="s">
        <v>468</v>
      </c>
      <c r="B48" s="2" t="s">
        <v>487</v>
      </c>
      <c r="C48" s="2" t="s">
        <v>514</v>
      </c>
      <c r="D48" s="2" t="s">
        <v>506</v>
      </c>
      <c r="E48" s="2">
        <v>151.36000000000001</v>
      </c>
      <c r="I48" t="str">
        <v>WEST</v>
      </c>
      <c r="J48" t="str">
        <v>CALIFORNIA</v>
      </c>
      <c r="K48" t="str">
        <v>WISCETT, BRUCE</v>
      </c>
      <c r="L48" t="str">
        <v>Landscaping and Area Beautification</v>
      </c>
      <c r="M48">
        <v>349.26</v>
      </c>
    </row>
    <row r="49" spans="1:13" x14ac:dyDescent="0.2">
      <c r="A49" s="2" t="s">
        <v>471</v>
      </c>
      <c r="B49" s="2" t="s">
        <v>472</v>
      </c>
      <c r="C49" s="2" t="s">
        <v>515</v>
      </c>
      <c r="D49" s="2" t="s">
        <v>506</v>
      </c>
      <c r="E49" s="2">
        <v>6095.55</v>
      </c>
      <c r="I49" t="str">
        <v>WEST</v>
      </c>
      <c r="J49" t="str">
        <v>CALIFORNIA</v>
      </c>
      <c r="K49" t="str">
        <v>ADEMO, DANIEL</v>
      </c>
      <c r="L49" t="str">
        <v>Maintenance and Repair</v>
      </c>
      <c r="M49">
        <v>8518.84</v>
      </c>
    </row>
    <row r="50" spans="1:13" x14ac:dyDescent="0.2">
      <c r="A50" s="2" t="s">
        <v>464</v>
      </c>
      <c r="B50" s="2" t="s">
        <v>516</v>
      </c>
      <c r="C50" s="2" t="s">
        <v>517</v>
      </c>
      <c r="D50" s="2" t="s">
        <v>506</v>
      </c>
      <c r="E50" s="2">
        <v>2791.67</v>
      </c>
      <c r="I50" t="str">
        <v>WEST</v>
      </c>
      <c r="J50" t="str">
        <v>PHOENIX</v>
      </c>
      <c r="K50" t="str">
        <v>BENNIR, AUDWIN</v>
      </c>
      <c r="L50" t="str">
        <v>Maintenance and Repair</v>
      </c>
      <c r="M50">
        <v>257.14999999999998</v>
      </c>
    </row>
    <row r="51" spans="1:13" x14ac:dyDescent="0.2">
      <c r="A51" s="2" t="s">
        <v>476</v>
      </c>
      <c r="B51" s="2" t="s">
        <v>481</v>
      </c>
      <c r="C51" s="2" t="s">
        <v>518</v>
      </c>
      <c r="D51" s="2" t="s">
        <v>506</v>
      </c>
      <c r="E51" s="2">
        <v>1104.48</v>
      </c>
      <c r="I51" t="str">
        <v>WEST</v>
      </c>
      <c r="J51" t="str">
        <v>CALIFORNIA</v>
      </c>
      <c r="K51" t="str">
        <v>BERNIM, SUSAN</v>
      </c>
      <c r="L51" t="str">
        <v>Maintenance and Repair</v>
      </c>
      <c r="M51">
        <v>179.99</v>
      </c>
    </row>
    <row r="52" spans="1:13" x14ac:dyDescent="0.2">
      <c r="A52" s="2" t="s">
        <v>471</v>
      </c>
      <c r="B52" s="2" t="s">
        <v>511</v>
      </c>
      <c r="C52" s="2" t="s">
        <v>519</v>
      </c>
      <c r="D52" s="2" t="s">
        <v>506</v>
      </c>
      <c r="E52" s="2">
        <v>20478.61</v>
      </c>
      <c r="I52" t="str">
        <v>WEST</v>
      </c>
      <c r="J52" t="str">
        <v>CALIFORNIA</v>
      </c>
      <c r="K52" t="str">
        <v>BIQSBY, BRUCE</v>
      </c>
      <c r="L52" t="str">
        <v>Maintenance and Repair</v>
      </c>
      <c r="M52">
        <v>8416.8799999999992</v>
      </c>
    </row>
    <row r="53" spans="1:13" x14ac:dyDescent="0.2">
      <c r="A53" s="2" t="s">
        <v>476</v>
      </c>
      <c r="B53" s="2" t="s">
        <v>483</v>
      </c>
      <c r="C53" s="2" t="s">
        <v>520</v>
      </c>
      <c r="D53" s="2" t="s">
        <v>506</v>
      </c>
      <c r="E53" s="2">
        <v>190.09</v>
      </c>
      <c r="I53" t="str">
        <v>WEST</v>
      </c>
      <c r="J53" t="str">
        <v>PHOENIX</v>
      </c>
      <c r="K53" t="str">
        <v>CALAINDO, MARK</v>
      </c>
      <c r="L53" t="str">
        <v>Maintenance and Repair</v>
      </c>
      <c r="M53">
        <v>145.02000000000001</v>
      </c>
    </row>
    <row r="54" spans="1:13" x14ac:dyDescent="0.2">
      <c r="A54" s="2" t="s">
        <v>464</v>
      </c>
      <c r="B54" s="2" t="s">
        <v>465</v>
      </c>
      <c r="C54" s="2" t="s">
        <v>521</v>
      </c>
      <c r="D54" s="2" t="s">
        <v>506</v>
      </c>
      <c r="E54" s="2">
        <v>319.18</v>
      </c>
      <c r="I54" t="str">
        <v>WEST</v>
      </c>
      <c r="J54" t="str">
        <v>SEATTLE</v>
      </c>
      <c r="K54" t="str">
        <v>CERNIY, TIMOTHY</v>
      </c>
      <c r="L54" t="str">
        <v>Maintenance and Repair</v>
      </c>
      <c r="M54">
        <v>184.07</v>
      </c>
    </row>
    <row r="55" spans="1:13" x14ac:dyDescent="0.2">
      <c r="A55" s="2" t="s">
        <v>468</v>
      </c>
      <c r="B55" s="2" t="s">
        <v>474</v>
      </c>
      <c r="C55" s="2" t="s">
        <v>522</v>
      </c>
      <c r="D55" s="2" t="s">
        <v>506</v>
      </c>
      <c r="E55" s="2">
        <v>6232.6</v>
      </c>
      <c r="I55" t="str">
        <v>WEST</v>
      </c>
      <c r="J55" t="str">
        <v>CALIFORNIA</v>
      </c>
      <c r="K55" t="str">
        <v>CIRRALLA, PAUL</v>
      </c>
      <c r="L55" t="str">
        <v>Maintenance and Repair</v>
      </c>
      <c r="M55">
        <v>179.99</v>
      </c>
    </row>
    <row r="56" spans="1:13" x14ac:dyDescent="0.2">
      <c r="A56" s="2" t="s">
        <v>471</v>
      </c>
      <c r="B56" s="2" t="s">
        <v>504</v>
      </c>
      <c r="C56" s="2" t="s">
        <v>523</v>
      </c>
      <c r="D56" s="2" t="s">
        <v>506</v>
      </c>
      <c r="E56" s="2">
        <v>1184.4100000000001</v>
      </c>
      <c r="I56" t="str">
        <v>WEST</v>
      </c>
      <c r="J56" t="str">
        <v>SEATTLE</v>
      </c>
      <c r="K56" t="str">
        <v>ELIORY, CARROLL</v>
      </c>
      <c r="L56" t="str">
        <v>Maintenance and Repair</v>
      </c>
      <c r="M56">
        <v>16800.32</v>
      </c>
    </row>
    <row r="57" spans="1:13" x14ac:dyDescent="0.2">
      <c r="A57" s="2" t="s">
        <v>476</v>
      </c>
      <c r="B57" s="2" t="s">
        <v>524</v>
      </c>
      <c r="C57" s="2" t="s">
        <v>525</v>
      </c>
      <c r="D57" s="2" t="s">
        <v>506</v>
      </c>
      <c r="E57" s="2">
        <v>2733.25</v>
      </c>
      <c r="I57" t="str">
        <v>WEST</v>
      </c>
      <c r="J57" t="str">
        <v>PHOENIX</v>
      </c>
      <c r="K57" t="str">
        <v>FIRRERA, RUEL</v>
      </c>
      <c r="L57" t="str">
        <v>Maintenance and Repair</v>
      </c>
      <c r="M57">
        <v>145.02000000000001</v>
      </c>
    </row>
    <row r="58" spans="1:13" x14ac:dyDescent="0.2">
      <c r="A58" s="2" t="s">
        <v>471</v>
      </c>
      <c r="B58" s="2" t="s">
        <v>511</v>
      </c>
      <c r="C58" s="2" t="s">
        <v>526</v>
      </c>
      <c r="D58" s="2" t="s">
        <v>506</v>
      </c>
      <c r="E58" s="2">
        <v>43479.77</v>
      </c>
      <c r="I58" t="str">
        <v>WEST</v>
      </c>
      <c r="J58" t="str">
        <v>CALIFORNIA</v>
      </c>
      <c r="K58" t="str">
        <v>GERCAA, ANDREW</v>
      </c>
      <c r="L58" t="str">
        <v>Maintenance and Repair</v>
      </c>
      <c r="M58">
        <v>150.54</v>
      </c>
    </row>
    <row r="59" spans="1:13" x14ac:dyDescent="0.2">
      <c r="A59" s="2" t="s">
        <v>476</v>
      </c>
      <c r="B59" s="2" t="s">
        <v>524</v>
      </c>
      <c r="C59" s="2" t="s">
        <v>527</v>
      </c>
      <c r="D59" s="2" t="s">
        <v>506</v>
      </c>
      <c r="E59" s="2">
        <v>354.9</v>
      </c>
      <c r="I59" t="str">
        <v>WEST</v>
      </c>
      <c r="J59" t="str">
        <v>CALIFORNIA</v>
      </c>
      <c r="K59" t="str">
        <v>GIY, RICHARD</v>
      </c>
      <c r="L59" t="str">
        <v>Maintenance and Repair</v>
      </c>
      <c r="M59">
        <v>322.3</v>
      </c>
    </row>
    <row r="60" spans="1:13" x14ac:dyDescent="0.2">
      <c r="A60" s="2" t="s">
        <v>468</v>
      </c>
      <c r="B60" s="2" t="s">
        <v>528</v>
      </c>
      <c r="C60" s="2" t="s">
        <v>529</v>
      </c>
      <c r="D60" s="2" t="s">
        <v>506</v>
      </c>
      <c r="E60" s="2">
        <v>240.77</v>
      </c>
      <c r="I60" t="str">
        <v>WEST</v>
      </c>
      <c r="J60" t="str">
        <v>PHOENIX</v>
      </c>
      <c r="K60" t="str">
        <v>HEEVIR, CARROLL</v>
      </c>
      <c r="L60" t="str">
        <v>Maintenance and Repair</v>
      </c>
      <c r="M60">
        <v>308.38</v>
      </c>
    </row>
    <row r="61" spans="1:13" x14ac:dyDescent="0.2">
      <c r="A61" s="2" t="s">
        <v>471</v>
      </c>
      <c r="B61" s="2" t="s">
        <v>511</v>
      </c>
      <c r="C61" s="2" t="s">
        <v>530</v>
      </c>
      <c r="D61" s="2" t="s">
        <v>506</v>
      </c>
      <c r="E61" s="2">
        <v>28016.84</v>
      </c>
      <c r="I61" t="str">
        <v>WEST</v>
      </c>
      <c r="J61" t="str">
        <v>CALIFORNIA</v>
      </c>
      <c r="K61" t="str">
        <v>HELMIS, HILARY</v>
      </c>
      <c r="L61" t="str">
        <v>Maintenance and Repair</v>
      </c>
      <c r="M61">
        <v>181.28</v>
      </c>
    </row>
    <row r="62" spans="1:13" x14ac:dyDescent="0.2">
      <c r="A62" s="2" t="s">
        <v>476</v>
      </c>
      <c r="B62" s="2" t="s">
        <v>481</v>
      </c>
      <c r="C62" s="2" t="s">
        <v>531</v>
      </c>
      <c r="D62" s="2" t="s">
        <v>506</v>
      </c>
      <c r="E62" s="2">
        <v>228.14</v>
      </c>
      <c r="I62" t="str">
        <v>WEST</v>
      </c>
      <c r="J62" t="str">
        <v>CALIFORNIA</v>
      </c>
      <c r="K62" t="str">
        <v>ISHI, OREN</v>
      </c>
      <c r="L62" t="str">
        <v>Maintenance and Repair</v>
      </c>
      <c r="M62">
        <v>411.61</v>
      </c>
    </row>
    <row r="63" spans="1:13" x14ac:dyDescent="0.2">
      <c r="A63" s="2" t="s">
        <v>464</v>
      </c>
      <c r="B63" s="2" t="s">
        <v>465</v>
      </c>
      <c r="C63" s="2" t="s">
        <v>532</v>
      </c>
      <c r="D63" s="2" t="s">
        <v>506</v>
      </c>
      <c r="E63" s="2">
        <v>685.65</v>
      </c>
      <c r="I63" t="str">
        <v>WEST</v>
      </c>
      <c r="J63" t="str">
        <v>SEATTLE</v>
      </c>
      <c r="K63" t="str">
        <v>KANG, BENJAMIN</v>
      </c>
      <c r="L63" t="str">
        <v>Maintenance and Repair</v>
      </c>
      <c r="M63">
        <v>114.46</v>
      </c>
    </row>
    <row r="64" spans="1:13" x14ac:dyDescent="0.2">
      <c r="A64" s="2" t="s">
        <v>464</v>
      </c>
      <c r="B64" s="2" t="s">
        <v>465</v>
      </c>
      <c r="C64" s="2" t="s">
        <v>533</v>
      </c>
      <c r="D64" s="2" t="s">
        <v>506</v>
      </c>
      <c r="E64" s="2">
        <v>798.71</v>
      </c>
      <c r="I64" t="str">
        <v>WEST</v>
      </c>
      <c r="J64" t="str">
        <v>CALIFORNIA</v>
      </c>
      <c r="K64" t="str">
        <v>KESHIR, ROBERT</v>
      </c>
      <c r="L64" t="str">
        <v>Maintenance and Repair</v>
      </c>
      <c r="M64">
        <v>185.27</v>
      </c>
    </row>
    <row r="65" spans="1:13" x14ac:dyDescent="0.2">
      <c r="A65" s="2" t="s">
        <v>464</v>
      </c>
      <c r="B65" s="2" t="s">
        <v>489</v>
      </c>
      <c r="C65" s="2" t="s">
        <v>534</v>
      </c>
      <c r="D65" s="2" t="s">
        <v>506</v>
      </c>
      <c r="E65" s="2">
        <v>7768.31</v>
      </c>
      <c r="I65" t="str">
        <v>WEST</v>
      </c>
      <c r="J65" t="str">
        <v>CALIFORNIA</v>
      </c>
      <c r="K65" t="str">
        <v>MERTAN, TONY</v>
      </c>
      <c r="L65" t="str">
        <v>Maintenance and Repair</v>
      </c>
      <c r="M65">
        <v>185.27</v>
      </c>
    </row>
    <row r="66" spans="1:13" x14ac:dyDescent="0.2">
      <c r="A66" s="2" t="s">
        <v>471</v>
      </c>
      <c r="B66" s="2" t="s">
        <v>511</v>
      </c>
      <c r="C66" s="2" t="s">
        <v>535</v>
      </c>
      <c r="D66" s="2" t="s">
        <v>506</v>
      </c>
      <c r="E66" s="2">
        <v>168.82</v>
      </c>
      <c r="I66" t="str">
        <v>WEST</v>
      </c>
      <c r="J66" t="str">
        <v>CALIFORNIA</v>
      </c>
      <c r="K66" t="str">
        <v>PECHICO, WILLIAM</v>
      </c>
      <c r="L66" t="str">
        <v>Maintenance and Repair</v>
      </c>
      <c r="M66">
        <v>125.23</v>
      </c>
    </row>
    <row r="67" spans="1:13" x14ac:dyDescent="0.2">
      <c r="A67" s="2" t="s">
        <v>471</v>
      </c>
      <c r="B67" s="2" t="s">
        <v>511</v>
      </c>
      <c r="C67" s="2" t="s">
        <v>536</v>
      </c>
      <c r="D67" s="2" t="s">
        <v>506</v>
      </c>
      <c r="E67" s="2">
        <v>279.36</v>
      </c>
      <c r="I67" t="str">
        <v>WEST</v>
      </c>
      <c r="J67" t="str">
        <v>PHOENIX</v>
      </c>
      <c r="K67" t="str">
        <v>PUISY, JOHN</v>
      </c>
      <c r="L67" t="str">
        <v>Maintenance and Repair</v>
      </c>
      <c r="M67">
        <v>546.24</v>
      </c>
    </row>
    <row r="68" spans="1:13" x14ac:dyDescent="0.2">
      <c r="A68" s="2" t="s">
        <v>464</v>
      </c>
      <c r="B68" s="2" t="s">
        <v>465</v>
      </c>
      <c r="C68" s="2" t="s">
        <v>537</v>
      </c>
      <c r="D68" s="2" t="s">
        <v>506</v>
      </c>
      <c r="E68" s="2">
        <v>457.1</v>
      </c>
      <c r="I68" t="str">
        <v>WEST</v>
      </c>
      <c r="J68" t="str">
        <v>SEATTLE</v>
      </c>
      <c r="K68" t="str">
        <v>STEKIS, TODD</v>
      </c>
      <c r="L68" t="str">
        <v>Maintenance and Repair</v>
      </c>
      <c r="M68">
        <v>397.14</v>
      </c>
    </row>
    <row r="69" spans="1:13" x14ac:dyDescent="0.2">
      <c r="A69" s="2" t="s">
        <v>471</v>
      </c>
      <c r="B69" s="2" t="s">
        <v>511</v>
      </c>
      <c r="C69" s="2" t="s">
        <v>538</v>
      </c>
      <c r="D69" s="2" t="s">
        <v>506</v>
      </c>
      <c r="E69" s="2">
        <v>154.55000000000001</v>
      </c>
      <c r="I69" t="str">
        <v>WEST</v>
      </c>
      <c r="J69" t="str">
        <v>PHOENIX</v>
      </c>
      <c r="K69" t="str">
        <v>STIANGREBIR, PETER</v>
      </c>
      <c r="L69" t="str">
        <v>Maintenance and Repair</v>
      </c>
      <c r="M69">
        <v>514.29999999999995</v>
      </c>
    </row>
    <row r="70" spans="1:13" x14ac:dyDescent="0.2">
      <c r="A70" s="2" t="s">
        <v>464</v>
      </c>
      <c r="B70" s="2" t="s">
        <v>489</v>
      </c>
      <c r="C70" s="2" t="s">
        <v>539</v>
      </c>
      <c r="D70" s="2" t="s">
        <v>506</v>
      </c>
      <c r="E70" s="2">
        <v>226.51</v>
      </c>
      <c r="I70" t="str">
        <v>WEST</v>
      </c>
      <c r="J70" t="str">
        <v>CALIFORNIA</v>
      </c>
      <c r="K70" t="str">
        <v>VALLA, THOMAS</v>
      </c>
      <c r="L70" t="str">
        <v>Maintenance and Repair</v>
      </c>
      <c r="M70">
        <v>185.27</v>
      </c>
    </row>
    <row r="71" spans="1:13" x14ac:dyDescent="0.2">
      <c r="A71" s="2" t="s">
        <v>471</v>
      </c>
      <c r="B71" s="2" t="s">
        <v>504</v>
      </c>
      <c r="C71" s="2" t="s">
        <v>540</v>
      </c>
      <c r="D71" s="2" t="s">
        <v>506</v>
      </c>
      <c r="E71" s="2">
        <v>208.06</v>
      </c>
      <c r="I71" t="str">
        <v>WEST</v>
      </c>
      <c r="J71" t="str">
        <v>PHOENIX</v>
      </c>
      <c r="K71" t="str">
        <v>VAN WYNSBIRGHE AI, ROBERT</v>
      </c>
      <c r="L71" t="str">
        <v>Maintenance and Repair</v>
      </c>
      <c r="M71">
        <v>402.17</v>
      </c>
    </row>
    <row r="72" spans="1:13" x14ac:dyDescent="0.2">
      <c r="A72" s="2" t="s">
        <v>468</v>
      </c>
      <c r="B72" s="2" t="s">
        <v>487</v>
      </c>
      <c r="C72" s="2" t="s">
        <v>541</v>
      </c>
      <c r="D72" s="2" t="s">
        <v>506</v>
      </c>
      <c r="E72" s="2">
        <v>151.36000000000001</v>
      </c>
      <c r="I72" t="str">
        <v>WEST</v>
      </c>
      <c r="J72" t="str">
        <v>CALIFORNIA</v>
      </c>
      <c r="K72" t="str">
        <v>WAINHELZ, DANIEL</v>
      </c>
      <c r="L72" t="str">
        <v>Maintenance and Repair</v>
      </c>
      <c r="M72">
        <v>191.28</v>
      </c>
    </row>
    <row r="73" spans="1:13" x14ac:dyDescent="0.2">
      <c r="A73" s="2" t="s">
        <v>471</v>
      </c>
      <c r="B73" s="2" t="s">
        <v>511</v>
      </c>
      <c r="C73" s="2" t="s">
        <v>542</v>
      </c>
      <c r="D73" s="2" t="s">
        <v>506</v>
      </c>
      <c r="E73" s="2">
        <v>309.10000000000002</v>
      </c>
      <c r="I73" t="str">
        <v>WEST</v>
      </c>
      <c r="J73" t="str">
        <v>CALIFORNIA</v>
      </c>
      <c r="K73" t="str">
        <v>WEEDS, KENNETH</v>
      </c>
      <c r="L73" t="str">
        <v>Maintenance and Repair</v>
      </c>
      <c r="M73">
        <v>124.43</v>
      </c>
    </row>
    <row r="74" spans="1:13" x14ac:dyDescent="0.2">
      <c r="A74" s="2" t="s">
        <v>464</v>
      </c>
      <c r="B74" s="2" t="s">
        <v>465</v>
      </c>
      <c r="C74" s="2" t="s">
        <v>543</v>
      </c>
      <c r="D74" s="2" t="s">
        <v>506</v>
      </c>
      <c r="E74" s="2">
        <v>7835.32</v>
      </c>
      <c r="I74" t="str">
        <v>WEST</v>
      </c>
      <c r="J74" t="str">
        <v>PHOENIX</v>
      </c>
      <c r="K74" t="str">
        <v>WERRIN, WILLIAM</v>
      </c>
      <c r="L74" t="str">
        <v>Maintenance and Repair</v>
      </c>
      <c r="M74">
        <v>145.02000000000001</v>
      </c>
    </row>
    <row r="75" spans="1:13" x14ac:dyDescent="0.2">
      <c r="A75" s="2" t="s">
        <v>464</v>
      </c>
      <c r="B75" s="2" t="s">
        <v>489</v>
      </c>
      <c r="C75" s="2" t="s">
        <v>544</v>
      </c>
      <c r="D75" s="2" t="s">
        <v>506</v>
      </c>
      <c r="E75" s="2">
        <v>319.48</v>
      </c>
      <c r="I75" t="str">
        <v>WEST</v>
      </c>
      <c r="J75" t="str">
        <v>CALIFORNIA</v>
      </c>
      <c r="K75" t="str">
        <v>WINDU, MACE</v>
      </c>
      <c r="L75" t="str">
        <v>Maintenance and Repair</v>
      </c>
      <c r="M75">
        <v>536.84</v>
      </c>
    </row>
    <row r="76" spans="1:13" x14ac:dyDescent="0.2">
      <c r="A76" s="2" t="s">
        <v>464</v>
      </c>
      <c r="B76" s="2" t="s">
        <v>465</v>
      </c>
      <c r="C76" s="2" t="s">
        <v>545</v>
      </c>
      <c r="D76" s="2" t="s">
        <v>506</v>
      </c>
      <c r="E76" s="2">
        <v>2715.3</v>
      </c>
      <c r="I76" t="str">
        <v>MIDWEST</v>
      </c>
      <c r="J76" t="str">
        <v>DENVER</v>
      </c>
      <c r="K76" t="str">
        <v>AAEMS, JOSEPH</v>
      </c>
      <c r="L76" t="str">
        <v>Housekeeping and Organization</v>
      </c>
      <c r="M76">
        <v>465.33</v>
      </c>
    </row>
    <row r="77" spans="1:13" x14ac:dyDescent="0.2">
      <c r="A77" s="2" t="s">
        <v>464</v>
      </c>
      <c r="B77" s="2" t="s">
        <v>465</v>
      </c>
      <c r="C77" s="2" t="s">
        <v>546</v>
      </c>
      <c r="D77" s="2" t="s">
        <v>506</v>
      </c>
      <c r="E77" s="2">
        <v>1440.6</v>
      </c>
      <c r="I77" t="str">
        <v>MIDWEST</v>
      </c>
      <c r="J77" t="str">
        <v>KANSASCITY</v>
      </c>
      <c r="K77" t="str">
        <v>DEST, RICHARD</v>
      </c>
      <c r="L77" t="str">
        <v>Housekeeping and Organization</v>
      </c>
      <c r="M77">
        <v>607.66</v>
      </c>
    </row>
    <row r="78" spans="1:13" x14ac:dyDescent="0.2">
      <c r="A78" s="2" t="s">
        <v>476</v>
      </c>
      <c r="B78" s="2" t="s">
        <v>481</v>
      </c>
      <c r="C78" s="2" t="s">
        <v>547</v>
      </c>
      <c r="D78" s="2" t="s">
        <v>506</v>
      </c>
      <c r="E78" s="2">
        <v>141.15</v>
      </c>
      <c r="I78" t="str">
        <v>MIDWEST</v>
      </c>
      <c r="J78" t="str">
        <v>DENVER</v>
      </c>
      <c r="K78" t="str">
        <v>ERTIGA, CARLOS</v>
      </c>
      <c r="L78" t="str">
        <v>Housekeeping and Organization</v>
      </c>
      <c r="M78">
        <v>2791.98</v>
      </c>
    </row>
    <row r="79" spans="1:13" x14ac:dyDescent="0.2">
      <c r="A79" s="2" t="s">
        <v>468</v>
      </c>
      <c r="B79" s="2" t="s">
        <v>474</v>
      </c>
      <c r="C79" s="2" t="s">
        <v>548</v>
      </c>
      <c r="D79" s="2" t="s">
        <v>506</v>
      </c>
      <c r="E79" s="2">
        <v>125.71</v>
      </c>
      <c r="I79" t="str">
        <v>MIDWEST</v>
      </c>
      <c r="J79" t="str">
        <v>DENVER</v>
      </c>
      <c r="K79" t="str">
        <v>HANDLE, EDWARD</v>
      </c>
      <c r="L79" t="str">
        <v>Housekeeping and Organization</v>
      </c>
      <c r="M79">
        <v>465.33</v>
      </c>
    </row>
    <row r="80" spans="1:13" x14ac:dyDescent="0.2">
      <c r="A80" s="2" t="s">
        <v>464</v>
      </c>
      <c r="B80" s="2" t="s">
        <v>489</v>
      </c>
      <c r="C80" s="2" t="s">
        <v>549</v>
      </c>
      <c r="D80" s="2" t="s">
        <v>506</v>
      </c>
      <c r="E80" s="2">
        <v>3912.8</v>
      </c>
      <c r="I80" t="str">
        <v>MIDWEST</v>
      </c>
      <c r="J80" t="str">
        <v>KANSASCITY</v>
      </c>
      <c r="K80" t="str">
        <v>IALANDIR, SCOTT</v>
      </c>
      <c r="L80" t="str">
        <v>Housekeeping and Organization</v>
      </c>
      <c r="M80">
        <v>20024.099999999999</v>
      </c>
    </row>
    <row r="81" spans="1:13" x14ac:dyDescent="0.2">
      <c r="A81" s="2" t="s">
        <v>464</v>
      </c>
      <c r="B81" s="2" t="s">
        <v>465</v>
      </c>
      <c r="C81" s="2" t="s">
        <v>550</v>
      </c>
      <c r="D81" s="2" t="s">
        <v>506</v>
      </c>
      <c r="E81" s="2">
        <v>4770.03</v>
      </c>
      <c r="I81" t="str">
        <v>MIDWEST</v>
      </c>
      <c r="J81" t="str">
        <v>DENVER</v>
      </c>
      <c r="K81" t="str">
        <v>KILLIY, MICHAEL</v>
      </c>
      <c r="L81" t="str">
        <v>Housekeeping and Organization</v>
      </c>
      <c r="M81">
        <v>2326.65</v>
      </c>
    </row>
    <row r="82" spans="1:13" x14ac:dyDescent="0.2">
      <c r="A82" s="2" t="s">
        <v>464</v>
      </c>
      <c r="B82" s="2" t="s">
        <v>489</v>
      </c>
      <c r="C82" s="2" t="s">
        <v>551</v>
      </c>
      <c r="D82" s="2" t="s">
        <v>506</v>
      </c>
      <c r="E82" s="2">
        <v>8785.7000000000007</v>
      </c>
      <c r="I82" t="str">
        <v>MIDWEST</v>
      </c>
      <c r="J82" t="str">
        <v>KANSASCITY</v>
      </c>
      <c r="K82" t="str">
        <v>LATHEM, GK</v>
      </c>
      <c r="L82" t="str">
        <v>Housekeeping and Organization</v>
      </c>
      <c r="M82">
        <v>2810.4</v>
      </c>
    </row>
    <row r="83" spans="1:13" x14ac:dyDescent="0.2">
      <c r="A83" s="2" t="s">
        <v>464</v>
      </c>
      <c r="B83" s="2" t="s">
        <v>465</v>
      </c>
      <c r="C83" s="2" t="s">
        <v>552</v>
      </c>
      <c r="D83" s="2" t="s">
        <v>506</v>
      </c>
      <c r="E83" s="2">
        <v>14774.24</v>
      </c>
      <c r="I83" t="str">
        <v>MIDWEST</v>
      </c>
      <c r="J83" t="str">
        <v>KANSASCITY</v>
      </c>
      <c r="K83" t="str">
        <v>MEIRIIH, KEITH</v>
      </c>
      <c r="L83" t="str">
        <v>Housekeeping and Organization</v>
      </c>
      <c r="M83">
        <v>4179</v>
      </c>
    </row>
    <row r="84" spans="1:13" x14ac:dyDescent="0.2">
      <c r="A84" s="2" t="s">
        <v>476</v>
      </c>
      <c r="B84" s="2" t="s">
        <v>481</v>
      </c>
      <c r="C84" s="2" t="s">
        <v>553</v>
      </c>
      <c r="D84" s="2" t="s">
        <v>506</v>
      </c>
      <c r="E84" s="2">
        <v>184.08</v>
      </c>
      <c r="I84" t="str">
        <v>MIDWEST</v>
      </c>
      <c r="J84" t="str">
        <v>DENVER</v>
      </c>
      <c r="K84" t="str">
        <v>VILESQITZ, MICHAEL</v>
      </c>
      <c r="L84" t="str">
        <v>Housekeeping and Organization</v>
      </c>
      <c r="M84">
        <v>465.33</v>
      </c>
    </row>
    <row r="85" spans="1:13" x14ac:dyDescent="0.2">
      <c r="A85" s="2" t="s">
        <v>464</v>
      </c>
      <c r="B85" s="2" t="s">
        <v>489</v>
      </c>
      <c r="C85" s="2" t="s">
        <v>554</v>
      </c>
      <c r="D85" s="2" t="s">
        <v>506</v>
      </c>
      <c r="E85" s="2">
        <v>391.28</v>
      </c>
      <c r="I85" t="str">
        <v>MIDWEST</v>
      </c>
      <c r="J85" t="str">
        <v>KANSASCITY</v>
      </c>
      <c r="K85" t="str">
        <v>ARWAN, BRENT</v>
      </c>
      <c r="L85" t="str">
        <v>Landscaping and Area Beautification</v>
      </c>
      <c r="M85">
        <v>380.32</v>
      </c>
    </row>
    <row r="86" spans="1:13" x14ac:dyDescent="0.2">
      <c r="A86" s="2" t="s">
        <v>464</v>
      </c>
      <c r="B86" s="2" t="s">
        <v>516</v>
      </c>
      <c r="C86" s="2" t="s">
        <v>555</v>
      </c>
      <c r="D86" s="2" t="s">
        <v>506</v>
      </c>
      <c r="E86" s="2">
        <v>693.52</v>
      </c>
      <c r="I86" t="str">
        <v>MIDWEST</v>
      </c>
      <c r="J86" t="str">
        <v>TULSA</v>
      </c>
      <c r="K86" t="str">
        <v>BEIQGIRIT, ROBERT</v>
      </c>
      <c r="L86" t="str">
        <v>Landscaping and Area Beautification</v>
      </c>
      <c r="M86">
        <v>2791.67</v>
      </c>
    </row>
    <row r="87" spans="1:13" x14ac:dyDescent="0.2">
      <c r="A87" s="2" t="s">
        <v>471</v>
      </c>
      <c r="B87" s="2" t="s">
        <v>511</v>
      </c>
      <c r="C87" s="2" t="s">
        <v>556</v>
      </c>
      <c r="D87" s="2" t="s">
        <v>506</v>
      </c>
      <c r="E87" s="2">
        <v>525</v>
      </c>
      <c r="I87" t="str">
        <v>MIDWEST</v>
      </c>
      <c r="J87" t="str">
        <v>DENVER</v>
      </c>
      <c r="K87" t="str">
        <v>BEWMAN, DIRK</v>
      </c>
      <c r="L87" t="str">
        <v>Landscaping and Area Beautification</v>
      </c>
      <c r="M87">
        <v>319.18</v>
      </c>
    </row>
    <row r="88" spans="1:13" x14ac:dyDescent="0.2">
      <c r="A88" s="2" t="s">
        <v>471</v>
      </c>
      <c r="B88" s="2" t="s">
        <v>511</v>
      </c>
      <c r="C88" s="2" t="s">
        <v>557</v>
      </c>
      <c r="D88" s="2" t="s">
        <v>506</v>
      </c>
      <c r="E88" s="2">
        <v>309.10000000000002</v>
      </c>
      <c r="I88" t="str">
        <v>MIDWEST</v>
      </c>
      <c r="J88" t="str">
        <v>DENVER</v>
      </c>
      <c r="K88" t="str">
        <v>BROEKS, HENRY</v>
      </c>
      <c r="L88" t="str">
        <v>Landscaping and Area Beautification</v>
      </c>
      <c r="M88">
        <v>685.65</v>
      </c>
    </row>
    <row r="89" spans="1:13" x14ac:dyDescent="0.2">
      <c r="A89" s="2" t="s">
        <v>476</v>
      </c>
      <c r="B89" s="2" t="s">
        <v>477</v>
      </c>
      <c r="C89" s="2" t="s">
        <v>558</v>
      </c>
      <c r="D89" s="2" t="s">
        <v>506</v>
      </c>
      <c r="E89" s="2">
        <v>133.96</v>
      </c>
      <c r="I89" t="str">
        <v>MIDWEST</v>
      </c>
      <c r="J89" t="str">
        <v>DENVER</v>
      </c>
      <c r="K89" t="str">
        <v>CANNEN, WILLIAM</v>
      </c>
      <c r="L89" t="str">
        <v>Landscaping and Area Beautification</v>
      </c>
      <c r="M89">
        <v>798.71</v>
      </c>
    </row>
    <row r="90" spans="1:13" x14ac:dyDescent="0.2">
      <c r="A90" s="2" t="s">
        <v>471</v>
      </c>
      <c r="B90" s="2" t="s">
        <v>511</v>
      </c>
      <c r="C90" s="2" t="s">
        <v>559</v>
      </c>
      <c r="D90" s="2" t="s">
        <v>506</v>
      </c>
      <c r="E90" s="2">
        <v>168.82</v>
      </c>
      <c r="I90" t="str">
        <v>MIDWEST</v>
      </c>
      <c r="J90" t="str">
        <v>KANSASCITY</v>
      </c>
      <c r="K90" t="str">
        <v>CHANDLIR, JAMES</v>
      </c>
      <c r="L90" t="str">
        <v>Landscaping and Area Beautification</v>
      </c>
      <c r="M90">
        <v>7768.31</v>
      </c>
    </row>
    <row r="91" spans="1:13" x14ac:dyDescent="0.2">
      <c r="A91" s="2" t="s">
        <v>471</v>
      </c>
      <c r="B91" s="2" t="s">
        <v>511</v>
      </c>
      <c r="C91" s="2" t="s">
        <v>560</v>
      </c>
      <c r="D91" s="2" t="s">
        <v>506</v>
      </c>
      <c r="E91" s="2">
        <v>336.98</v>
      </c>
      <c r="I91" t="str">
        <v>MIDWEST</v>
      </c>
      <c r="J91" t="str">
        <v>DENVER</v>
      </c>
      <c r="K91" t="str">
        <v>DEYIL, JACK</v>
      </c>
      <c r="L91" t="str">
        <v>Landscaping and Area Beautification</v>
      </c>
      <c r="M91">
        <v>457.1</v>
      </c>
    </row>
    <row r="92" spans="1:13" x14ac:dyDescent="0.2">
      <c r="A92" s="2" t="s">
        <v>468</v>
      </c>
      <c r="B92" s="2" t="s">
        <v>528</v>
      </c>
      <c r="C92" s="2" t="s">
        <v>561</v>
      </c>
      <c r="D92" s="2" t="s">
        <v>506</v>
      </c>
      <c r="E92" s="2">
        <v>1200.3499999999999</v>
      </c>
      <c r="I92" t="str">
        <v>MIDWEST</v>
      </c>
      <c r="J92" t="str">
        <v>KANSASCITY</v>
      </c>
      <c r="K92" t="str">
        <v>FEIQET, KENNETH</v>
      </c>
      <c r="L92" t="str">
        <v>Landscaping and Area Beautification</v>
      </c>
      <c r="M92">
        <v>226.51</v>
      </c>
    </row>
    <row r="93" spans="1:13" x14ac:dyDescent="0.2">
      <c r="A93" s="2" t="s">
        <v>471</v>
      </c>
      <c r="B93" s="2" t="s">
        <v>511</v>
      </c>
      <c r="C93" s="2" t="s">
        <v>562</v>
      </c>
      <c r="D93" s="2" t="s">
        <v>506</v>
      </c>
      <c r="E93" s="2">
        <v>700</v>
      </c>
      <c r="I93" t="str">
        <v>MIDWEST</v>
      </c>
      <c r="J93" t="str">
        <v>DENVER</v>
      </c>
      <c r="K93" t="str">
        <v>GERTEN, SHAWN</v>
      </c>
      <c r="L93" t="str">
        <v>Landscaping and Area Beautification</v>
      </c>
      <c r="M93">
        <v>7835.32</v>
      </c>
    </row>
    <row r="94" spans="1:13" x14ac:dyDescent="0.2">
      <c r="A94" s="2" t="s">
        <v>471</v>
      </c>
      <c r="B94" s="2" t="s">
        <v>511</v>
      </c>
      <c r="C94" s="2" t="s">
        <v>563</v>
      </c>
      <c r="D94" s="2" t="s">
        <v>506</v>
      </c>
      <c r="E94" s="2">
        <v>1035.8399999999999</v>
      </c>
      <c r="I94" t="str">
        <v>MIDWEST</v>
      </c>
      <c r="J94" t="str">
        <v>KANSASCITY</v>
      </c>
      <c r="K94" t="str">
        <v>GRAMLAE, TERRY</v>
      </c>
      <c r="L94" t="str">
        <v>Landscaping and Area Beautification</v>
      </c>
      <c r="M94">
        <v>319.48</v>
      </c>
    </row>
    <row r="95" spans="1:13" x14ac:dyDescent="0.2">
      <c r="A95" s="2" t="s">
        <v>471</v>
      </c>
      <c r="B95" s="2" t="s">
        <v>511</v>
      </c>
      <c r="C95" s="2" t="s">
        <v>564</v>
      </c>
      <c r="D95" s="2" t="s">
        <v>506</v>
      </c>
      <c r="E95" s="2">
        <v>154.55000000000001</v>
      </c>
      <c r="I95" t="str">
        <v>MIDWEST</v>
      </c>
      <c r="J95" t="str">
        <v>DENVER</v>
      </c>
      <c r="K95" t="str">
        <v>HALL, MICHAEL</v>
      </c>
      <c r="L95" t="str">
        <v>Landscaping and Area Beautification</v>
      </c>
      <c r="M95">
        <v>2715.3</v>
      </c>
    </row>
    <row r="96" spans="1:13" x14ac:dyDescent="0.2">
      <c r="A96" s="2" t="s">
        <v>471</v>
      </c>
      <c r="B96" s="2" t="s">
        <v>511</v>
      </c>
      <c r="C96" s="2" t="s">
        <v>565</v>
      </c>
      <c r="D96" s="2" t="s">
        <v>506</v>
      </c>
      <c r="E96" s="2">
        <v>139.68</v>
      </c>
      <c r="I96" t="str">
        <v>MIDWEST</v>
      </c>
      <c r="J96" t="str">
        <v>DENVER</v>
      </c>
      <c r="K96" t="str">
        <v>HANKSEN, COLE</v>
      </c>
      <c r="L96" t="str">
        <v>Landscaping and Area Beautification</v>
      </c>
      <c r="M96">
        <v>1440.6</v>
      </c>
    </row>
    <row r="97" spans="1:13" x14ac:dyDescent="0.2">
      <c r="A97" s="2" t="s">
        <v>471</v>
      </c>
      <c r="B97" s="2" t="s">
        <v>511</v>
      </c>
      <c r="C97" s="2" t="s">
        <v>566</v>
      </c>
      <c r="D97" s="2" t="s">
        <v>506</v>
      </c>
      <c r="E97" s="2">
        <v>168.49</v>
      </c>
      <c r="I97" t="str">
        <v>MIDWEST</v>
      </c>
      <c r="J97" t="str">
        <v>KANSASCITY</v>
      </c>
      <c r="K97" t="str">
        <v>HIMPIL, STEVEN</v>
      </c>
      <c r="L97" t="str">
        <v>Landscaping and Area Beautification</v>
      </c>
      <c r="M97">
        <v>3912.8</v>
      </c>
    </row>
    <row r="98" spans="1:13" x14ac:dyDescent="0.2">
      <c r="A98" s="2" t="s">
        <v>471</v>
      </c>
      <c r="B98" s="2" t="s">
        <v>511</v>
      </c>
      <c r="C98" s="2" t="s">
        <v>567</v>
      </c>
      <c r="D98" s="2" t="s">
        <v>506</v>
      </c>
      <c r="E98" s="2">
        <v>700</v>
      </c>
      <c r="I98" t="str">
        <v>MIDWEST</v>
      </c>
      <c r="J98" t="str">
        <v>DENVER</v>
      </c>
      <c r="K98" t="str">
        <v>HIWATT, CHRISTOPHER</v>
      </c>
      <c r="L98" t="str">
        <v>Landscaping and Area Beautification</v>
      </c>
      <c r="M98">
        <v>4770.03</v>
      </c>
    </row>
    <row r="99" spans="1:13" x14ac:dyDescent="0.2">
      <c r="A99" s="2" t="s">
        <v>468</v>
      </c>
      <c r="B99" s="2" t="s">
        <v>474</v>
      </c>
      <c r="C99" s="2" t="s">
        <v>568</v>
      </c>
      <c r="D99" s="2" t="s">
        <v>506</v>
      </c>
      <c r="E99" s="2">
        <v>98.73</v>
      </c>
      <c r="I99" t="str">
        <v>MIDWEST</v>
      </c>
      <c r="J99" t="str">
        <v>KANSASCITY</v>
      </c>
      <c r="K99" t="str">
        <v>IRACKSEN, DWANE</v>
      </c>
      <c r="L99" t="str">
        <v>Landscaping and Area Beautification</v>
      </c>
      <c r="M99">
        <v>8785.7000000000007</v>
      </c>
    </row>
    <row r="100" spans="1:13" x14ac:dyDescent="0.2">
      <c r="A100" s="2" t="s">
        <v>471</v>
      </c>
      <c r="B100" s="2" t="s">
        <v>511</v>
      </c>
      <c r="C100" s="2" t="s">
        <v>569</v>
      </c>
      <c r="D100" s="2" t="s">
        <v>506</v>
      </c>
      <c r="E100" s="2">
        <v>525</v>
      </c>
      <c r="I100" t="str">
        <v>MIDWEST</v>
      </c>
      <c r="J100" t="str">
        <v>DENVER</v>
      </c>
      <c r="K100" t="str">
        <v>IRACKSEN, WAYNE</v>
      </c>
      <c r="L100" t="str">
        <v>Landscaping and Area Beautification</v>
      </c>
      <c r="M100">
        <v>14774.24</v>
      </c>
    </row>
    <row r="101" spans="1:13" x14ac:dyDescent="0.2">
      <c r="A101" s="2" t="s">
        <v>464</v>
      </c>
      <c r="B101" s="2" t="s">
        <v>465</v>
      </c>
      <c r="C101" s="2" t="s">
        <v>570</v>
      </c>
      <c r="D101" s="2" t="s">
        <v>506</v>
      </c>
      <c r="E101" s="2">
        <v>7144.72</v>
      </c>
      <c r="I101" t="str">
        <v>MIDWEST</v>
      </c>
      <c r="J101" t="str">
        <v>KANSASCITY</v>
      </c>
      <c r="K101" t="str">
        <v>KATE, FARON</v>
      </c>
      <c r="L101" t="str">
        <v>Landscaping and Area Beautification</v>
      </c>
      <c r="M101">
        <v>391.28</v>
      </c>
    </row>
    <row r="102" spans="1:13" x14ac:dyDescent="0.2">
      <c r="A102" s="2" t="s">
        <v>464</v>
      </c>
      <c r="B102" s="2" t="s">
        <v>465</v>
      </c>
      <c r="C102" s="2" t="s">
        <v>571</v>
      </c>
      <c r="D102" s="2" t="s">
        <v>506</v>
      </c>
      <c r="E102" s="2">
        <v>2245.2800000000002</v>
      </c>
      <c r="I102" t="str">
        <v>MIDWEST</v>
      </c>
      <c r="J102" t="str">
        <v>TULSA</v>
      </c>
      <c r="K102" t="str">
        <v>LENG, JAMES</v>
      </c>
      <c r="L102" t="str">
        <v>Landscaping and Area Beautification</v>
      </c>
      <c r="M102">
        <v>693.52</v>
      </c>
    </row>
    <row r="103" spans="1:13" x14ac:dyDescent="0.2">
      <c r="A103" s="2" t="s">
        <v>468</v>
      </c>
      <c r="B103" s="2" t="s">
        <v>469</v>
      </c>
      <c r="C103" s="2" t="s">
        <v>572</v>
      </c>
      <c r="D103" s="2" t="s">
        <v>506</v>
      </c>
      <c r="E103" s="2">
        <v>177.63</v>
      </c>
      <c r="I103" t="str">
        <v>MIDWEST</v>
      </c>
      <c r="J103" t="str">
        <v>DENVER</v>
      </c>
      <c r="K103" t="str">
        <v>SAMEN, JAMIE</v>
      </c>
      <c r="L103" t="str">
        <v>Landscaping and Area Beautification</v>
      </c>
      <c r="M103">
        <v>7144.72</v>
      </c>
    </row>
    <row r="104" spans="1:13" x14ac:dyDescent="0.2">
      <c r="A104" s="2" t="s">
        <v>471</v>
      </c>
      <c r="B104" s="2" t="s">
        <v>504</v>
      </c>
      <c r="C104" s="2" t="s">
        <v>573</v>
      </c>
      <c r="D104" s="2" t="s">
        <v>506</v>
      </c>
      <c r="E104" s="2">
        <v>385.86</v>
      </c>
      <c r="I104" t="str">
        <v>MIDWEST</v>
      </c>
      <c r="J104" t="str">
        <v>DENVER</v>
      </c>
      <c r="K104" t="str">
        <v>SHAILDS, ROGER</v>
      </c>
      <c r="L104" t="str">
        <v>Landscaping and Area Beautification</v>
      </c>
      <c r="M104">
        <v>2245.2800000000002</v>
      </c>
    </row>
    <row r="105" spans="1:13" x14ac:dyDescent="0.2">
      <c r="A105" s="2" t="s">
        <v>464</v>
      </c>
      <c r="B105" s="2" t="s">
        <v>465</v>
      </c>
      <c r="C105" s="2" t="s">
        <v>574</v>
      </c>
      <c r="D105" s="2" t="s">
        <v>506</v>
      </c>
      <c r="E105" s="2">
        <v>205.8</v>
      </c>
      <c r="I105" t="str">
        <v>MIDWEST</v>
      </c>
      <c r="J105" t="str">
        <v>DENVER</v>
      </c>
      <c r="K105" t="str">
        <v>SIOCAT, ROBERT</v>
      </c>
      <c r="L105" t="str">
        <v>Landscaping and Area Beautification</v>
      </c>
      <c r="M105">
        <v>205.8</v>
      </c>
    </row>
    <row r="106" spans="1:13" x14ac:dyDescent="0.2">
      <c r="A106" s="2" t="s">
        <v>464</v>
      </c>
      <c r="B106" s="2" t="s">
        <v>465</v>
      </c>
      <c r="C106" s="2" t="s">
        <v>575</v>
      </c>
      <c r="D106" s="2" t="s">
        <v>506</v>
      </c>
      <c r="E106" s="2">
        <v>1161.32</v>
      </c>
      <c r="I106" t="str">
        <v>MIDWEST</v>
      </c>
      <c r="J106" t="str">
        <v>DENVER</v>
      </c>
      <c r="K106" t="str">
        <v>SPATH, JASON</v>
      </c>
      <c r="L106" t="str">
        <v>Landscaping and Area Beautification</v>
      </c>
      <c r="M106">
        <v>1161.32</v>
      </c>
    </row>
    <row r="107" spans="1:13" x14ac:dyDescent="0.2">
      <c r="A107" s="2" t="s">
        <v>471</v>
      </c>
      <c r="B107" s="2" t="s">
        <v>511</v>
      </c>
      <c r="C107" s="2" t="s">
        <v>576</v>
      </c>
      <c r="D107" s="2" t="s">
        <v>506</v>
      </c>
      <c r="E107" s="2">
        <v>209.92</v>
      </c>
      <c r="I107" t="str">
        <v>MIDWEST</v>
      </c>
      <c r="J107" t="str">
        <v>TULSA</v>
      </c>
      <c r="K107" t="str">
        <v>VEAR, TIMOTHY</v>
      </c>
      <c r="L107" t="str">
        <v>Landscaping and Area Beautification</v>
      </c>
      <c r="M107">
        <v>206.51</v>
      </c>
    </row>
    <row r="108" spans="1:13" x14ac:dyDescent="0.2">
      <c r="A108" s="2" t="s">
        <v>471</v>
      </c>
      <c r="B108" s="2" t="s">
        <v>511</v>
      </c>
      <c r="C108" s="2" t="s">
        <v>577</v>
      </c>
      <c r="D108" s="2" t="s">
        <v>506</v>
      </c>
      <c r="E108" s="2">
        <v>1684.9</v>
      </c>
      <c r="I108" t="str">
        <v>MIDWEST</v>
      </c>
      <c r="J108" t="str">
        <v>TULSA</v>
      </c>
      <c r="K108" t="str">
        <v>WHIADEN, GREGORY</v>
      </c>
      <c r="L108" t="str">
        <v>Landscaping and Area Beautification</v>
      </c>
      <c r="M108">
        <v>346.76</v>
      </c>
    </row>
    <row r="109" spans="1:13" x14ac:dyDescent="0.2">
      <c r="A109" s="2" t="s">
        <v>471</v>
      </c>
      <c r="B109" s="2" t="s">
        <v>511</v>
      </c>
      <c r="C109" s="2" t="s">
        <v>578</v>
      </c>
      <c r="D109" s="2" t="s">
        <v>506</v>
      </c>
      <c r="E109" s="2">
        <v>309.10000000000002</v>
      </c>
      <c r="I109" t="str">
        <v>MIDWEST</v>
      </c>
      <c r="J109" t="str">
        <v>KANSASCITY</v>
      </c>
      <c r="K109" t="str">
        <v>ALLIN, RONALD</v>
      </c>
      <c r="L109" t="str">
        <v>Maintenance and Repair</v>
      </c>
      <c r="M109">
        <v>214.33</v>
      </c>
    </row>
    <row r="110" spans="1:13" x14ac:dyDescent="0.2">
      <c r="A110" s="2" t="s">
        <v>464</v>
      </c>
      <c r="B110" s="2" t="s">
        <v>516</v>
      </c>
      <c r="C110" s="2" t="s">
        <v>579</v>
      </c>
      <c r="D110" s="2" t="s">
        <v>506</v>
      </c>
      <c r="E110" s="2">
        <v>206.51</v>
      </c>
      <c r="I110" t="str">
        <v>MIDWEST</v>
      </c>
      <c r="J110" t="str">
        <v>DENVER</v>
      </c>
      <c r="K110" t="str">
        <v>BEALIY, CHRISTOPHER</v>
      </c>
      <c r="L110" t="str">
        <v>Maintenance and Repair</v>
      </c>
      <c r="M110">
        <v>2125.38</v>
      </c>
    </row>
    <row r="111" spans="1:13" x14ac:dyDescent="0.2">
      <c r="A111" s="2" t="s">
        <v>471</v>
      </c>
      <c r="B111" s="2" t="s">
        <v>511</v>
      </c>
      <c r="C111" s="2" t="s">
        <v>580</v>
      </c>
      <c r="D111" s="2" t="s">
        <v>506</v>
      </c>
      <c r="E111" s="2">
        <v>175</v>
      </c>
      <c r="I111" t="str">
        <v>MIDWEST</v>
      </c>
      <c r="J111" t="str">
        <v>DENVER</v>
      </c>
      <c r="K111" t="str">
        <v>BIHRINS, KURT</v>
      </c>
      <c r="L111" t="str">
        <v>Maintenance and Repair</v>
      </c>
      <c r="M111">
        <v>17645.38</v>
      </c>
    </row>
    <row r="112" spans="1:13" x14ac:dyDescent="0.2">
      <c r="A112" s="2" t="s">
        <v>468</v>
      </c>
      <c r="B112" s="2" t="s">
        <v>528</v>
      </c>
      <c r="C112" s="2" t="s">
        <v>581</v>
      </c>
      <c r="D112" s="2" t="s">
        <v>506</v>
      </c>
      <c r="E112" s="2">
        <v>177.5</v>
      </c>
      <c r="I112" t="str">
        <v>MIDWEST</v>
      </c>
      <c r="J112" t="str">
        <v>TULSA</v>
      </c>
      <c r="K112" t="str">
        <v>BINIDACT, DANIEL</v>
      </c>
      <c r="L112" t="str">
        <v>Maintenance and Repair</v>
      </c>
      <c r="M112">
        <v>183.54</v>
      </c>
    </row>
    <row r="113" spans="1:13" x14ac:dyDescent="0.2">
      <c r="A113" s="2" t="s">
        <v>464</v>
      </c>
      <c r="B113" s="2" t="s">
        <v>516</v>
      </c>
      <c r="C113" s="2" t="s">
        <v>582</v>
      </c>
      <c r="D113" s="2" t="s">
        <v>506</v>
      </c>
      <c r="E113" s="2">
        <v>346.76</v>
      </c>
      <c r="I113" t="str">
        <v>MIDWEST</v>
      </c>
      <c r="J113" t="str">
        <v>DENVER</v>
      </c>
      <c r="K113" t="str">
        <v>BREWN, SCOTT</v>
      </c>
      <c r="L113" t="str">
        <v>Maintenance and Repair</v>
      </c>
      <c r="M113">
        <v>112.01</v>
      </c>
    </row>
    <row r="114" spans="1:13" x14ac:dyDescent="0.2">
      <c r="A114" s="2" t="s">
        <v>471</v>
      </c>
      <c r="B114" s="2" t="s">
        <v>511</v>
      </c>
      <c r="C114" s="2" t="s">
        <v>583</v>
      </c>
      <c r="D114" s="2" t="s">
        <v>506</v>
      </c>
      <c r="E114" s="2">
        <v>349.26</v>
      </c>
      <c r="I114" t="str">
        <v>MIDWEST</v>
      </c>
      <c r="J114" t="str">
        <v>KANSASCITY</v>
      </c>
      <c r="K114" t="str">
        <v>BRUIN, GEORGE</v>
      </c>
      <c r="L114" t="str">
        <v>Maintenance and Repair</v>
      </c>
      <c r="M114">
        <v>366.34</v>
      </c>
    </row>
    <row r="115" spans="1:13" x14ac:dyDescent="0.2">
      <c r="A115" s="2" t="s">
        <v>476</v>
      </c>
      <c r="B115" s="2" t="s">
        <v>524</v>
      </c>
      <c r="C115" s="2" t="s">
        <v>584</v>
      </c>
      <c r="D115" s="2" t="s">
        <v>585</v>
      </c>
      <c r="E115" s="2">
        <v>28370.75</v>
      </c>
      <c r="I115" t="str">
        <v>MIDWEST</v>
      </c>
      <c r="J115" t="str">
        <v>TULSA</v>
      </c>
      <c r="K115" t="str">
        <v>CERTIR, JEFFREY</v>
      </c>
      <c r="L115" t="str">
        <v>Maintenance and Repair</v>
      </c>
      <c r="M115">
        <v>110.79</v>
      </c>
    </row>
    <row r="116" spans="1:13" x14ac:dyDescent="0.2">
      <c r="A116" s="2" t="s">
        <v>471</v>
      </c>
      <c r="B116" s="2" t="s">
        <v>511</v>
      </c>
      <c r="C116" s="2" t="s">
        <v>586</v>
      </c>
      <c r="D116" s="2" t="s">
        <v>585</v>
      </c>
      <c r="E116" s="2">
        <v>8518.84</v>
      </c>
      <c r="I116" t="str">
        <v>MIDWEST</v>
      </c>
      <c r="J116" t="str">
        <v>TULSA</v>
      </c>
      <c r="K116" t="str">
        <v>CERVAN, DOUGLAS</v>
      </c>
      <c r="L116" t="str">
        <v>Maintenance and Repair</v>
      </c>
      <c r="M116">
        <v>166.65</v>
      </c>
    </row>
    <row r="117" spans="1:13" x14ac:dyDescent="0.2">
      <c r="A117" s="2" t="s">
        <v>464</v>
      </c>
      <c r="B117" s="2" t="s">
        <v>489</v>
      </c>
      <c r="C117" s="2" t="s">
        <v>587</v>
      </c>
      <c r="D117" s="2" t="s">
        <v>585</v>
      </c>
      <c r="E117" s="2">
        <v>214.33</v>
      </c>
      <c r="I117" t="str">
        <v>MIDWEST</v>
      </c>
      <c r="J117" t="str">
        <v>KANSASCITY</v>
      </c>
      <c r="K117" t="str">
        <v>CIOSER, ANTHONY</v>
      </c>
      <c r="L117" t="str">
        <v>Maintenance and Repair</v>
      </c>
      <c r="M117">
        <v>49191.43</v>
      </c>
    </row>
    <row r="118" spans="1:13" x14ac:dyDescent="0.2">
      <c r="A118" s="2" t="s">
        <v>476</v>
      </c>
      <c r="B118" s="2" t="s">
        <v>481</v>
      </c>
      <c r="C118" s="2" t="s">
        <v>588</v>
      </c>
      <c r="D118" s="2" t="s">
        <v>585</v>
      </c>
      <c r="E118" s="2">
        <v>23454.04</v>
      </c>
      <c r="I118" t="str">
        <v>MIDWEST</v>
      </c>
      <c r="J118" t="str">
        <v>KANSASCITY</v>
      </c>
      <c r="K118" t="str">
        <v>CREBTRIE, ROBERT</v>
      </c>
      <c r="L118" t="str">
        <v>Maintenance and Repair</v>
      </c>
      <c r="M118">
        <v>125.07</v>
      </c>
    </row>
    <row r="119" spans="1:13" x14ac:dyDescent="0.2">
      <c r="A119" s="2" t="s">
        <v>464</v>
      </c>
      <c r="B119" s="2" t="s">
        <v>465</v>
      </c>
      <c r="C119" s="2" t="s">
        <v>589</v>
      </c>
      <c r="D119" s="2" t="s">
        <v>585</v>
      </c>
      <c r="E119" s="2">
        <v>2125.38</v>
      </c>
      <c r="I119" t="str">
        <v>MIDWEST</v>
      </c>
      <c r="J119" t="str">
        <v>DENVER</v>
      </c>
      <c r="K119" t="str">
        <v>DIRESE, JON</v>
      </c>
      <c r="L119" t="str">
        <v>Maintenance and Repair</v>
      </c>
      <c r="M119">
        <v>800.29</v>
      </c>
    </row>
    <row r="120" spans="1:13" x14ac:dyDescent="0.2">
      <c r="A120" s="2" t="s">
        <v>476</v>
      </c>
      <c r="B120" s="2" t="s">
        <v>477</v>
      </c>
      <c r="C120" s="2" t="s">
        <v>590</v>
      </c>
      <c r="D120" s="2" t="s">
        <v>585</v>
      </c>
      <c r="E120" s="2">
        <v>237.14</v>
      </c>
      <c r="I120" t="str">
        <v>MIDWEST</v>
      </c>
      <c r="J120" t="str">
        <v>KANSASCITY</v>
      </c>
      <c r="K120" t="str">
        <v>DITIRMAN, MICHAEL</v>
      </c>
      <c r="L120" t="str">
        <v>Maintenance and Repair</v>
      </c>
      <c r="M120">
        <v>502.07</v>
      </c>
    </row>
    <row r="121" spans="1:13" x14ac:dyDescent="0.2">
      <c r="A121" s="2" t="s">
        <v>471</v>
      </c>
      <c r="B121" s="2" t="s">
        <v>472</v>
      </c>
      <c r="C121" s="2" t="s">
        <v>591</v>
      </c>
      <c r="D121" s="2" t="s">
        <v>585</v>
      </c>
      <c r="E121" s="2">
        <v>257.14999999999998</v>
      </c>
      <c r="I121" t="str">
        <v>MIDWEST</v>
      </c>
      <c r="J121" t="str">
        <v>TULSA</v>
      </c>
      <c r="K121" t="str">
        <v>ESHLIY, WILLIAM</v>
      </c>
      <c r="L121" t="str">
        <v>Maintenance and Repair</v>
      </c>
      <c r="M121">
        <v>86.31</v>
      </c>
    </row>
    <row r="122" spans="1:13" x14ac:dyDescent="0.2">
      <c r="A122" s="2" t="s">
        <v>471</v>
      </c>
      <c r="B122" s="2" t="s">
        <v>511</v>
      </c>
      <c r="C122" s="2" t="s">
        <v>592</v>
      </c>
      <c r="D122" s="2" t="s">
        <v>585</v>
      </c>
      <c r="E122" s="2">
        <v>179.99</v>
      </c>
      <c r="I122" t="str">
        <v>MIDWEST</v>
      </c>
      <c r="J122" t="str">
        <v>DENVER</v>
      </c>
      <c r="K122" t="str">
        <v>EVIRBY, CHRISTOPHER</v>
      </c>
      <c r="L122" t="str">
        <v>Maintenance and Repair</v>
      </c>
      <c r="M122">
        <v>552.92999999999995</v>
      </c>
    </row>
    <row r="123" spans="1:13" x14ac:dyDescent="0.2">
      <c r="A123" s="2" t="s">
        <v>476</v>
      </c>
      <c r="B123" s="2" t="s">
        <v>481</v>
      </c>
      <c r="C123" s="2" t="s">
        <v>593</v>
      </c>
      <c r="D123" s="2" t="s">
        <v>585</v>
      </c>
      <c r="E123" s="2">
        <v>254.34</v>
      </c>
      <c r="I123" t="str">
        <v>MIDWEST</v>
      </c>
      <c r="J123" t="str">
        <v>DENVER</v>
      </c>
      <c r="K123" t="str">
        <v>FILLIR, VINCENT</v>
      </c>
      <c r="L123" t="str">
        <v>Maintenance and Repair</v>
      </c>
      <c r="M123">
        <v>6515.99</v>
      </c>
    </row>
    <row r="124" spans="1:13" x14ac:dyDescent="0.2">
      <c r="A124" s="2" t="s">
        <v>468</v>
      </c>
      <c r="B124" s="2" t="s">
        <v>487</v>
      </c>
      <c r="C124" s="2" t="s">
        <v>594</v>
      </c>
      <c r="D124" s="2" t="s">
        <v>585</v>
      </c>
      <c r="E124" s="2">
        <v>245.07</v>
      </c>
      <c r="I124" t="str">
        <v>MIDWEST</v>
      </c>
      <c r="J124" t="str">
        <v>DENVER</v>
      </c>
      <c r="K124" t="str">
        <v>GALVAN, NIEVES</v>
      </c>
      <c r="L124" t="str">
        <v>Maintenance and Repair</v>
      </c>
      <c r="M124">
        <v>7127.57</v>
      </c>
    </row>
    <row r="125" spans="1:13" x14ac:dyDescent="0.2">
      <c r="A125" s="2" t="s">
        <v>468</v>
      </c>
      <c r="B125" s="2" t="s">
        <v>487</v>
      </c>
      <c r="C125" s="2" t="s">
        <v>595</v>
      </c>
      <c r="D125" s="2" t="s">
        <v>585</v>
      </c>
      <c r="E125" s="2">
        <v>53504.92</v>
      </c>
      <c r="I125" t="str">
        <v>MIDWEST</v>
      </c>
      <c r="J125" t="str">
        <v>DENVER</v>
      </c>
      <c r="K125" t="str">
        <v>GENZALIS, MICHAEL</v>
      </c>
      <c r="L125" t="str">
        <v>Maintenance and Repair</v>
      </c>
      <c r="M125">
        <v>23622.61</v>
      </c>
    </row>
    <row r="126" spans="1:13" x14ac:dyDescent="0.2">
      <c r="A126" s="2" t="s">
        <v>476</v>
      </c>
      <c r="B126" s="2" t="s">
        <v>481</v>
      </c>
      <c r="C126" s="2" t="s">
        <v>596</v>
      </c>
      <c r="D126" s="2" t="s">
        <v>585</v>
      </c>
      <c r="E126" s="2">
        <v>158.6</v>
      </c>
      <c r="I126" t="str">
        <v>MIDWEST</v>
      </c>
      <c r="J126" t="str">
        <v>KANSASCITY</v>
      </c>
      <c r="K126" t="str">
        <v>GREP, AARON</v>
      </c>
      <c r="L126" t="str">
        <v>Maintenance and Repair</v>
      </c>
      <c r="M126">
        <v>19944.64</v>
      </c>
    </row>
    <row r="127" spans="1:13" x14ac:dyDescent="0.2">
      <c r="A127" s="2" t="s">
        <v>464</v>
      </c>
      <c r="B127" s="2" t="s">
        <v>465</v>
      </c>
      <c r="C127" s="2" t="s">
        <v>597</v>
      </c>
      <c r="D127" s="2" t="s">
        <v>585</v>
      </c>
      <c r="E127" s="2">
        <v>17645.38</v>
      </c>
      <c r="I127" t="str">
        <v>MIDWEST</v>
      </c>
      <c r="J127" t="str">
        <v>TULSA</v>
      </c>
      <c r="K127" t="str">
        <v>HANKIS, OREN</v>
      </c>
      <c r="L127" t="str">
        <v>Maintenance and Repair</v>
      </c>
      <c r="M127">
        <v>109.53</v>
      </c>
    </row>
    <row r="128" spans="1:13" x14ac:dyDescent="0.2">
      <c r="A128" s="2" t="s">
        <v>468</v>
      </c>
      <c r="B128" s="2" t="s">
        <v>528</v>
      </c>
      <c r="C128" s="2" t="s">
        <v>598</v>
      </c>
      <c r="D128" s="2" t="s">
        <v>585</v>
      </c>
      <c r="E128" s="2">
        <v>1531.39</v>
      </c>
      <c r="I128" t="str">
        <v>MIDWEST</v>
      </c>
      <c r="J128" t="str">
        <v>KANSASCITY</v>
      </c>
      <c r="K128" t="str">
        <v>HANSIN, RODNEY</v>
      </c>
      <c r="L128" t="str">
        <v>Maintenance and Repair</v>
      </c>
      <c r="M128">
        <v>4832.78</v>
      </c>
    </row>
    <row r="129" spans="1:13" x14ac:dyDescent="0.2">
      <c r="A129" s="2" t="s">
        <v>468</v>
      </c>
      <c r="B129" s="2" t="s">
        <v>469</v>
      </c>
      <c r="C129" s="2" t="s">
        <v>599</v>
      </c>
      <c r="D129" s="2" t="s">
        <v>585</v>
      </c>
      <c r="E129" s="2">
        <v>32616.06</v>
      </c>
      <c r="I129" t="str">
        <v>MIDWEST</v>
      </c>
      <c r="J129" t="str">
        <v>KANSASCITY</v>
      </c>
      <c r="K129" t="str">
        <v>HERDANG, DARRIN</v>
      </c>
      <c r="L129" t="str">
        <v>Maintenance and Repair</v>
      </c>
      <c r="M129">
        <v>94.03</v>
      </c>
    </row>
    <row r="130" spans="1:13" x14ac:dyDescent="0.2">
      <c r="A130" s="2" t="s">
        <v>464</v>
      </c>
      <c r="B130" s="2" t="s">
        <v>516</v>
      </c>
      <c r="C130" s="2" t="s">
        <v>600</v>
      </c>
      <c r="D130" s="2" t="s">
        <v>585</v>
      </c>
      <c r="E130" s="2">
        <v>183.54</v>
      </c>
      <c r="I130" t="str">
        <v>MIDWEST</v>
      </c>
      <c r="J130" t="str">
        <v>TULSA</v>
      </c>
      <c r="K130" t="str">
        <v>HICKLIBIRRY, JERRY</v>
      </c>
      <c r="L130" t="str">
        <v>Maintenance and Repair</v>
      </c>
      <c r="M130">
        <v>19002.810000000001</v>
      </c>
    </row>
    <row r="131" spans="1:13" x14ac:dyDescent="0.2">
      <c r="A131" s="2" t="s">
        <v>468</v>
      </c>
      <c r="B131" s="2" t="s">
        <v>469</v>
      </c>
      <c r="C131" s="2" t="s">
        <v>601</v>
      </c>
      <c r="D131" s="2" t="s">
        <v>585</v>
      </c>
      <c r="E131" s="2">
        <v>231.36</v>
      </c>
      <c r="I131" t="str">
        <v>MIDWEST</v>
      </c>
      <c r="J131" t="str">
        <v>TULSA</v>
      </c>
      <c r="K131" t="str">
        <v>HILTCIL, TOMMY</v>
      </c>
      <c r="L131" t="str">
        <v>Maintenance and Repair</v>
      </c>
      <c r="M131">
        <v>328.59</v>
      </c>
    </row>
    <row r="132" spans="1:13" x14ac:dyDescent="0.2">
      <c r="A132" s="2" t="s">
        <v>471</v>
      </c>
      <c r="B132" s="2" t="s">
        <v>511</v>
      </c>
      <c r="C132" s="2" t="s">
        <v>602</v>
      </c>
      <c r="D132" s="2" t="s">
        <v>585</v>
      </c>
      <c r="E132" s="2">
        <v>8416.8799999999992</v>
      </c>
      <c r="I132" t="str">
        <v>MIDWEST</v>
      </c>
      <c r="J132" t="str">
        <v>DENVER</v>
      </c>
      <c r="K132" t="str">
        <v>HOFMIASTIR, DAN</v>
      </c>
      <c r="L132" t="str">
        <v>Maintenance and Repair</v>
      </c>
      <c r="M132">
        <v>624.08000000000004</v>
      </c>
    </row>
    <row r="133" spans="1:13" x14ac:dyDescent="0.2">
      <c r="A133" s="2" t="s">
        <v>476</v>
      </c>
      <c r="B133" s="2" t="s">
        <v>524</v>
      </c>
      <c r="C133" s="2" t="s">
        <v>603</v>
      </c>
      <c r="D133" s="2" t="s">
        <v>585</v>
      </c>
      <c r="E133" s="2">
        <v>407.6</v>
      </c>
      <c r="I133" t="str">
        <v>MIDWEST</v>
      </c>
      <c r="J133" t="str">
        <v>DENVER</v>
      </c>
      <c r="K133" t="str">
        <v>KNEIR, ANTHONY</v>
      </c>
      <c r="L133" t="str">
        <v>Maintenance and Repair</v>
      </c>
      <c r="M133">
        <v>16403.439999999999</v>
      </c>
    </row>
    <row r="134" spans="1:13" x14ac:dyDescent="0.2">
      <c r="A134" s="2" t="s">
        <v>476</v>
      </c>
      <c r="B134" s="2" t="s">
        <v>524</v>
      </c>
      <c r="C134" s="2" t="s">
        <v>604</v>
      </c>
      <c r="D134" s="2" t="s">
        <v>585</v>
      </c>
      <c r="E134" s="2">
        <v>21115.67</v>
      </c>
      <c r="I134" t="str">
        <v>MIDWEST</v>
      </c>
      <c r="J134" t="str">
        <v>DENVER</v>
      </c>
      <c r="K134" t="str">
        <v>KNEIR, CODY</v>
      </c>
      <c r="L134" t="str">
        <v>Maintenance and Repair</v>
      </c>
      <c r="M134">
        <v>8070.42</v>
      </c>
    </row>
    <row r="135" spans="1:13" x14ac:dyDescent="0.2">
      <c r="A135" s="2" t="s">
        <v>468</v>
      </c>
      <c r="B135" s="2" t="s">
        <v>528</v>
      </c>
      <c r="C135" s="2" t="s">
        <v>605</v>
      </c>
      <c r="D135" s="2" t="s">
        <v>585</v>
      </c>
      <c r="E135" s="2">
        <v>14203.86</v>
      </c>
      <c r="I135" t="str">
        <v>MIDWEST</v>
      </c>
      <c r="J135" t="str">
        <v>DENVER</v>
      </c>
      <c r="K135" t="str">
        <v>LERSIN, JOEL</v>
      </c>
      <c r="L135" t="str">
        <v>Maintenance and Repair</v>
      </c>
      <c r="M135">
        <v>23348.1</v>
      </c>
    </row>
    <row r="136" spans="1:13" x14ac:dyDescent="0.2">
      <c r="A136" s="2" t="s">
        <v>468</v>
      </c>
      <c r="B136" s="2" t="s">
        <v>528</v>
      </c>
      <c r="C136" s="2" t="s">
        <v>606</v>
      </c>
      <c r="D136" s="2" t="s">
        <v>585</v>
      </c>
      <c r="E136" s="2">
        <v>1006.86</v>
      </c>
      <c r="I136" t="str">
        <v>MIDWEST</v>
      </c>
      <c r="J136" t="str">
        <v>DENVER</v>
      </c>
      <c r="K136" t="str">
        <v>LEVATO, ANTHONY</v>
      </c>
      <c r="L136" t="str">
        <v>Maintenance and Repair</v>
      </c>
      <c r="M136">
        <v>10543.77</v>
      </c>
    </row>
    <row r="137" spans="1:13" x14ac:dyDescent="0.2">
      <c r="A137" s="2" t="s">
        <v>476</v>
      </c>
      <c r="B137" s="2" t="s">
        <v>481</v>
      </c>
      <c r="C137" s="2" t="s">
        <v>607</v>
      </c>
      <c r="D137" s="2" t="s">
        <v>585</v>
      </c>
      <c r="E137" s="2">
        <v>48539.25</v>
      </c>
      <c r="I137" t="str">
        <v>MIDWEST</v>
      </c>
      <c r="J137" t="str">
        <v>DENVER</v>
      </c>
      <c r="K137" t="str">
        <v>LEWRINSEN, MERLE</v>
      </c>
      <c r="L137" t="str">
        <v>Maintenance and Repair</v>
      </c>
      <c r="M137">
        <v>4115.54</v>
      </c>
    </row>
    <row r="138" spans="1:13" x14ac:dyDescent="0.2">
      <c r="A138" s="2" t="s">
        <v>476</v>
      </c>
      <c r="B138" s="2" t="s">
        <v>481</v>
      </c>
      <c r="C138" s="2" t="s">
        <v>608</v>
      </c>
      <c r="D138" s="2" t="s">
        <v>585</v>
      </c>
      <c r="E138" s="2">
        <v>10798.41</v>
      </c>
      <c r="I138" t="str">
        <v>MIDWEST</v>
      </c>
      <c r="J138" t="str">
        <v>DENVER</v>
      </c>
      <c r="K138" t="str">
        <v>LLEYD, ETHAN</v>
      </c>
      <c r="L138" t="str">
        <v>Maintenance and Repair</v>
      </c>
      <c r="M138">
        <v>11298.11</v>
      </c>
    </row>
    <row r="139" spans="1:13" x14ac:dyDescent="0.2">
      <c r="A139" s="2" t="s">
        <v>468</v>
      </c>
      <c r="B139" s="2" t="s">
        <v>528</v>
      </c>
      <c r="C139" s="2" t="s">
        <v>609</v>
      </c>
      <c r="D139" s="2" t="s">
        <v>585</v>
      </c>
      <c r="E139" s="2">
        <v>19876.64</v>
      </c>
      <c r="I139" t="str">
        <v>MIDWEST</v>
      </c>
      <c r="J139" t="str">
        <v>DENVER</v>
      </c>
      <c r="K139" t="str">
        <v>MALLS, THOMAS</v>
      </c>
      <c r="L139" t="str">
        <v>Maintenance and Repair</v>
      </c>
      <c r="M139">
        <v>198.38</v>
      </c>
    </row>
    <row r="140" spans="1:13" x14ac:dyDescent="0.2">
      <c r="A140" s="2" t="s">
        <v>476</v>
      </c>
      <c r="B140" s="2" t="s">
        <v>483</v>
      </c>
      <c r="C140" s="2" t="s">
        <v>610</v>
      </c>
      <c r="D140" s="2" t="s">
        <v>585</v>
      </c>
      <c r="E140" s="2">
        <v>249.36</v>
      </c>
      <c r="I140" t="str">
        <v>MIDWEST</v>
      </c>
      <c r="J140" t="str">
        <v>DENVER</v>
      </c>
      <c r="K140" t="str">
        <v>MERRASEN, DAVID</v>
      </c>
      <c r="L140" t="str">
        <v>Maintenance and Repair</v>
      </c>
      <c r="M140">
        <v>515.35</v>
      </c>
    </row>
    <row r="141" spans="1:13" x14ac:dyDescent="0.2">
      <c r="A141" s="2" t="s">
        <v>476</v>
      </c>
      <c r="B141" s="2" t="s">
        <v>481</v>
      </c>
      <c r="C141" s="2" t="s">
        <v>611</v>
      </c>
      <c r="D141" s="2" t="s">
        <v>585</v>
      </c>
      <c r="E141" s="2">
        <v>277.04000000000002</v>
      </c>
      <c r="I141" t="str">
        <v>MIDWEST</v>
      </c>
      <c r="J141" t="str">
        <v>DENVER</v>
      </c>
      <c r="K141" t="str">
        <v>MERSHALL, GARY</v>
      </c>
      <c r="L141" t="str">
        <v>Maintenance and Repair</v>
      </c>
      <c r="M141">
        <v>415.4</v>
      </c>
    </row>
    <row r="142" spans="1:13" x14ac:dyDescent="0.2">
      <c r="A142" s="2" t="s">
        <v>476</v>
      </c>
      <c r="B142" s="2" t="s">
        <v>481</v>
      </c>
      <c r="C142" s="2" t="s">
        <v>612</v>
      </c>
      <c r="D142" s="2" t="s">
        <v>585</v>
      </c>
      <c r="E142" s="2">
        <v>158.6</v>
      </c>
      <c r="I142" t="str">
        <v>MIDWEST</v>
      </c>
      <c r="J142" t="str">
        <v>DENVER</v>
      </c>
      <c r="K142" t="str">
        <v>MESEN, JAMES</v>
      </c>
      <c r="L142" t="str">
        <v>Maintenance and Repair</v>
      </c>
      <c r="M142">
        <v>14833.28</v>
      </c>
    </row>
    <row r="143" spans="1:13" x14ac:dyDescent="0.2">
      <c r="A143" s="2" t="s">
        <v>476</v>
      </c>
      <c r="B143" s="2" t="s">
        <v>483</v>
      </c>
      <c r="C143" s="2" t="s">
        <v>613</v>
      </c>
      <c r="D143" s="2" t="s">
        <v>585</v>
      </c>
      <c r="E143" s="2">
        <v>262.16000000000003</v>
      </c>
      <c r="I143" t="str">
        <v>MIDWEST</v>
      </c>
      <c r="J143" t="str">
        <v>KANSASCITY</v>
      </c>
      <c r="K143" t="str">
        <v>MIQPHY, STEVEN</v>
      </c>
      <c r="L143" t="str">
        <v>Maintenance and Repair</v>
      </c>
      <c r="M143">
        <v>353.58</v>
      </c>
    </row>
    <row r="144" spans="1:13" x14ac:dyDescent="0.2">
      <c r="A144" s="2" t="s">
        <v>476</v>
      </c>
      <c r="B144" s="2" t="s">
        <v>524</v>
      </c>
      <c r="C144" s="2" t="s">
        <v>614</v>
      </c>
      <c r="D144" s="2" t="s">
        <v>585</v>
      </c>
      <c r="E144" s="2">
        <v>419.02</v>
      </c>
      <c r="I144" t="str">
        <v>MIDWEST</v>
      </c>
      <c r="J144" t="str">
        <v>KANSASCITY</v>
      </c>
      <c r="K144" t="str">
        <v>NERETSKY, EUGENE</v>
      </c>
      <c r="L144" t="str">
        <v>Maintenance and Repair</v>
      </c>
      <c r="M144">
        <v>21688.42</v>
      </c>
    </row>
    <row r="145" spans="1:13" x14ac:dyDescent="0.2">
      <c r="A145" s="2" t="s">
        <v>464</v>
      </c>
      <c r="B145" s="2" t="s">
        <v>465</v>
      </c>
      <c r="C145" s="2" t="s">
        <v>615</v>
      </c>
      <c r="D145" s="2" t="s">
        <v>585</v>
      </c>
      <c r="E145" s="2">
        <v>112.01</v>
      </c>
      <c r="I145" t="str">
        <v>MIDWEST</v>
      </c>
      <c r="J145" t="str">
        <v>TULSA</v>
      </c>
      <c r="K145" t="str">
        <v>NERMAN, VICTOR</v>
      </c>
      <c r="L145" t="str">
        <v>Maintenance and Repair</v>
      </c>
      <c r="M145">
        <v>307.89</v>
      </c>
    </row>
    <row r="146" spans="1:13" x14ac:dyDescent="0.2">
      <c r="A146" s="2" t="s">
        <v>464</v>
      </c>
      <c r="B146" s="2" t="s">
        <v>489</v>
      </c>
      <c r="C146" s="2" t="s">
        <v>616</v>
      </c>
      <c r="D146" s="2" t="s">
        <v>585</v>
      </c>
      <c r="E146" s="2">
        <v>366.34</v>
      </c>
      <c r="I146" t="str">
        <v>MIDWEST</v>
      </c>
      <c r="J146" t="str">
        <v>DENVER</v>
      </c>
      <c r="K146" t="str">
        <v>NISSLIR, ROBERT</v>
      </c>
      <c r="L146" t="str">
        <v>Maintenance and Repair</v>
      </c>
      <c r="M146">
        <v>817.04</v>
      </c>
    </row>
    <row r="147" spans="1:13" x14ac:dyDescent="0.2">
      <c r="A147" s="2" t="s">
        <v>468</v>
      </c>
      <c r="B147" s="2" t="s">
        <v>469</v>
      </c>
      <c r="C147" s="2" t="s">
        <v>617</v>
      </c>
      <c r="D147" s="2" t="s">
        <v>585</v>
      </c>
      <c r="E147" s="2">
        <v>114.36</v>
      </c>
      <c r="I147" t="str">
        <v>MIDWEST</v>
      </c>
      <c r="J147" t="str">
        <v>KANSASCITY</v>
      </c>
      <c r="K147" t="str">
        <v>PADGUIS, BOBBY</v>
      </c>
      <c r="L147" t="str">
        <v>Maintenance and Repair</v>
      </c>
      <c r="M147">
        <v>1442.18</v>
      </c>
    </row>
    <row r="148" spans="1:13" x14ac:dyDescent="0.2">
      <c r="A148" s="2" t="s">
        <v>471</v>
      </c>
      <c r="B148" s="2" t="s">
        <v>472</v>
      </c>
      <c r="C148" s="2" t="s">
        <v>618</v>
      </c>
      <c r="D148" s="2" t="s">
        <v>585</v>
      </c>
      <c r="E148" s="2">
        <v>145.02000000000001</v>
      </c>
      <c r="I148" t="str">
        <v>MIDWEST</v>
      </c>
      <c r="J148" t="str">
        <v>DENVER</v>
      </c>
      <c r="K148" t="str">
        <v>PEIO, ROBERT</v>
      </c>
      <c r="L148" t="str">
        <v>Maintenance and Repair</v>
      </c>
      <c r="M148">
        <v>1534.45</v>
      </c>
    </row>
    <row r="149" spans="1:13" x14ac:dyDescent="0.2">
      <c r="A149" s="2" t="s">
        <v>476</v>
      </c>
      <c r="B149" s="2" t="s">
        <v>477</v>
      </c>
      <c r="C149" s="2" t="s">
        <v>619</v>
      </c>
      <c r="D149" s="2" t="s">
        <v>585</v>
      </c>
      <c r="E149" s="2">
        <v>307.93</v>
      </c>
      <c r="I149" t="str">
        <v>MIDWEST</v>
      </c>
      <c r="J149" t="str">
        <v>DENVER</v>
      </c>
      <c r="K149" t="str">
        <v>PERKIR, KIRBY</v>
      </c>
      <c r="L149" t="str">
        <v>Maintenance and Repair</v>
      </c>
      <c r="M149">
        <v>10262.61</v>
      </c>
    </row>
    <row r="150" spans="1:13" x14ac:dyDescent="0.2">
      <c r="A150" s="2" t="s">
        <v>468</v>
      </c>
      <c r="B150" s="2" t="s">
        <v>528</v>
      </c>
      <c r="C150" s="2" t="s">
        <v>620</v>
      </c>
      <c r="D150" s="2" t="s">
        <v>585</v>
      </c>
      <c r="E150" s="2">
        <v>135.12</v>
      </c>
      <c r="I150" t="str">
        <v>MIDWEST</v>
      </c>
      <c r="J150" t="str">
        <v>DENVER</v>
      </c>
      <c r="K150" t="str">
        <v>PHALLAPS, SEAN</v>
      </c>
      <c r="L150" t="str">
        <v>Maintenance and Repair</v>
      </c>
      <c r="M150">
        <v>12962.55</v>
      </c>
    </row>
    <row r="151" spans="1:13" x14ac:dyDescent="0.2">
      <c r="A151" s="2" t="s">
        <v>471</v>
      </c>
      <c r="B151" s="2" t="s">
        <v>504</v>
      </c>
      <c r="C151" s="2" t="s">
        <v>621</v>
      </c>
      <c r="D151" s="2" t="s">
        <v>585</v>
      </c>
      <c r="E151" s="2">
        <v>184.07</v>
      </c>
      <c r="I151" t="str">
        <v>MIDWEST</v>
      </c>
      <c r="J151" t="str">
        <v>DENVER</v>
      </c>
      <c r="K151" t="str">
        <v>PITIRSEN, KEVIN</v>
      </c>
      <c r="L151" t="str">
        <v>Maintenance and Repair</v>
      </c>
      <c r="M151">
        <v>9840</v>
      </c>
    </row>
    <row r="152" spans="1:13" x14ac:dyDescent="0.2">
      <c r="A152" s="2" t="s">
        <v>464</v>
      </c>
      <c r="B152" s="2" t="s">
        <v>516</v>
      </c>
      <c r="C152" s="2" t="s">
        <v>622</v>
      </c>
      <c r="D152" s="2" t="s">
        <v>585</v>
      </c>
      <c r="E152" s="2">
        <v>110.79</v>
      </c>
      <c r="I152" t="str">
        <v>MIDWEST</v>
      </c>
      <c r="J152" t="str">
        <v>KANSASCITY</v>
      </c>
      <c r="K152" t="str">
        <v>REIDEBIRH, BRAD</v>
      </c>
      <c r="L152" t="str">
        <v>Maintenance and Repair</v>
      </c>
      <c r="M152">
        <v>2996.06</v>
      </c>
    </row>
    <row r="153" spans="1:13" x14ac:dyDescent="0.2">
      <c r="A153" s="2" t="s">
        <v>464</v>
      </c>
      <c r="B153" s="2" t="s">
        <v>516</v>
      </c>
      <c r="C153" s="2" t="s">
        <v>623</v>
      </c>
      <c r="D153" s="2" t="s">
        <v>585</v>
      </c>
      <c r="E153" s="2">
        <v>166.65</v>
      </c>
      <c r="I153" t="str">
        <v>MIDWEST</v>
      </c>
      <c r="J153" t="str">
        <v>KANSASCITY</v>
      </c>
      <c r="K153" t="str">
        <v>REUIN, DEAN</v>
      </c>
      <c r="L153" t="str">
        <v>Maintenance and Repair</v>
      </c>
      <c r="M153">
        <v>365.73</v>
      </c>
    </row>
    <row r="154" spans="1:13" x14ac:dyDescent="0.2">
      <c r="A154" s="2" t="s">
        <v>464</v>
      </c>
      <c r="B154" s="2" t="s">
        <v>489</v>
      </c>
      <c r="C154" s="2" t="s">
        <v>624</v>
      </c>
      <c r="D154" s="2" t="s">
        <v>585</v>
      </c>
      <c r="E154" s="2">
        <v>49191.43</v>
      </c>
      <c r="I154" t="str">
        <v>MIDWEST</v>
      </c>
      <c r="J154" t="str">
        <v>TULSA</v>
      </c>
      <c r="K154" t="str">
        <v>SCENCE, JEFF</v>
      </c>
      <c r="L154" t="str">
        <v>Maintenance and Repair</v>
      </c>
      <c r="M154">
        <v>197.1</v>
      </c>
    </row>
    <row r="155" spans="1:13" x14ac:dyDescent="0.2">
      <c r="A155" s="2" t="s">
        <v>471</v>
      </c>
      <c r="B155" s="2" t="s">
        <v>511</v>
      </c>
      <c r="C155" s="2" t="s">
        <v>625</v>
      </c>
      <c r="D155" s="2" t="s">
        <v>585</v>
      </c>
      <c r="E155" s="2">
        <v>179.99</v>
      </c>
      <c r="I155" t="str">
        <v>MIDWEST</v>
      </c>
      <c r="J155" t="str">
        <v>TULSA</v>
      </c>
      <c r="K155" t="str">
        <v>SHIRMAN, CRAIG</v>
      </c>
      <c r="L155" t="str">
        <v>Maintenance and Repair</v>
      </c>
      <c r="M155">
        <v>151.03</v>
      </c>
    </row>
    <row r="156" spans="1:13" x14ac:dyDescent="0.2">
      <c r="A156" s="2" t="s">
        <v>464</v>
      </c>
      <c r="B156" s="2" t="s">
        <v>489</v>
      </c>
      <c r="C156" s="2" t="s">
        <v>626</v>
      </c>
      <c r="D156" s="2" t="s">
        <v>585</v>
      </c>
      <c r="E156" s="2">
        <v>125.07</v>
      </c>
      <c r="I156" t="str">
        <v>MIDWEST</v>
      </c>
      <c r="J156" t="str">
        <v>TULSA</v>
      </c>
      <c r="K156" t="str">
        <v>TITIR, TIMOTHY</v>
      </c>
      <c r="L156" t="str">
        <v>Maintenance and Repair</v>
      </c>
      <c r="M156">
        <v>151.03</v>
      </c>
    </row>
    <row r="157" spans="1:13" x14ac:dyDescent="0.2">
      <c r="A157" s="2" t="s">
        <v>476</v>
      </c>
      <c r="B157" s="2" t="s">
        <v>524</v>
      </c>
      <c r="C157" s="2" t="s">
        <v>627</v>
      </c>
      <c r="D157" s="2" t="s">
        <v>585</v>
      </c>
      <c r="E157" s="2">
        <v>121.13</v>
      </c>
      <c r="I157" t="str">
        <v>MIDWEST</v>
      </c>
      <c r="J157" t="str">
        <v>KANSASCITY</v>
      </c>
      <c r="K157" t="str">
        <v>VALLOFUIRTE, LOUIS</v>
      </c>
      <c r="L157" t="str">
        <v>Maintenance and Repair</v>
      </c>
      <c r="M157">
        <v>179.74</v>
      </c>
    </row>
    <row r="158" spans="1:13" x14ac:dyDescent="0.2">
      <c r="A158" s="2" t="s">
        <v>468</v>
      </c>
      <c r="B158" s="2" t="s">
        <v>469</v>
      </c>
      <c r="C158" s="2" t="s">
        <v>628</v>
      </c>
      <c r="D158" s="2" t="s">
        <v>585</v>
      </c>
      <c r="E158" s="2">
        <v>325.89</v>
      </c>
      <c r="I158" t="str">
        <v>MIDWEST</v>
      </c>
      <c r="J158" t="str">
        <v>KANSASCITY</v>
      </c>
      <c r="K158" t="str">
        <v>VANCINT, SCOTT</v>
      </c>
      <c r="L158" t="str">
        <v>Maintenance and Repair</v>
      </c>
      <c r="M158">
        <v>399.95</v>
      </c>
    </row>
    <row r="159" spans="1:13" x14ac:dyDescent="0.2">
      <c r="A159" s="2" t="s">
        <v>468</v>
      </c>
      <c r="B159" s="2" t="s">
        <v>474</v>
      </c>
      <c r="C159" s="2" t="s">
        <v>629</v>
      </c>
      <c r="D159" s="2" t="s">
        <v>585</v>
      </c>
      <c r="E159" s="2">
        <v>142.51</v>
      </c>
      <c r="I159" t="str">
        <v>MIDWEST</v>
      </c>
      <c r="J159" t="str">
        <v>TULSA</v>
      </c>
      <c r="K159" t="str">
        <v>WIBSTIR, MATTHEW</v>
      </c>
      <c r="L159" t="str">
        <v>Maintenance and Repair</v>
      </c>
      <c r="M159">
        <v>277.44</v>
      </c>
    </row>
    <row r="160" spans="1:13" x14ac:dyDescent="0.2">
      <c r="A160" s="2" t="s">
        <v>464</v>
      </c>
      <c r="B160" s="2" t="s">
        <v>465</v>
      </c>
      <c r="C160" s="2" t="s">
        <v>630</v>
      </c>
      <c r="D160" s="2" t="s">
        <v>585</v>
      </c>
      <c r="E160" s="2">
        <v>800.29</v>
      </c>
      <c r="I160" t="str">
        <v>MIDWEST</v>
      </c>
      <c r="J160" t="str">
        <v>TULSA</v>
      </c>
      <c r="K160" t="str">
        <v>WRAGHT, HARVEY</v>
      </c>
      <c r="L160" t="str">
        <v>Maintenance and Repair</v>
      </c>
      <c r="M160">
        <v>151.03</v>
      </c>
    </row>
    <row r="161" spans="1:13" x14ac:dyDescent="0.2">
      <c r="A161" s="2" t="s">
        <v>464</v>
      </c>
      <c r="B161" s="2" t="s">
        <v>489</v>
      </c>
      <c r="C161" s="2" t="s">
        <v>631</v>
      </c>
      <c r="D161" s="2" t="s">
        <v>585</v>
      </c>
      <c r="E161" s="2">
        <v>502.07</v>
      </c>
      <c r="I161" t="str">
        <v>SOUTH</v>
      </c>
      <c r="J161" t="str">
        <v>CHARLOTTE</v>
      </c>
      <c r="K161" t="str">
        <v>BECKMAN, ADRIAN</v>
      </c>
      <c r="L161" t="str">
        <v>Housekeeping and Organization</v>
      </c>
      <c r="M161">
        <v>9236.11</v>
      </c>
    </row>
    <row r="162" spans="1:13" x14ac:dyDescent="0.2">
      <c r="A162" s="2" t="s">
        <v>468</v>
      </c>
      <c r="B162" s="2" t="s">
        <v>469</v>
      </c>
      <c r="C162" s="2" t="s">
        <v>632</v>
      </c>
      <c r="D162" s="2" t="s">
        <v>585</v>
      </c>
      <c r="E162" s="2">
        <v>1344.62</v>
      </c>
      <c r="I162" t="str">
        <v>SOUTH</v>
      </c>
      <c r="J162" t="str">
        <v>DALLAS</v>
      </c>
      <c r="K162" t="str">
        <v>BERIN, WILLIAM</v>
      </c>
      <c r="L162" t="str">
        <v>Housekeeping and Organization</v>
      </c>
      <c r="M162">
        <v>474.85</v>
      </c>
    </row>
    <row r="163" spans="1:13" x14ac:dyDescent="0.2">
      <c r="A163" s="2" t="s">
        <v>468</v>
      </c>
      <c r="B163" s="2" t="s">
        <v>469</v>
      </c>
      <c r="C163" s="2" t="s">
        <v>633</v>
      </c>
      <c r="D163" s="2" t="s">
        <v>585</v>
      </c>
      <c r="E163" s="2">
        <v>674.35</v>
      </c>
      <c r="I163" t="str">
        <v>SOUTH</v>
      </c>
      <c r="J163" t="str">
        <v>NEWORLEANS</v>
      </c>
      <c r="K163" t="str">
        <v>BEYD, MICHAEL</v>
      </c>
      <c r="L163" t="str">
        <v>Housekeeping and Organization</v>
      </c>
      <c r="M163">
        <v>11129.2</v>
      </c>
    </row>
    <row r="164" spans="1:13" x14ac:dyDescent="0.2">
      <c r="A164" s="2" t="s">
        <v>471</v>
      </c>
      <c r="B164" s="2" t="s">
        <v>504</v>
      </c>
      <c r="C164" s="2" t="s">
        <v>634</v>
      </c>
      <c r="D164" s="2" t="s">
        <v>585</v>
      </c>
      <c r="E164" s="2">
        <v>16800.32</v>
      </c>
      <c r="I164" t="str">
        <v>SOUTH</v>
      </c>
      <c r="J164" t="str">
        <v>CHARLOTTE</v>
      </c>
      <c r="K164" t="str">
        <v>BIOCH, RONALD</v>
      </c>
      <c r="L164" t="str">
        <v>Housekeeping and Organization</v>
      </c>
      <c r="M164">
        <v>8031.4</v>
      </c>
    </row>
    <row r="165" spans="1:13" x14ac:dyDescent="0.2">
      <c r="A165" s="2" t="s">
        <v>464</v>
      </c>
      <c r="B165" s="2" t="s">
        <v>516</v>
      </c>
      <c r="C165" s="2" t="s">
        <v>635</v>
      </c>
      <c r="D165" s="2" t="s">
        <v>585</v>
      </c>
      <c r="E165" s="2">
        <v>86.31</v>
      </c>
      <c r="I165" t="str">
        <v>SOUTH</v>
      </c>
      <c r="J165" t="str">
        <v>CHARLOTTE</v>
      </c>
      <c r="K165" t="str">
        <v>KIORNIY, MICHAEL</v>
      </c>
      <c r="L165" t="str">
        <v>Housekeeping and Organization</v>
      </c>
      <c r="M165">
        <v>401.57</v>
      </c>
    </row>
    <row r="166" spans="1:13" x14ac:dyDescent="0.2">
      <c r="A166" s="2" t="s">
        <v>464</v>
      </c>
      <c r="B166" s="2" t="s">
        <v>465</v>
      </c>
      <c r="C166" s="2" t="s">
        <v>636</v>
      </c>
      <c r="D166" s="2" t="s">
        <v>585</v>
      </c>
      <c r="E166" s="2">
        <v>552.92999999999995</v>
      </c>
      <c r="I166" t="str">
        <v>SOUTH</v>
      </c>
      <c r="J166" t="str">
        <v>NEWORLEANS</v>
      </c>
      <c r="K166" t="str">
        <v>WALTIRS, DAVID</v>
      </c>
      <c r="L166" t="str">
        <v>Housekeeping and Organization</v>
      </c>
      <c r="M166">
        <v>424.63</v>
      </c>
    </row>
    <row r="167" spans="1:13" x14ac:dyDescent="0.2">
      <c r="A167" s="2" t="s">
        <v>468</v>
      </c>
      <c r="B167" s="2" t="s">
        <v>528</v>
      </c>
      <c r="C167" s="2" t="s">
        <v>637</v>
      </c>
      <c r="D167" s="2" t="s">
        <v>585</v>
      </c>
      <c r="E167" s="2">
        <v>174.36</v>
      </c>
      <c r="I167" t="str">
        <v>SOUTH</v>
      </c>
      <c r="J167" t="str">
        <v>CHARLOTTE</v>
      </c>
      <c r="K167" t="str">
        <v>YATIS, MICHAEL</v>
      </c>
      <c r="L167" t="str">
        <v>Housekeeping and Organization</v>
      </c>
      <c r="M167">
        <v>401.57</v>
      </c>
    </row>
    <row r="168" spans="1:13" x14ac:dyDescent="0.2">
      <c r="A168" s="2" t="s">
        <v>476</v>
      </c>
      <c r="B168" s="2" t="s">
        <v>524</v>
      </c>
      <c r="C168" s="2" t="s">
        <v>638</v>
      </c>
      <c r="D168" s="2" t="s">
        <v>585</v>
      </c>
      <c r="E168" s="2">
        <v>122.89</v>
      </c>
      <c r="I168" t="str">
        <v>SOUTH</v>
      </c>
      <c r="J168" t="str">
        <v>CHARLOTTE</v>
      </c>
      <c r="K168" t="str">
        <v>ATKANSEN, RICARDO</v>
      </c>
      <c r="L168" t="str">
        <v>Landscaping and Area Beautification</v>
      </c>
      <c r="M168">
        <v>1968.06</v>
      </c>
    </row>
    <row r="169" spans="1:13" x14ac:dyDescent="0.2">
      <c r="A169" s="2" t="s">
        <v>464</v>
      </c>
      <c r="B169" s="2" t="s">
        <v>465</v>
      </c>
      <c r="C169" s="2" t="s">
        <v>639</v>
      </c>
      <c r="D169" s="2" t="s">
        <v>585</v>
      </c>
      <c r="E169" s="2">
        <v>6515.99</v>
      </c>
      <c r="I169" t="str">
        <v>SOUTH</v>
      </c>
      <c r="J169" t="str">
        <v>DALLAS</v>
      </c>
      <c r="K169" t="str">
        <v>BEKKA, KENNETH</v>
      </c>
      <c r="L169" t="str">
        <v>Landscaping and Area Beautification</v>
      </c>
      <c r="M169">
        <v>1104.48</v>
      </c>
    </row>
    <row r="170" spans="1:13" x14ac:dyDescent="0.2">
      <c r="A170" s="2" t="s">
        <v>471</v>
      </c>
      <c r="B170" s="2" t="s">
        <v>472</v>
      </c>
      <c r="C170" s="2" t="s">
        <v>640</v>
      </c>
      <c r="D170" s="2" t="s">
        <v>585</v>
      </c>
      <c r="E170" s="2">
        <v>145.02000000000001</v>
      </c>
      <c r="I170" t="str">
        <v>SOUTH</v>
      </c>
      <c r="J170" t="str">
        <v>NEWORLEANS</v>
      </c>
      <c r="K170" t="str">
        <v>BEWDIN, JAMES</v>
      </c>
      <c r="L170" t="str">
        <v>Landscaping and Area Beautification</v>
      </c>
      <c r="M170">
        <v>190.09</v>
      </c>
    </row>
    <row r="171" spans="1:13" x14ac:dyDescent="0.2">
      <c r="A171" s="2" t="s">
        <v>468</v>
      </c>
      <c r="B171" s="2" t="s">
        <v>528</v>
      </c>
      <c r="C171" s="2" t="s">
        <v>641</v>
      </c>
      <c r="D171" s="2" t="s">
        <v>585</v>
      </c>
      <c r="E171" s="2">
        <v>643.62</v>
      </c>
      <c r="I171" t="str">
        <v>SOUTH</v>
      </c>
      <c r="J171" t="str">
        <v>FLORIDA</v>
      </c>
      <c r="K171" t="str">
        <v>BILL, DAVID</v>
      </c>
      <c r="L171" t="str">
        <v>Landscaping and Area Beautification</v>
      </c>
      <c r="M171">
        <v>2733.25</v>
      </c>
    </row>
    <row r="172" spans="1:13" x14ac:dyDescent="0.2">
      <c r="A172" s="2" t="s">
        <v>464</v>
      </c>
      <c r="B172" s="2" t="s">
        <v>465</v>
      </c>
      <c r="C172" s="2" t="s">
        <v>642</v>
      </c>
      <c r="D172" s="2" t="s">
        <v>585</v>
      </c>
      <c r="E172" s="2">
        <v>7127.57</v>
      </c>
      <c r="I172" t="str">
        <v>SOUTH</v>
      </c>
      <c r="J172" t="str">
        <v>FLORIDA</v>
      </c>
      <c r="K172" t="str">
        <v>BIOICHEANE, GARY</v>
      </c>
      <c r="L172" t="str">
        <v>Landscaping and Area Beautification</v>
      </c>
      <c r="M172">
        <v>354.9</v>
      </c>
    </row>
    <row r="173" spans="1:13" x14ac:dyDescent="0.2">
      <c r="A173" s="2" t="s">
        <v>468</v>
      </c>
      <c r="B173" s="2" t="s">
        <v>528</v>
      </c>
      <c r="C173" s="2" t="s">
        <v>643</v>
      </c>
      <c r="D173" s="2" t="s">
        <v>585</v>
      </c>
      <c r="E173" s="2">
        <v>171.79</v>
      </c>
      <c r="I173" t="str">
        <v>SOUTH</v>
      </c>
      <c r="J173" t="str">
        <v>DALLAS</v>
      </c>
      <c r="K173" t="str">
        <v>BLECKBIQN, CARL</v>
      </c>
      <c r="L173" t="str">
        <v>Landscaping and Area Beautification</v>
      </c>
      <c r="M173">
        <v>228.14</v>
      </c>
    </row>
    <row r="174" spans="1:13" x14ac:dyDescent="0.2">
      <c r="A174" s="2" t="s">
        <v>468</v>
      </c>
      <c r="B174" s="2" t="s">
        <v>528</v>
      </c>
      <c r="C174" s="2" t="s">
        <v>644</v>
      </c>
      <c r="D174" s="2" t="s">
        <v>585</v>
      </c>
      <c r="E174" s="2">
        <v>21560.13</v>
      </c>
      <c r="I174" t="str">
        <v>SOUTH</v>
      </c>
      <c r="J174" t="str">
        <v>DALLAS</v>
      </c>
      <c r="K174" t="str">
        <v>HERRAS, JERRY</v>
      </c>
      <c r="L174" t="str">
        <v>Landscaping and Area Beautification</v>
      </c>
      <c r="M174">
        <v>141.15</v>
      </c>
    </row>
    <row r="175" spans="1:13" x14ac:dyDescent="0.2">
      <c r="A175" s="2" t="s">
        <v>464</v>
      </c>
      <c r="B175" s="2" t="s">
        <v>465</v>
      </c>
      <c r="C175" s="2" t="s">
        <v>645</v>
      </c>
      <c r="D175" s="2" t="s">
        <v>585</v>
      </c>
      <c r="E175" s="2">
        <v>23622.61</v>
      </c>
      <c r="I175" t="str">
        <v>SOUTH</v>
      </c>
      <c r="J175" t="str">
        <v>DALLAS</v>
      </c>
      <c r="K175" t="str">
        <v>JECKSEN, RICHARD</v>
      </c>
      <c r="L175" t="str">
        <v>Landscaping and Area Beautification</v>
      </c>
      <c r="M175">
        <v>184.08</v>
      </c>
    </row>
    <row r="176" spans="1:13" x14ac:dyDescent="0.2">
      <c r="A176" s="2" t="s">
        <v>471</v>
      </c>
      <c r="B176" s="2" t="s">
        <v>511</v>
      </c>
      <c r="C176" s="2" t="s">
        <v>646</v>
      </c>
      <c r="D176" s="2" t="s">
        <v>585</v>
      </c>
      <c r="E176" s="2">
        <v>150.54</v>
      </c>
      <c r="I176" t="str">
        <v>SOUTH</v>
      </c>
      <c r="J176" t="str">
        <v>CHARLOTTE</v>
      </c>
      <c r="K176" t="str">
        <v>MCGIE, BRENTON</v>
      </c>
      <c r="L176" t="str">
        <v>Landscaping and Area Beautification</v>
      </c>
      <c r="M176">
        <v>133.96</v>
      </c>
    </row>
    <row r="177" spans="1:13" x14ac:dyDescent="0.2">
      <c r="A177" s="2" t="s">
        <v>476</v>
      </c>
      <c r="B177" s="2" t="s">
        <v>524</v>
      </c>
      <c r="C177" s="2" t="s">
        <v>647</v>
      </c>
      <c r="D177" s="2" t="s">
        <v>585</v>
      </c>
      <c r="E177" s="2">
        <v>572.32000000000005</v>
      </c>
      <c r="I177" t="str">
        <v>SOUTH</v>
      </c>
      <c r="J177" t="str">
        <v>FLORIDA</v>
      </c>
      <c r="K177" t="str">
        <v>ABERRA, CHRISTOPHER</v>
      </c>
      <c r="L177" t="str">
        <v>Maintenance and Repair</v>
      </c>
      <c r="M177">
        <v>28370.75</v>
      </c>
    </row>
    <row r="178" spans="1:13" x14ac:dyDescent="0.2">
      <c r="A178" s="2" t="s">
        <v>471</v>
      </c>
      <c r="B178" s="2" t="s">
        <v>511</v>
      </c>
      <c r="C178" s="2" t="s">
        <v>648</v>
      </c>
      <c r="D178" s="2" t="s">
        <v>585</v>
      </c>
      <c r="E178" s="2">
        <v>322.3</v>
      </c>
      <c r="I178" t="str">
        <v>SOUTH</v>
      </c>
      <c r="J178" t="str">
        <v>DALLAS</v>
      </c>
      <c r="K178" t="str">
        <v>ASHEM, CHRIS</v>
      </c>
      <c r="L178" t="str">
        <v>Maintenance and Repair</v>
      </c>
      <c r="M178">
        <v>23454.04</v>
      </c>
    </row>
    <row r="179" spans="1:13" x14ac:dyDescent="0.2">
      <c r="A179" s="2" t="s">
        <v>468</v>
      </c>
      <c r="B179" s="2" t="s">
        <v>528</v>
      </c>
      <c r="C179" s="2" t="s">
        <v>649</v>
      </c>
      <c r="D179" s="2" t="s">
        <v>585</v>
      </c>
      <c r="E179" s="2">
        <v>1085.8</v>
      </c>
      <c r="I179" t="str">
        <v>SOUTH</v>
      </c>
      <c r="J179" t="str">
        <v>CHARLOTTE</v>
      </c>
      <c r="K179" t="str">
        <v>BENDS, GARY</v>
      </c>
      <c r="L179" t="str">
        <v>Maintenance and Repair</v>
      </c>
      <c r="M179">
        <v>237.14</v>
      </c>
    </row>
    <row r="180" spans="1:13" x14ac:dyDescent="0.2">
      <c r="A180" s="2" t="s">
        <v>464</v>
      </c>
      <c r="B180" s="2" t="s">
        <v>489</v>
      </c>
      <c r="C180" s="2" t="s">
        <v>650</v>
      </c>
      <c r="D180" s="2" t="s">
        <v>585</v>
      </c>
      <c r="E180" s="2">
        <v>19944.64</v>
      </c>
      <c r="I180" t="str">
        <v>SOUTH</v>
      </c>
      <c r="J180" t="str">
        <v>DALLAS</v>
      </c>
      <c r="K180" t="str">
        <v>BEWIN, BRANDON</v>
      </c>
      <c r="L180" t="str">
        <v>Maintenance and Repair</v>
      </c>
      <c r="M180">
        <v>254.34</v>
      </c>
    </row>
    <row r="181" spans="1:13" x14ac:dyDescent="0.2">
      <c r="A181" s="2" t="s">
        <v>476</v>
      </c>
      <c r="B181" s="2" t="s">
        <v>481</v>
      </c>
      <c r="C181" s="2" t="s">
        <v>651</v>
      </c>
      <c r="D181" s="2" t="s">
        <v>585</v>
      </c>
      <c r="E181" s="2">
        <v>956.5</v>
      </c>
      <c r="I181" t="str">
        <v>SOUTH</v>
      </c>
      <c r="J181" t="str">
        <v>DALLAS</v>
      </c>
      <c r="K181" t="str">
        <v>BIDFERD, AMAR</v>
      </c>
      <c r="L181" t="str">
        <v>Maintenance and Repair</v>
      </c>
      <c r="M181">
        <v>158.6</v>
      </c>
    </row>
    <row r="182" spans="1:13" x14ac:dyDescent="0.2">
      <c r="A182" s="2" t="s">
        <v>464</v>
      </c>
      <c r="B182" s="2" t="s">
        <v>516</v>
      </c>
      <c r="C182" s="2" t="s">
        <v>652</v>
      </c>
      <c r="D182" s="2" t="s">
        <v>585</v>
      </c>
      <c r="E182" s="2">
        <v>109.53</v>
      </c>
      <c r="I182" t="str">
        <v>SOUTH</v>
      </c>
      <c r="J182" t="str">
        <v>FLORIDA</v>
      </c>
      <c r="K182" t="str">
        <v>BIRNHERDT, CHRISTOPHER</v>
      </c>
      <c r="L182" t="str">
        <v>Maintenance and Repair</v>
      </c>
      <c r="M182">
        <v>407.6</v>
      </c>
    </row>
    <row r="183" spans="1:13" x14ac:dyDescent="0.2">
      <c r="A183" s="2" t="s">
        <v>464</v>
      </c>
      <c r="B183" s="2" t="s">
        <v>489</v>
      </c>
      <c r="C183" s="2" t="s">
        <v>653</v>
      </c>
      <c r="D183" s="2" t="s">
        <v>585</v>
      </c>
      <c r="E183" s="2">
        <v>4832.78</v>
      </c>
      <c r="I183" t="str">
        <v>SOUTH</v>
      </c>
      <c r="J183" t="str">
        <v>FLORIDA</v>
      </c>
      <c r="K183" t="str">
        <v>BIRTREM, KURT</v>
      </c>
      <c r="L183" t="str">
        <v>Maintenance and Repair</v>
      </c>
      <c r="M183">
        <v>21115.67</v>
      </c>
    </row>
    <row r="184" spans="1:13" x14ac:dyDescent="0.2">
      <c r="A184" s="2" t="s">
        <v>471</v>
      </c>
      <c r="B184" s="2" t="s">
        <v>472</v>
      </c>
      <c r="C184" s="2" t="s">
        <v>654</v>
      </c>
      <c r="D184" s="2" t="s">
        <v>585</v>
      </c>
      <c r="E184" s="2">
        <v>308.38</v>
      </c>
      <c r="I184" t="str">
        <v>SOUTH</v>
      </c>
      <c r="J184" t="str">
        <v>DALLAS</v>
      </c>
      <c r="K184" t="str">
        <v>BLANCO, ANTONIO</v>
      </c>
      <c r="L184" t="str">
        <v>Maintenance and Repair</v>
      </c>
      <c r="M184">
        <v>48539.25</v>
      </c>
    </row>
    <row r="185" spans="1:13" x14ac:dyDescent="0.2">
      <c r="A185" s="2" t="s">
        <v>471</v>
      </c>
      <c r="B185" s="2" t="s">
        <v>511</v>
      </c>
      <c r="C185" s="2" t="s">
        <v>655</v>
      </c>
      <c r="D185" s="2" t="s">
        <v>585</v>
      </c>
      <c r="E185" s="2">
        <v>181.28</v>
      </c>
      <c r="I185" t="str">
        <v>SOUTH</v>
      </c>
      <c r="J185" t="str">
        <v>DALLAS</v>
      </c>
      <c r="K185" t="str">
        <v>BLANTEN, JOHN</v>
      </c>
      <c r="L185" t="str">
        <v>Maintenance and Repair</v>
      </c>
      <c r="M185">
        <v>10798.41</v>
      </c>
    </row>
    <row r="186" spans="1:13" x14ac:dyDescent="0.2">
      <c r="A186" s="2" t="s">
        <v>464</v>
      </c>
      <c r="B186" s="2" t="s">
        <v>489</v>
      </c>
      <c r="C186" s="2" t="s">
        <v>656</v>
      </c>
      <c r="D186" s="2" t="s">
        <v>585</v>
      </c>
      <c r="E186" s="2">
        <v>94.03</v>
      </c>
      <c r="I186" t="str">
        <v>SOUTH</v>
      </c>
      <c r="J186" t="str">
        <v>NEWORLEANS</v>
      </c>
      <c r="K186" t="str">
        <v>BLECKMAN, PHILLIP</v>
      </c>
      <c r="L186" t="str">
        <v>Maintenance and Repair</v>
      </c>
      <c r="M186">
        <v>249.36</v>
      </c>
    </row>
    <row r="187" spans="1:13" x14ac:dyDescent="0.2">
      <c r="A187" s="2" t="s">
        <v>476</v>
      </c>
      <c r="B187" s="2" t="s">
        <v>524</v>
      </c>
      <c r="C187" s="2" t="s">
        <v>657</v>
      </c>
      <c r="D187" s="2" t="s">
        <v>585</v>
      </c>
      <c r="E187" s="2">
        <v>1876.58</v>
      </c>
      <c r="I187" t="str">
        <v>SOUTH</v>
      </c>
      <c r="J187" t="str">
        <v>DALLAS</v>
      </c>
      <c r="K187" t="str">
        <v>BRANNEN, EDWARD</v>
      </c>
      <c r="L187" t="str">
        <v>Maintenance and Repair</v>
      </c>
      <c r="M187">
        <v>277.04000000000002</v>
      </c>
    </row>
    <row r="188" spans="1:13" x14ac:dyDescent="0.2">
      <c r="A188" s="2" t="s">
        <v>464</v>
      </c>
      <c r="B188" s="2" t="s">
        <v>516</v>
      </c>
      <c r="C188" s="2" t="s">
        <v>658</v>
      </c>
      <c r="D188" s="2" t="s">
        <v>585</v>
      </c>
      <c r="E188" s="2">
        <v>19002.810000000001</v>
      </c>
      <c r="I188" t="str">
        <v>SOUTH</v>
      </c>
      <c r="J188" t="str">
        <v>DALLAS</v>
      </c>
      <c r="K188" t="str">
        <v>BREWN, DONNA</v>
      </c>
      <c r="L188" t="str">
        <v>Maintenance and Repair</v>
      </c>
      <c r="M188">
        <v>158.6</v>
      </c>
    </row>
    <row r="189" spans="1:13" x14ac:dyDescent="0.2">
      <c r="A189" s="2" t="s">
        <v>476</v>
      </c>
      <c r="B189" s="2" t="s">
        <v>483</v>
      </c>
      <c r="C189" s="2" t="s">
        <v>659</v>
      </c>
      <c r="D189" s="2" t="s">
        <v>585</v>
      </c>
      <c r="E189" s="2">
        <v>153.37</v>
      </c>
      <c r="I189" t="str">
        <v>SOUTH</v>
      </c>
      <c r="J189" t="str">
        <v>NEWORLEANS</v>
      </c>
      <c r="K189" t="str">
        <v>BREWN, MARK</v>
      </c>
      <c r="L189" t="str">
        <v>Maintenance and Repair</v>
      </c>
      <c r="M189">
        <v>262.16000000000003</v>
      </c>
    </row>
    <row r="190" spans="1:13" x14ac:dyDescent="0.2">
      <c r="A190" s="2" t="s">
        <v>476</v>
      </c>
      <c r="B190" s="2" t="s">
        <v>524</v>
      </c>
      <c r="C190" s="2" t="s">
        <v>660</v>
      </c>
      <c r="D190" s="2" t="s">
        <v>585</v>
      </c>
      <c r="E190" s="2">
        <v>344.69</v>
      </c>
      <c r="I190" t="str">
        <v>SOUTH</v>
      </c>
      <c r="J190" t="str">
        <v>FLORIDA</v>
      </c>
      <c r="K190" t="str">
        <v>BREWN, MICHAEL</v>
      </c>
      <c r="L190" t="str">
        <v>Maintenance and Repair</v>
      </c>
      <c r="M190">
        <v>419.02</v>
      </c>
    </row>
    <row r="191" spans="1:13" x14ac:dyDescent="0.2">
      <c r="A191" s="2" t="s">
        <v>464</v>
      </c>
      <c r="B191" s="2" t="s">
        <v>516</v>
      </c>
      <c r="C191" s="2" t="s">
        <v>661</v>
      </c>
      <c r="D191" s="2" t="s">
        <v>585</v>
      </c>
      <c r="E191" s="2">
        <v>328.59</v>
      </c>
      <c r="I191" t="str">
        <v>SOUTH</v>
      </c>
      <c r="J191" t="str">
        <v>CHARLOTTE</v>
      </c>
      <c r="K191" t="str">
        <v>CEBB, JOHN</v>
      </c>
      <c r="L191" t="str">
        <v>Maintenance and Repair</v>
      </c>
      <c r="M191">
        <v>307.93</v>
      </c>
    </row>
    <row r="192" spans="1:13" x14ac:dyDescent="0.2">
      <c r="A192" s="2" t="s">
        <v>464</v>
      </c>
      <c r="B192" s="2" t="s">
        <v>465</v>
      </c>
      <c r="C192" s="2" t="s">
        <v>662</v>
      </c>
      <c r="D192" s="2" t="s">
        <v>585</v>
      </c>
      <c r="E192" s="2">
        <v>624.08000000000004</v>
      </c>
      <c r="I192" t="str">
        <v>SOUTH</v>
      </c>
      <c r="J192" t="str">
        <v>FLORIDA</v>
      </c>
      <c r="K192" t="str">
        <v>CRIOI, FRANK</v>
      </c>
      <c r="L192" t="str">
        <v>Maintenance and Repair</v>
      </c>
      <c r="M192">
        <v>121.13</v>
      </c>
    </row>
    <row r="193" spans="1:13" x14ac:dyDescent="0.2">
      <c r="A193" s="2" t="s">
        <v>471</v>
      </c>
      <c r="B193" s="2" t="s">
        <v>511</v>
      </c>
      <c r="C193" s="2" t="s">
        <v>663</v>
      </c>
      <c r="D193" s="2" t="s">
        <v>585</v>
      </c>
      <c r="E193" s="2">
        <v>411.61</v>
      </c>
      <c r="I193" t="str">
        <v>SOUTH</v>
      </c>
      <c r="J193" t="str">
        <v>FLORIDA</v>
      </c>
      <c r="K193" t="str">
        <v>FERRILL, WILLIAM</v>
      </c>
      <c r="L193" t="str">
        <v>Maintenance and Repair</v>
      </c>
      <c r="M193">
        <v>122.89</v>
      </c>
    </row>
    <row r="194" spans="1:13" x14ac:dyDescent="0.2">
      <c r="A194" s="2" t="s">
        <v>476</v>
      </c>
      <c r="B194" s="2" t="s">
        <v>477</v>
      </c>
      <c r="C194" s="2" t="s">
        <v>664</v>
      </c>
      <c r="D194" s="2" t="s">
        <v>585</v>
      </c>
      <c r="E194" s="2">
        <v>522.16</v>
      </c>
      <c r="I194" t="str">
        <v>SOUTH</v>
      </c>
      <c r="J194" t="str">
        <v>FLORIDA</v>
      </c>
      <c r="K194" t="str">
        <v>GISAIRRIZ, JORGE</v>
      </c>
      <c r="L194" t="str">
        <v>Maintenance and Repair</v>
      </c>
      <c r="M194">
        <v>572.32000000000005</v>
      </c>
    </row>
    <row r="195" spans="1:13" x14ac:dyDescent="0.2">
      <c r="A195" s="2" t="s">
        <v>476</v>
      </c>
      <c r="B195" s="2" t="s">
        <v>477</v>
      </c>
      <c r="C195" s="2" t="s">
        <v>665</v>
      </c>
      <c r="D195" s="2" t="s">
        <v>585</v>
      </c>
      <c r="E195" s="2">
        <v>157.52000000000001</v>
      </c>
      <c r="I195" t="str">
        <v>SOUTH</v>
      </c>
      <c r="J195" t="str">
        <v>DALLAS</v>
      </c>
      <c r="K195" t="str">
        <v>HADLIY, EUGENE</v>
      </c>
      <c r="L195" t="str">
        <v>Maintenance and Repair</v>
      </c>
      <c r="M195">
        <v>956.5</v>
      </c>
    </row>
    <row r="196" spans="1:13" x14ac:dyDescent="0.2">
      <c r="A196" s="2" t="s">
        <v>471</v>
      </c>
      <c r="B196" s="2" t="s">
        <v>504</v>
      </c>
      <c r="C196" s="2" t="s">
        <v>666</v>
      </c>
      <c r="D196" s="2" t="s">
        <v>585</v>
      </c>
      <c r="E196" s="2">
        <v>114.46</v>
      </c>
      <c r="I196" t="str">
        <v>SOUTH</v>
      </c>
      <c r="J196" t="str">
        <v>FLORIDA</v>
      </c>
      <c r="K196" t="str">
        <v>HERDY, ROBERT</v>
      </c>
      <c r="L196" t="str">
        <v>Maintenance and Repair</v>
      </c>
      <c r="M196">
        <v>1876.58</v>
      </c>
    </row>
    <row r="197" spans="1:13" x14ac:dyDescent="0.2">
      <c r="A197" s="2" t="s">
        <v>471</v>
      </c>
      <c r="B197" s="2" t="s">
        <v>511</v>
      </c>
      <c r="C197" s="2" t="s">
        <v>667</v>
      </c>
      <c r="D197" s="2" t="s">
        <v>585</v>
      </c>
      <c r="E197" s="2">
        <v>185.27</v>
      </c>
      <c r="I197" t="str">
        <v>SOUTH</v>
      </c>
      <c r="J197" t="str">
        <v>NEWORLEANS</v>
      </c>
      <c r="K197" t="str">
        <v>HIDSEN, KENNETH</v>
      </c>
      <c r="L197" t="str">
        <v>Maintenance and Repair</v>
      </c>
      <c r="M197">
        <v>153.37</v>
      </c>
    </row>
    <row r="198" spans="1:13" x14ac:dyDescent="0.2">
      <c r="A198" s="2" t="s">
        <v>468</v>
      </c>
      <c r="B198" s="2" t="s">
        <v>487</v>
      </c>
      <c r="C198" s="2" t="s">
        <v>668</v>
      </c>
      <c r="D198" s="2" t="s">
        <v>585</v>
      </c>
      <c r="E198" s="2">
        <v>359.59</v>
      </c>
      <c r="I198" t="str">
        <v>SOUTH</v>
      </c>
      <c r="J198" t="str">
        <v>FLORIDA</v>
      </c>
      <c r="K198" t="str">
        <v>HIFF, DAVID</v>
      </c>
      <c r="L198" t="str">
        <v>Maintenance and Repair</v>
      </c>
      <c r="M198">
        <v>344.69</v>
      </c>
    </row>
    <row r="199" spans="1:13" x14ac:dyDescent="0.2">
      <c r="A199" s="2" t="s">
        <v>468</v>
      </c>
      <c r="B199" s="2" t="s">
        <v>528</v>
      </c>
      <c r="C199" s="2" t="s">
        <v>669</v>
      </c>
      <c r="D199" s="2" t="s">
        <v>585</v>
      </c>
      <c r="E199" s="2">
        <v>356.75</v>
      </c>
      <c r="I199" t="str">
        <v>SOUTH</v>
      </c>
      <c r="J199" t="str">
        <v>CHARLOTTE</v>
      </c>
      <c r="K199" t="str">
        <v>JEHNSEN, MARTIN</v>
      </c>
      <c r="L199" t="str">
        <v>Maintenance and Repair</v>
      </c>
      <c r="M199">
        <v>522.16</v>
      </c>
    </row>
    <row r="200" spans="1:13" x14ac:dyDescent="0.2">
      <c r="A200" s="2" t="s">
        <v>468</v>
      </c>
      <c r="B200" s="2" t="s">
        <v>528</v>
      </c>
      <c r="C200" s="2" t="s">
        <v>670</v>
      </c>
      <c r="D200" s="2" t="s">
        <v>585</v>
      </c>
      <c r="E200" s="2">
        <v>980.9</v>
      </c>
      <c r="I200" t="str">
        <v>SOUTH</v>
      </c>
      <c r="J200" t="str">
        <v>CHARLOTTE</v>
      </c>
      <c r="K200" t="str">
        <v>JENIS, CASEY</v>
      </c>
      <c r="L200" t="str">
        <v>Maintenance and Repair</v>
      </c>
      <c r="M200">
        <v>157.52000000000001</v>
      </c>
    </row>
    <row r="201" spans="1:13" x14ac:dyDescent="0.2">
      <c r="A201" s="2" t="s">
        <v>464</v>
      </c>
      <c r="B201" s="2" t="s">
        <v>465</v>
      </c>
      <c r="C201" s="2" t="s">
        <v>671</v>
      </c>
      <c r="D201" s="2" t="s">
        <v>585</v>
      </c>
      <c r="E201" s="2">
        <v>16403.439999999999</v>
      </c>
      <c r="I201" t="str">
        <v>SOUTH</v>
      </c>
      <c r="J201" t="str">
        <v>CHARLOTTE</v>
      </c>
      <c r="K201" t="str">
        <v>LANDIR, EARL</v>
      </c>
      <c r="L201" t="str">
        <v>Maintenance and Repair</v>
      </c>
      <c r="M201">
        <v>1693.93</v>
      </c>
    </row>
    <row r="202" spans="1:13" x14ac:dyDescent="0.2">
      <c r="A202" s="2" t="s">
        <v>464</v>
      </c>
      <c r="B202" s="2" t="s">
        <v>465</v>
      </c>
      <c r="C202" s="2" t="s">
        <v>672</v>
      </c>
      <c r="D202" s="2" t="s">
        <v>585</v>
      </c>
      <c r="E202" s="2">
        <v>8070.42</v>
      </c>
      <c r="I202" t="str">
        <v>SOUTH</v>
      </c>
      <c r="J202" t="str">
        <v>DALLAS</v>
      </c>
      <c r="K202" t="str">
        <v>LANDRY JR, WALLACE</v>
      </c>
      <c r="L202" t="str">
        <v>Maintenance and Repair</v>
      </c>
      <c r="M202">
        <v>158.6</v>
      </c>
    </row>
    <row r="203" spans="1:13" x14ac:dyDescent="0.2">
      <c r="A203" s="2" t="s">
        <v>476</v>
      </c>
      <c r="B203" s="2" t="s">
        <v>477</v>
      </c>
      <c r="C203" s="2" t="s">
        <v>673</v>
      </c>
      <c r="D203" s="2" t="s">
        <v>585</v>
      </c>
      <c r="E203" s="2">
        <v>1693.93</v>
      </c>
      <c r="I203" t="str">
        <v>SOUTH</v>
      </c>
      <c r="J203" t="str">
        <v>FLORIDA</v>
      </c>
      <c r="K203" t="str">
        <v>LATTLE, CHAD</v>
      </c>
      <c r="L203" t="str">
        <v>Maintenance and Repair</v>
      </c>
      <c r="M203">
        <v>245.78</v>
      </c>
    </row>
    <row r="204" spans="1:13" x14ac:dyDescent="0.2">
      <c r="A204" s="2" t="s">
        <v>476</v>
      </c>
      <c r="B204" s="2" t="s">
        <v>481</v>
      </c>
      <c r="C204" s="2" t="s">
        <v>674</v>
      </c>
      <c r="D204" s="2" t="s">
        <v>585</v>
      </c>
      <c r="E204" s="2">
        <v>158.6</v>
      </c>
      <c r="I204" t="str">
        <v>SOUTH</v>
      </c>
      <c r="J204" t="str">
        <v>FLORIDA</v>
      </c>
      <c r="K204" t="str">
        <v>LIHMAN, RYMAN</v>
      </c>
      <c r="L204" t="str">
        <v>Maintenance and Repair</v>
      </c>
      <c r="M204">
        <v>245.78</v>
      </c>
    </row>
    <row r="205" spans="1:13" x14ac:dyDescent="0.2">
      <c r="A205" s="2" t="s">
        <v>476</v>
      </c>
      <c r="B205" s="2" t="s">
        <v>524</v>
      </c>
      <c r="C205" s="2" t="s">
        <v>675</v>
      </c>
      <c r="D205" s="2" t="s">
        <v>585</v>
      </c>
      <c r="E205" s="2">
        <v>245.78</v>
      </c>
      <c r="I205" t="str">
        <v>SOUTH</v>
      </c>
      <c r="J205" t="str">
        <v>FLORIDA</v>
      </c>
      <c r="K205" t="str">
        <v>LIWAS, DWAYNE</v>
      </c>
      <c r="L205" t="str">
        <v>Maintenance and Repair</v>
      </c>
      <c r="M205">
        <v>123.68</v>
      </c>
    </row>
    <row r="206" spans="1:13" x14ac:dyDescent="0.2">
      <c r="A206" s="2" t="s">
        <v>464</v>
      </c>
      <c r="B206" s="2" t="s">
        <v>465</v>
      </c>
      <c r="C206" s="2" t="s">
        <v>676</v>
      </c>
      <c r="D206" s="2" t="s">
        <v>585</v>
      </c>
      <c r="E206" s="2">
        <v>23348.1</v>
      </c>
      <c r="I206" t="str">
        <v>SOUTH</v>
      </c>
      <c r="J206" t="str">
        <v>FLORIDA</v>
      </c>
      <c r="K206" t="str">
        <v>LIZZA, VINCENT</v>
      </c>
      <c r="L206" t="str">
        <v>Maintenance and Repair</v>
      </c>
      <c r="M206">
        <v>1764.05</v>
      </c>
    </row>
    <row r="207" spans="1:13" x14ac:dyDescent="0.2">
      <c r="A207" s="2" t="s">
        <v>464</v>
      </c>
      <c r="B207" s="2" t="s">
        <v>465</v>
      </c>
      <c r="C207" s="2" t="s">
        <v>677</v>
      </c>
      <c r="D207" s="2" t="s">
        <v>585</v>
      </c>
      <c r="E207" s="2">
        <v>10543.77</v>
      </c>
      <c r="I207" t="str">
        <v>SOUTH</v>
      </c>
      <c r="J207" t="str">
        <v>FLORIDA</v>
      </c>
      <c r="K207" t="str">
        <v>MERALIS, GONZALO</v>
      </c>
      <c r="L207" t="str">
        <v>Maintenance and Repair</v>
      </c>
      <c r="M207">
        <v>222.97</v>
      </c>
    </row>
    <row r="208" spans="1:13" x14ac:dyDescent="0.2">
      <c r="A208" s="2" t="s">
        <v>464</v>
      </c>
      <c r="B208" s="2" t="s">
        <v>465</v>
      </c>
      <c r="C208" s="2" t="s">
        <v>678</v>
      </c>
      <c r="D208" s="2" t="s">
        <v>585</v>
      </c>
      <c r="E208" s="2">
        <v>4115.54</v>
      </c>
      <c r="I208" t="str">
        <v>SOUTH</v>
      </c>
      <c r="J208" t="str">
        <v>FLORIDA</v>
      </c>
      <c r="K208" t="str">
        <v>MERTANIZ, GERARDO</v>
      </c>
      <c r="L208" t="str">
        <v>Maintenance and Repair</v>
      </c>
      <c r="M208">
        <v>96.59</v>
      </c>
    </row>
    <row r="209" spans="1:13" x14ac:dyDescent="0.2">
      <c r="A209" s="2" t="s">
        <v>468</v>
      </c>
      <c r="B209" s="2" t="s">
        <v>528</v>
      </c>
      <c r="C209" s="2" t="s">
        <v>679</v>
      </c>
      <c r="D209" s="2" t="s">
        <v>585</v>
      </c>
      <c r="E209" s="2">
        <v>654.27</v>
      </c>
      <c r="I209" t="str">
        <v>SOUTH</v>
      </c>
      <c r="J209" t="str">
        <v>CHARLOTTE</v>
      </c>
      <c r="K209" t="str">
        <v>MILLIN, KENNETH</v>
      </c>
      <c r="L209" t="str">
        <v>Maintenance and Repair</v>
      </c>
      <c r="M209">
        <v>124.33</v>
      </c>
    </row>
    <row r="210" spans="1:13" x14ac:dyDescent="0.2">
      <c r="A210" s="2" t="s">
        <v>476</v>
      </c>
      <c r="B210" s="2" t="s">
        <v>524</v>
      </c>
      <c r="C210" s="2" t="s">
        <v>680</v>
      </c>
      <c r="D210" s="2" t="s">
        <v>585</v>
      </c>
      <c r="E210" s="2">
        <v>245.78</v>
      </c>
      <c r="I210" t="str">
        <v>SOUTH</v>
      </c>
      <c r="J210" t="str">
        <v>FLORIDA</v>
      </c>
      <c r="K210" t="str">
        <v>MINDIZ, LAZARO</v>
      </c>
      <c r="L210" t="str">
        <v>Maintenance and Repair</v>
      </c>
      <c r="M210">
        <v>222.97</v>
      </c>
    </row>
    <row r="211" spans="1:13" x14ac:dyDescent="0.2">
      <c r="A211" s="2" t="s">
        <v>476</v>
      </c>
      <c r="B211" s="2" t="s">
        <v>524</v>
      </c>
      <c r="C211" s="2" t="s">
        <v>681</v>
      </c>
      <c r="D211" s="2" t="s">
        <v>585</v>
      </c>
      <c r="E211" s="2">
        <v>123.68</v>
      </c>
      <c r="I211" t="str">
        <v>SOUTH</v>
      </c>
      <c r="J211" t="str">
        <v>DALLAS</v>
      </c>
      <c r="K211" t="str">
        <v>MYIRS, RALPH</v>
      </c>
      <c r="L211" t="str">
        <v>Maintenance and Repair</v>
      </c>
      <c r="M211">
        <v>226.41</v>
      </c>
    </row>
    <row r="212" spans="1:13" x14ac:dyDescent="0.2">
      <c r="A212" s="2" t="s">
        <v>476</v>
      </c>
      <c r="B212" s="2" t="s">
        <v>524</v>
      </c>
      <c r="C212" s="2" t="s">
        <v>682</v>
      </c>
      <c r="D212" s="2" t="s">
        <v>585</v>
      </c>
      <c r="E212" s="2">
        <v>1764.05</v>
      </c>
      <c r="I212" t="str">
        <v>SOUTH</v>
      </c>
      <c r="J212" t="str">
        <v>FLORIDA</v>
      </c>
      <c r="K212" t="str">
        <v>NGIYIN, THANH</v>
      </c>
      <c r="L212" t="str">
        <v>Maintenance and Repair</v>
      </c>
      <c r="M212">
        <v>613.17999999999995</v>
      </c>
    </row>
    <row r="213" spans="1:13" x14ac:dyDescent="0.2">
      <c r="A213" s="2" t="s">
        <v>464</v>
      </c>
      <c r="B213" s="2" t="s">
        <v>465</v>
      </c>
      <c r="C213" s="2" t="s">
        <v>683</v>
      </c>
      <c r="D213" s="2" t="s">
        <v>585</v>
      </c>
      <c r="E213" s="2">
        <v>11298.11</v>
      </c>
      <c r="I213" t="str">
        <v>SOUTH</v>
      </c>
      <c r="J213" t="str">
        <v>FLORIDA</v>
      </c>
      <c r="K213" t="str">
        <v>NIWMAN, SCOTT</v>
      </c>
      <c r="L213" t="str">
        <v>Maintenance and Repair</v>
      </c>
      <c r="M213">
        <v>98.91</v>
      </c>
    </row>
    <row r="214" spans="1:13" x14ac:dyDescent="0.2">
      <c r="A214" s="2" t="s">
        <v>468</v>
      </c>
      <c r="B214" s="2" t="s">
        <v>469</v>
      </c>
      <c r="C214" s="2" t="s">
        <v>684</v>
      </c>
      <c r="D214" s="2" t="s">
        <v>585</v>
      </c>
      <c r="E214" s="2">
        <v>244.28</v>
      </c>
      <c r="I214" t="str">
        <v>SOUTH</v>
      </c>
      <c r="J214" t="str">
        <v>DALLAS</v>
      </c>
      <c r="K214" t="str">
        <v>QIANTANA, JOSE</v>
      </c>
      <c r="L214" t="str">
        <v>Maintenance and Repair</v>
      </c>
      <c r="M214">
        <v>831.12</v>
      </c>
    </row>
    <row r="215" spans="1:13" x14ac:dyDescent="0.2">
      <c r="A215" s="2" t="s">
        <v>464</v>
      </c>
      <c r="B215" s="2" t="s">
        <v>465</v>
      </c>
      <c r="C215" s="2" t="s">
        <v>685</v>
      </c>
      <c r="D215" s="2" t="s">
        <v>585</v>
      </c>
      <c r="E215" s="2">
        <v>198.38</v>
      </c>
      <c r="I215" t="str">
        <v>SOUTH</v>
      </c>
      <c r="J215" t="str">
        <v>FLORIDA</v>
      </c>
      <c r="K215" t="str">
        <v>REDRAGITZ, REYES</v>
      </c>
      <c r="L215" t="str">
        <v>Maintenance and Repair</v>
      </c>
      <c r="M215">
        <v>122.89</v>
      </c>
    </row>
    <row r="216" spans="1:13" x14ac:dyDescent="0.2">
      <c r="A216" s="2" t="s">
        <v>468</v>
      </c>
      <c r="B216" s="2" t="s">
        <v>474</v>
      </c>
      <c r="C216" s="2" t="s">
        <v>686</v>
      </c>
      <c r="D216" s="2" t="s">
        <v>585</v>
      </c>
      <c r="E216" s="2">
        <v>305.67</v>
      </c>
      <c r="I216" t="str">
        <v>SOUTH</v>
      </c>
      <c r="J216" t="str">
        <v>FLORIDA</v>
      </c>
      <c r="K216" t="str">
        <v>REWE, JEFFREY</v>
      </c>
      <c r="L216" t="str">
        <v>Maintenance and Repair</v>
      </c>
      <c r="M216">
        <v>1175.24</v>
      </c>
    </row>
    <row r="217" spans="1:13" x14ac:dyDescent="0.2">
      <c r="A217" s="2" t="s">
        <v>468</v>
      </c>
      <c r="B217" s="2" t="s">
        <v>528</v>
      </c>
      <c r="C217" s="2" t="s">
        <v>687</v>
      </c>
      <c r="D217" s="2" t="s">
        <v>585</v>
      </c>
      <c r="E217" s="2">
        <v>156.27000000000001</v>
      </c>
      <c r="I217" t="str">
        <v>SOUTH</v>
      </c>
      <c r="J217" t="str">
        <v>DALLAS</v>
      </c>
      <c r="K217" t="str">
        <v>RISLIDGE, PAUL</v>
      </c>
      <c r="L217" t="str">
        <v>Maintenance and Repair</v>
      </c>
      <c r="M217">
        <v>567.29</v>
      </c>
    </row>
    <row r="218" spans="1:13" x14ac:dyDescent="0.2">
      <c r="A218" s="2" t="s">
        <v>476</v>
      </c>
      <c r="B218" s="2" t="s">
        <v>524</v>
      </c>
      <c r="C218" s="2" t="s">
        <v>688</v>
      </c>
      <c r="D218" s="2" t="s">
        <v>585</v>
      </c>
      <c r="E218" s="2">
        <v>222.97</v>
      </c>
      <c r="I218" t="str">
        <v>SOUTH</v>
      </c>
      <c r="J218" t="str">
        <v>NEWORLEANS</v>
      </c>
      <c r="K218" t="str">
        <v>SALTOW, JIMMY</v>
      </c>
      <c r="L218" t="str">
        <v>Maintenance and Repair</v>
      </c>
      <c r="M218">
        <v>111.12</v>
      </c>
    </row>
    <row r="219" spans="1:13" x14ac:dyDescent="0.2">
      <c r="A219" s="2" t="s">
        <v>464</v>
      </c>
      <c r="B219" s="2" t="s">
        <v>465</v>
      </c>
      <c r="C219" s="2" t="s">
        <v>689</v>
      </c>
      <c r="D219" s="2" t="s">
        <v>585</v>
      </c>
      <c r="E219" s="2">
        <v>515.35</v>
      </c>
      <c r="I219" t="str">
        <v>SOUTH</v>
      </c>
      <c r="J219" t="str">
        <v>FLORIDA</v>
      </c>
      <c r="K219" t="str">
        <v>SANDSTREM, LARRY</v>
      </c>
      <c r="L219" t="str">
        <v>Maintenance and Repair</v>
      </c>
      <c r="M219">
        <v>123.68</v>
      </c>
    </row>
    <row r="220" spans="1:13" x14ac:dyDescent="0.2">
      <c r="A220" s="2" t="s">
        <v>464</v>
      </c>
      <c r="B220" s="2" t="s">
        <v>465</v>
      </c>
      <c r="C220" s="2" t="s">
        <v>690</v>
      </c>
      <c r="D220" s="2" t="s">
        <v>585</v>
      </c>
      <c r="E220" s="2">
        <v>415.4</v>
      </c>
      <c r="I220" t="str">
        <v>SOUTH</v>
      </c>
      <c r="J220" t="str">
        <v>FLORIDA</v>
      </c>
      <c r="K220" t="str">
        <v>SASKO, EDWARD</v>
      </c>
      <c r="L220" t="str">
        <v>Maintenance and Repair</v>
      </c>
      <c r="M220">
        <v>242.26</v>
      </c>
    </row>
    <row r="221" spans="1:13" x14ac:dyDescent="0.2">
      <c r="A221" s="2" t="s">
        <v>468</v>
      </c>
      <c r="B221" s="2" t="s">
        <v>469</v>
      </c>
      <c r="C221" s="2" t="s">
        <v>691</v>
      </c>
      <c r="D221" s="2" t="s">
        <v>585</v>
      </c>
      <c r="E221" s="2">
        <v>114.36</v>
      </c>
      <c r="I221" t="str">
        <v>SOUTH</v>
      </c>
      <c r="J221" t="str">
        <v>FLORIDA</v>
      </c>
      <c r="K221" t="str">
        <v>SEBERISE, DONALD</v>
      </c>
      <c r="L221" t="str">
        <v>Maintenance and Repair</v>
      </c>
      <c r="M221">
        <v>197.82</v>
      </c>
    </row>
    <row r="222" spans="1:13" x14ac:dyDescent="0.2">
      <c r="A222" s="2" t="s">
        <v>471</v>
      </c>
      <c r="B222" s="2" t="s">
        <v>511</v>
      </c>
      <c r="C222" s="2" t="s">
        <v>692</v>
      </c>
      <c r="D222" s="2" t="s">
        <v>585</v>
      </c>
      <c r="E222" s="2">
        <v>185.27</v>
      </c>
      <c r="I222" t="str">
        <v>SOUTH</v>
      </c>
      <c r="J222" t="str">
        <v>DALLAS</v>
      </c>
      <c r="K222" t="str">
        <v>SMATH, GEOFFREY</v>
      </c>
      <c r="L222" t="str">
        <v>Maintenance and Repair</v>
      </c>
      <c r="M222">
        <v>254.34</v>
      </c>
    </row>
    <row r="223" spans="1:13" x14ac:dyDescent="0.2">
      <c r="A223" s="2" t="s">
        <v>476</v>
      </c>
      <c r="B223" s="2" t="s">
        <v>524</v>
      </c>
      <c r="C223" s="2" t="s">
        <v>693</v>
      </c>
      <c r="D223" s="2" t="s">
        <v>585</v>
      </c>
      <c r="E223" s="2">
        <v>96.59</v>
      </c>
      <c r="I223" t="str">
        <v>SOUTH</v>
      </c>
      <c r="J223" t="str">
        <v>FLORIDA</v>
      </c>
      <c r="K223" t="str">
        <v>THERNTEN, NOEL</v>
      </c>
      <c r="L223" t="str">
        <v>Maintenance and Repair</v>
      </c>
      <c r="M223">
        <v>395.64</v>
      </c>
    </row>
    <row r="224" spans="1:13" x14ac:dyDescent="0.2">
      <c r="A224" s="2" t="s">
        <v>464</v>
      </c>
      <c r="B224" s="2" t="s">
        <v>465</v>
      </c>
      <c r="C224" s="2" t="s">
        <v>694</v>
      </c>
      <c r="D224" s="2" t="s">
        <v>585</v>
      </c>
      <c r="E224" s="2">
        <v>14833.28</v>
      </c>
      <c r="I224" t="str">
        <v>SOUTH</v>
      </c>
      <c r="J224" t="str">
        <v>FLORIDA</v>
      </c>
      <c r="K224" t="str">
        <v>WAGGANS, MACK</v>
      </c>
      <c r="L224" t="str">
        <v>Maintenance and Repair</v>
      </c>
      <c r="M224">
        <v>320.70999999999998</v>
      </c>
    </row>
    <row r="225" spans="1:13" x14ac:dyDescent="0.2">
      <c r="A225" s="2" t="s">
        <v>476</v>
      </c>
      <c r="B225" s="2" t="s">
        <v>477</v>
      </c>
      <c r="C225" s="2" t="s">
        <v>695</v>
      </c>
      <c r="D225" s="2" t="s">
        <v>585</v>
      </c>
      <c r="E225" s="2">
        <v>124.33</v>
      </c>
      <c r="I225" t="str">
        <v>SOUTH</v>
      </c>
      <c r="J225" t="str">
        <v>DALLAS</v>
      </c>
      <c r="K225" t="str">
        <v>WATSEN, CHARLES</v>
      </c>
      <c r="L225" t="str">
        <v>Maintenance and Repair</v>
      </c>
      <c r="M225">
        <v>305.25</v>
      </c>
    </row>
    <row r="226" spans="1:13" x14ac:dyDescent="0.2">
      <c r="A226" s="2" t="s">
        <v>476</v>
      </c>
      <c r="B226" s="2" t="s">
        <v>524</v>
      </c>
      <c r="C226" s="2" t="s">
        <v>696</v>
      </c>
      <c r="D226" s="2" t="s">
        <v>585</v>
      </c>
      <c r="E226" s="2">
        <v>222.97</v>
      </c>
      <c r="I226" t="str">
        <v>NORTH</v>
      </c>
      <c r="J226" t="str">
        <v>NEWYORK</v>
      </c>
      <c r="K226" t="str">
        <v>ALCERO, ROBERT</v>
      </c>
      <c r="L226" t="str">
        <v>Housekeeping and Organization</v>
      </c>
      <c r="M226">
        <v>28540.62</v>
      </c>
    </row>
    <row r="227" spans="1:13" x14ac:dyDescent="0.2">
      <c r="A227" s="2" t="s">
        <v>464</v>
      </c>
      <c r="B227" s="2" t="s">
        <v>489</v>
      </c>
      <c r="C227" s="2" t="s">
        <v>697</v>
      </c>
      <c r="D227" s="2" t="s">
        <v>585</v>
      </c>
      <c r="E227" s="2">
        <v>353.58</v>
      </c>
      <c r="I227" t="str">
        <v>NORTH</v>
      </c>
      <c r="J227" t="str">
        <v>MICHIGAN</v>
      </c>
      <c r="K227" t="str">
        <v>ATKANS, TERRY</v>
      </c>
      <c r="L227" t="str">
        <v>Housekeeping and Organization</v>
      </c>
      <c r="M227">
        <v>3524.16</v>
      </c>
    </row>
    <row r="228" spans="1:13" x14ac:dyDescent="0.2">
      <c r="A228" s="2" t="s">
        <v>476</v>
      </c>
      <c r="B228" s="2" t="s">
        <v>481</v>
      </c>
      <c r="C228" s="2" t="s">
        <v>698</v>
      </c>
      <c r="D228" s="2" t="s">
        <v>585</v>
      </c>
      <c r="E228" s="2">
        <v>226.41</v>
      </c>
      <c r="I228" t="str">
        <v>NORTH</v>
      </c>
      <c r="J228" t="str">
        <v>MICHIGAN</v>
      </c>
      <c r="K228" t="str">
        <v>BERANSKI, BRANT</v>
      </c>
      <c r="L228" t="str">
        <v>Housekeeping and Organization</v>
      </c>
      <c r="M228">
        <v>1762.08</v>
      </c>
    </row>
    <row r="229" spans="1:13" x14ac:dyDescent="0.2">
      <c r="A229" s="2" t="s">
        <v>464</v>
      </c>
      <c r="B229" s="2" t="s">
        <v>489</v>
      </c>
      <c r="C229" s="2" t="s">
        <v>699</v>
      </c>
      <c r="D229" s="2" t="s">
        <v>585</v>
      </c>
      <c r="E229" s="2">
        <v>21688.42</v>
      </c>
      <c r="I229" t="str">
        <v>NORTH</v>
      </c>
      <c r="J229" t="str">
        <v>BUFFALO</v>
      </c>
      <c r="K229" t="str">
        <v>BIQGISS, ALAN</v>
      </c>
      <c r="L229" t="str">
        <v>Housekeeping and Organization</v>
      </c>
      <c r="M229">
        <v>2564.9499999999998</v>
      </c>
    </row>
    <row r="230" spans="1:13" x14ac:dyDescent="0.2">
      <c r="A230" s="2" t="s">
        <v>464</v>
      </c>
      <c r="B230" s="2" t="s">
        <v>516</v>
      </c>
      <c r="C230" s="2" t="s">
        <v>700</v>
      </c>
      <c r="D230" s="2" t="s">
        <v>585</v>
      </c>
      <c r="E230" s="2">
        <v>307.89</v>
      </c>
      <c r="I230" t="str">
        <v>NORTH</v>
      </c>
      <c r="J230" t="str">
        <v>MICHIGAN</v>
      </c>
      <c r="K230" t="str">
        <v>HALLAERD, CRAIG</v>
      </c>
      <c r="L230" t="str">
        <v>Housekeeping and Organization</v>
      </c>
      <c r="M230">
        <v>388.93</v>
      </c>
    </row>
    <row r="231" spans="1:13" x14ac:dyDescent="0.2">
      <c r="A231" s="2" t="s">
        <v>476</v>
      </c>
      <c r="B231" s="2" t="s">
        <v>524</v>
      </c>
      <c r="C231" s="2" t="s">
        <v>701</v>
      </c>
      <c r="D231" s="2" t="s">
        <v>585</v>
      </c>
      <c r="E231" s="2">
        <v>613.17999999999995</v>
      </c>
      <c r="I231" t="str">
        <v>NORTH</v>
      </c>
      <c r="J231" t="str">
        <v>MICHIGAN</v>
      </c>
      <c r="K231" t="str">
        <v>KNAGHT, RICHARD</v>
      </c>
      <c r="L231" t="str">
        <v>Housekeeping and Organization</v>
      </c>
      <c r="M231">
        <v>445.23</v>
      </c>
    </row>
    <row r="232" spans="1:13" x14ac:dyDescent="0.2">
      <c r="A232" s="2" t="s">
        <v>464</v>
      </c>
      <c r="B232" s="2" t="s">
        <v>465</v>
      </c>
      <c r="C232" s="2" t="s">
        <v>702</v>
      </c>
      <c r="D232" s="2" t="s">
        <v>585</v>
      </c>
      <c r="E232" s="2">
        <v>817.04</v>
      </c>
      <c r="I232" t="str">
        <v>NORTH</v>
      </c>
      <c r="J232" t="str">
        <v>MICHIGAN</v>
      </c>
      <c r="K232" t="str">
        <v>ALDIRTEN, RICHARD</v>
      </c>
      <c r="L232" t="str">
        <v>Landscaping and Area Beautification</v>
      </c>
      <c r="M232">
        <v>251.42</v>
      </c>
    </row>
    <row r="233" spans="1:13" x14ac:dyDescent="0.2">
      <c r="A233" s="2" t="s">
        <v>476</v>
      </c>
      <c r="B233" s="2" t="s">
        <v>524</v>
      </c>
      <c r="C233" s="2" t="s">
        <v>703</v>
      </c>
      <c r="D233" s="2" t="s">
        <v>585</v>
      </c>
      <c r="E233" s="2">
        <v>98.91</v>
      </c>
      <c r="I233" t="str">
        <v>NORTH</v>
      </c>
      <c r="J233" t="str">
        <v>NEWYORK</v>
      </c>
      <c r="K233" t="str">
        <v>BANDER, MARK</v>
      </c>
      <c r="L233" t="str">
        <v>Landscaping and Area Beautification</v>
      </c>
      <c r="M233">
        <v>185.15</v>
      </c>
    </row>
    <row r="234" spans="1:13" x14ac:dyDescent="0.2">
      <c r="A234" s="2" t="s">
        <v>464</v>
      </c>
      <c r="B234" s="2" t="s">
        <v>489</v>
      </c>
      <c r="C234" s="2" t="s">
        <v>704</v>
      </c>
      <c r="D234" s="2" t="s">
        <v>585</v>
      </c>
      <c r="E234" s="2">
        <v>1442.18</v>
      </c>
      <c r="I234" t="str">
        <v>NORTH</v>
      </c>
      <c r="J234" t="str">
        <v>BUFFALO</v>
      </c>
      <c r="K234" t="str">
        <v>BEACE, ALVIN</v>
      </c>
      <c r="L234" t="str">
        <v>Landscaping and Area Beautification</v>
      </c>
      <c r="M234">
        <v>151.36000000000001</v>
      </c>
    </row>
    <row r="235" spans="1:13" x14ac:dyDescent="0.2">
      <c r="A235" s="2" t="s">
        <v>468</v>
      </c>
      <c r="B235" s="2" t="s">
        <v>528</v>
      </c>
      <c r="C235" s="2" t="s">
        <v>705</v>
      </c>
      <c r="D235" s="2" t="s">
        <v>585</v>
      </c>
      <c r="E235" s="2">
        <v>654.27</v>
      </c>
      <c r="I235" t="str">
        <v>NORTH</v>
      </c>
      <c r="J235" t="str">
        <v>MICHIGAN</v>
      </c>
      <c r="K235" t="str">
        <v>BIADLE, JOHN</v>
      </c>
      <c r="L235" t="str">
        <v>Landscaping and Area Beautification</v>
      </c>
      <c r="M235">
        <v>6232.6</v>
      </c>
    </row>
    <row r="236" spans="1:13" x14ac:dyDescent="0.2">
      <c r="A236" s="2" t="s">
        <v>471</v>
      </c>
      <c r="B236" s="2" t="s">
        <v>511</v>
      </c>
      <c r="C236" s="2" t="s">
        <v>706</v>
      </c>
      <c r="D236" s="2" t="s">
        <v>585</v>
      </c>
      <c r="E236" s="2">
        <v>125.23</v>
      </c>
      <c r="I236" t="str">
        <v>NORTH</v>
      </c>
      <c r="J236" t="str">
        <v>CANADA</v>
      </c>
      <c r="K236" t="str">
        <v>BLEAS, ALAIN</v>
      </c>
      <c r="L236" t="str">
        <v>Landscaping and Area Beautification</v>
      </c>
      <c r="M236">
        <v>240.77</v>
      </c>
    </row>
    <row r="237" spans="1:13" x14ac:dyDescent="0.2">
      <c r="A237" s="2" t="s">
        <v>468</v>
      </c>
      <c r="B237" s="2" t="s">
        <v>528</v>
      </c>
      <c r="C237" s="2" t="s">
        <v>707</v>
      </c>
      <c r="D237" s="2" t="s">
        <v>585</v>
      </c>
      <c r="E237" s="2">
        <v>955.98</v>
      </c>
      <c r="I237" t="str">
        <v>NORTH</v>
      </c>
      <c r="J237" t="str">
        <v>BUFFALO</v>
      </c>
      <c r="K237" t="str">
        <v>FOX, DANIEL</v>
      </c>
      <c r="L237" t="str">
        <v>Landscaping and Area Beautification</v>
      </c>
      <c r="M237">
        <v>151.36000000000001</v>
      </c>
    </row>
    <row r="238" spans="1:13" x14ac:dyDescent="0.2">
      <c r="A238" s="2" t="s">
        <v>464</v>
      </c>
      <c r="B238" s="2" t="s">
        <v>465</v>
      </c>
      <c r="C238" s="2" t="s">
        <v>708</v>
      </c>
      <c r="D238" s="2" t="s">
        <v>585</v>
      </c>
      <c r="E238" s="2">
        <v>1534.45</v>
      </c>
      <c r="I238" t="str">
        <v>NORTH</v>
      </c>
      <c r="J238" t="str">
        <v>MICHIGAN</v>
      </c>
      <c r="K238" t="str">
        <v>HERVIY, MICHAEL</v>
      </c>
      <c r="L238" t="str">
        <v>Landscaping and Area Beautification</v>
      </c>
      <c r="M238">
        <v>125.71</v>
      </c>
    </row>
    <row r="239" spans="1:13" x14ac:dyDescent="0.2">
      <c r="A239" s="2" t="s">
        <v>464</v>
      </c>
      <c r="B239" s="2" t="s">
        <v>465</v>
      </c>
      <c r="C239" s="2" t="s">
        <v>709</v>
      </c>
      <c r="D239" s="2" t="s">
        <v>585</v>
      </c>
      <c r="E239" s="2">
        <v>10262.61</v>
      </c>
      <c r="I239" t="str">
        <v>NORTH</v>
      </c>
      <c r="J239" t="str">
        <v>CANADA</v>
      </c>
      <c r="K239" t="str">
        <v>MERAN, DENIS</v>
      </c>
      <c r="L239" t="str">
        <v>Landscaping and Area Beautification</v>
      </c>
      <c r="M239">
        <v>1200.3499999999999</v>
      </c>
    </row>
    <row r="240" spans="1:13" x14ac:dyDescent="0.2">
      <c r="A240" s="2" t="s">
        <v>464</v>
      </c>
      <c r="B240" s="2" t="s">
        <v>465</v>
      </c>
      <c r="C240" s="2" t="s">
        <v>710</v>
      </c>
      <c r="D240" s="2" t="s">
        <v>585</v>
      </c>
      <c r="E240" s="2">
        <v>12962.55</v>
      </c>
      <c r="I240" t="str">
        <v>NORTH</v>
      </c>
      <c r="J240" t="str">
        <v>MICHIGAN</v>
      </c>
      <c r="K240" t="str">
        <v>PRZISLEWSKI, BRIAN</v>
      </c>
      <c r="L240" t="str">
        <v>Landscaping and Area Beautification</v>
      </c>
      <c r="M240">
        <v>98.73</v>
      </c>
    </row>
    <row r="241" spans="1:13" x14ac:dyDescent="0.2">
      <c r="A241" s="2" t="s">
        <v>468</v>
      </c>
      <c r="B241" s="2" t="s">
        <v>469</v>
      </c>
      <c r="C241" s="2" t="s">
        <v>711</v>
      </c>
      <c r="D241" s="2" t="s">
        <v>585</v>
      </c>
      <c r="E241" s="2">
        <v>244.28</v>
      </c>
      <c r="I241" t="str">
        <v>NORTH</v>
      </c>
      <c r="J241" t="str">
        <v>NEWYORK</v>
      </c>
      <c r="K241" t="str">
        <v>SHIRA, DONALD</v>
      </c>
      <c r="L241" t="str">
        <v>Landscaping and Area Beautification</v>
      </c>
      <c r="M241">
        <v>177.63</v>
      </c>
    </row>
    <row r="242" spans="1:13" x14ac:dyDescent="0.2">
      <c r="A242" s="2" t="s">
        <v>468</v>
      </c>
      <c r="B242" s="2" t="s">
        <v>469</v>
      </c>
      <c r="C242" s="2" t="s">
        <v>712</v>
      </c>
      <c r="D242" s="2" t="s">
        <v>585</v>
      </c>
      <c r="E242" s="2">
        <v>278.22000000000003</v>
      </c>
      <c r="I242" t="str">
        <v>NORTH</v>
      </c>
      <c r="J242" t="str">
        <v>CANADA</v>
      </c>
      <c r="K242" t="str">
        <v>WALSEN, BRIAN</v>
      </c>
      <c r="L242" t="str">
        <v>Landscaping and Area Beautification</v>
      </c>
      <c r="M242">
        <v>177.5</v>
      </c>
    </row>
    <row r="243" spans="1:13" x14ac:dyDescent="0.2">
      <c r="A243" s="2" t="s">
        <v>464</v>
      </c>
      <c r="B243" s="2" t="s">
        <v>465</v>
      </c>
      <c r="C243" s="2" t="s">
        <v>713</v>
      </c>
      <c r="D243" s="2" t="s">
        <v>585</v>
      </c>
      <c r="E243" s="2">
        <v>9840</v>
      </c>
      <c r="I243" t="str">
        <v>NORTH</v>
      </c>
      <c r="J243" t="str">
        <v>BUFFALO</v>
      </c>
      <c r="K243" t="str">
        <v>BEWMAN, WILLIAM</v>
      </c>
      <c r="L243" t="str">
        <v>Maintenance and Repair</v>
      </c>
      <c r="M243">
        <v>245.07</v>
      </c>
    </row>
    <row r="244" spans="1:13" x14ac:dyDescent="0.2">
      <c r="A244" s="2" t="s">
        <v>471</v>
      </c>
      <c r="B244" s="2" t="s">
        <v>472</v>
      </c>
      <c r="C244" s="2" t="s">
        <v>714</v>
      </c>
      <c r="D244" s="2" t="s">
        <v>585</v>
      </c>
      <c r="E244" s="2">
        <v>546.24</v>
      </c>
      <c r="I244" t="str">
        <v>NORTH</v>
      </c>
      <c r="J244" t="str">
        <v>BUFFALO</v>
      </c>
      <c r="K244" t="str">
        <v>BICKIR, WILLIAM</v>
      </c>
      <c r="L244" t="str">
        <v>Maintenance and Repair</v>
      </c>
      <c r="M244">
        <v>53504.92</v>
      </c>
    </row>
    <row r="245" spans="1:13" x14ac:dyDescent="0.2">
      <c r="A245" s="2" t="s">
        <v>476</v>
      </c>
      <c r="B245" s="2" t="s">
        <v>481</v>
      </c>
      <c r="C245" s="2" t="s">
        <v>715</v>
      </c>
      <c r="D245" s="2" t="s">
        <v>585</v>
      </c>
      <c r="E245" s="2">
        <v>831.12</v>
      </c>
      <c r="I245" t="str">
        <v>NORTH</v>
      </c>
      <c r="J245" t="str">
        <v>CANADA</v>
      </c>
      <c r="K245" t="str">
        <v>BILANGIR, CRAIG</v>
      </c>
      <c r="L245" t="str">
        <v>Maintenance and Repair</v>
      </c>
      <c r="M245">
        <v>1531.39</v>
      </c>
    </row>
    <row r="246" spans="1:13" x14ac:dyDescent="0.2">
      <c r="A246" s="2" t="s">
        <v>468</v>
      </c>
      <c r="B246" s="2" t="s">
        <v>474</v>
      </c>
      <c r="C246" s="2" t="s">
        <v>716</v>
      </c>
      <c r="D246" s="2" t="s">
        <v>585</v>
      </c>
      <c r="E246" s="2">
        <v>192.07</v>
      </c>
      <c r="I246" t="str">
        <v>NORTH</v>
      </c>
      <c r="J246" t="str">
        <v>NEWYORK</v>
      </c>
      <c r="K246" t="str">
        <v>BILGRAVE, NOEL</v>
      </c>
      <c r="L246" t="str">
        <v>Maintenance and Repair</v>
      </c>
      <c r="M246">
        <v>32616.06</v>
      </c>
    </row>
    <row r="247" spans="1:13" x14ac:dyDescent="0.2">
      <c r="A247" s="2" t="s">
        <v>476</v>
      </c>
      <c r="B247" s="2" t="s">
        <v>524</v>
      </c>
      <c r="C247" s="2" t="s">
        <v>717</v>
      </c>
      <c r="D247" s="2" t="s">
        <v>585</v>
      </c>
      <c r="E247" s="2">
        <v>122.89</v>
      </c>
      <c r="I247" t="str">
        <v>NORTH</v>
      </c>
      <c r="J247" t="str">
        <v>NEWYORK</v>
      </c>
      <c r="K247" t="str">
        <v>BIQKE, THOMAS</v>
      </c>
      <c r="L247" t="str">
        <v>Maintenance and Repair</v>
      </c>
      <c r="M247">
        <v>231.36</v>
      </c>
    </row>
    <row r="248" spans="1:13" x14ac:dyDescent="0.2">
      <c r="A248" s="2" t="s">
        <v>464</v>
      </c>
      <c r="B248" s="2" t="s">
        <v>489</v>
      </c>
      <c r="C248" s="2" t="s">
        <v>718</v>
      </c>
      <c r="D248" s="2" t="s">
        <v>585</v>
      </c>
      <c r="E248" s="2">
        <v>2996.06</v>
      </c>
      <c r="I248" t="str">
        <v>NORTH</v>
      </c>
      <c r="J248" t="str">
        <v>CANADA</v>
      </c>
      <c r="K248" t="str">
        <v>BLANCHIT, DANNY</v>
      </c>
      <c r="L248" t="str">
        <v>Maintenance and Repair</v>
      </c>
      <c r="M248">
        <v>14203.86</v>
      </c>
    </row>
    <row r="249" spans="1:13" x14ac:dyDescent="0.2">
      <c r="A249" s="2" t="s">
        <v>464</v>
      </c>
      <c r="B249" s="2" t="s">
        <v>489</v>
      </c>
      <c r="C249" s="2" t="s">
        <v>719</v>
      </c>
      <c r="D249" s="2" t="s">
        <v>585</v>
      </c>
      <c r="E249" s="2">
        <v>365.73</v>
      </c>
      <c r="I249" t="str">
        <v>NORTH</v>
      </c>
      <c r="J249" t="str">
        <v>CANADA</v>
      </c>
      <c r="K249" t="str">
        <v>BLANCHUISE, YVON</v>
      </c>
      <c r="L249" t="str">
        <v>Maintenance and Repair</v>
      </c>
      <c r="M249">
        <v>1006.86</v>
      </c>
    </row>
    <row r="250" spans="1:13" x14ac:dyDescent="0.2">
      <c r="A250" s="2" t="s">
        <v>476</v>
      </c>
      <c r="B250" s="2" t="s">
        <v>524</v>
      </c>
      <c r="C250" s="2" t="s">
        <v>720</v>
      </c>
      <c r="D250" s="2" t="s">
        <v>585</v>
      </c>
      <c r="E250" s="2">
        <v>1175.24</v>
      </c>
      <c r="I250" t="str">
        <v>NORTH</v>
      </c>
      <c r="J250" t="str">
        <v>CANADA</v>
      </c>
      <c r="K250" t="str">
        <v>BLEAS, SYLVAIN</v>
      </c>
      <c r="L250" t="str">
        <v>Maintenance and Repair</v>
      </c>
      <c r="M250">
        <v>19876.64</v>
      </c>
    </row>
    <row r="251" spans="1:13" x14ac:dyDescent="0.2">
      <c r="A251" s="2" t="s">
        <v>468</v>
      </c>
      <c r="B251" s="2" t="s">
        <v>469</v>
      </c>
      <c r="C251" s="2" t="s">
        <v>721</v>
      </c>
      <c r="D251" s="2" t="s">
        <v>585</v>
      </c>
      <c r="E251" s="2">
        <v>150.68</v>
      </c>
      <c r="I251" t="str">
        <v>NORTH</v>
      </c>
      <c r="J251" t="str">
        <v>NEWYORK</v>
      </c>
      <c r="K251" t="str">
        <v>BRYAN, PETER</v>
      </c>
      <c r="L251" t="str">
        <v>Maintenance and Repair</v>
      </c>
      <c r="M251">
        <v>114.36</v>
      </c>
    </row>
    <row r="252" spans="1:13" x14ac:dyDescent="0.2">
      <c r="A252" s="2" t="s">
        <v>476</v>
      </c>
      <c r="B252" s="2" t="s">
        <v>481</v>
      </c>
      <c r="C252" s="2" t="s">
        <v>722</v>
      </c>
      <c r="D252" s="2" t="s">
        <v>585</v>
      </c>
      <c r="E252" s="2">
        <v>567.29</v>
      </c>
      <c r="I252" t="str">
        <v>NORTH</v>
      </c>
      <c r="J252" t="str">
        <v>CANADA</v>
      </c>
      <c r="K252" t="str">
        <v>CERDANAL, ALAIN</v>
      </c>
      <c r="L252" t="str">
        <v>Maintenance and Repair</v>
      </c>
      <c r="M252">
        <v>135.12</v>
      </c>
    </row>
    <row r="253" spans="1:13" x14ac:dyDescent="0.2">
      <c r="A253" s="2" t="s">
        <v>476</v>
      </c>
      <c r="B253" s="2" t="s">
        <v>483</v>
      </c>
      <c r="C253" s="2" t="s">
        <v>723</v>
      </c>
      <c r="D253" s="2" t="s">
        <v>585</v>
      </c>
      <c r="E253" s="2">
        <v>111.12</v>
      </c>
      <c r="I253" t="str">
        <v>NORTH</v>
      </c>
      <c r="J253" t="str">
        <v>NEWYORK</v>
      </c>
      <c r="K253" t="str">
        <v>DIAVIR, JOHN</v>
      </c>
      <c r="L253" t="str">
        <v>Maintenance and Repair</v>
      </c>
      <c r="M253">
        <v>325.89</v>
      </c>
    </row>
    <row r="254" spans="1:13" x14ac:dyDescent="0.2">
      <c r="A254" s="2" t="s">
        <v>476</v>
      </c>
      <c r="B254" s="2" t="s">
        <v>524</v>
      </c>
      <c r="C254" s="2" t="s">
        <v>724</v>
      </c>
      <c r="D254" s="2" t="s">
        <v>585</v>
      </c>
      <c r="E254" s="2">
        <v>123.68</v>
      </c>
      <c r="I254" t="str">
        <v>NORTH</v>
      </c>
      <c r="J254" t="str">
        <v>MICHIGAN</v>
      </c>
      <c r="K254" t="str">
        <v>DILANIY, CRAIG</v>
      </c>
      <c r="L254" t="str">
        <v>Maintenance and Repair</v>
      </c>
      <c r="M254">
        <v>142.51</v>
      </c>
    </row>
    <row r="255" spans="1:13" x14ac:dyDescent="0.2">
      <c r="A255" s="2" t="s">
        <v>476</v>
      </c>
      <c r="B255" s="2" t="s">
        <v>524</v>
      </c>
      <c r="C255" s="2" t="s">
        <v>725</v>
      </c>
      <c r="D255" s="2" t="s">
        <v>585</v>
      </c>
      <c r="E255" s="2">
        <v>242.26</v>
      </c>
      <c r="I255" t="str">
        <v>NORTH</v>
      </c>
      <c r="J255" t="str">
        <v>NEWYORK</v>
      </c>
      <c r="K255" t="str">
        <v>EATCHASEN, WILLIAM</v>
      </c>
      <c r="L255" t="str">
        <v>Maintenance and Repair</v>
      </c>
      <c r="M255">
        <v>1344.62</v>
      </c>
    </row>
    <row r="256" spans="1:13" x14ac:dyDescent="0.2">
      <c r="A256" s="2" t="s">
        <v>464</v>
      </c>
      <c r="B256" s="2" t="s">
        <v>516</v>
      </c>
      <c r="C256" s="2" t="s">
        <v>726</v>
      </c>
      <c r="D256" s="2" t="s">
        <v>585</v>
      </c>
      <c r="E256" s="2">
        <v>197.1</v>
      </c>
      <c r="I256" t="str">
        <v>NORTH</v>
      </c>
      <c r="J256" t="str">
        <v>NEWYORK</v>
      </c>
      <c r="K256" t="str">
        <v>ECISKI, DAVID</v>
      </c>
      <c r="L256" t="str">
        <v>Maintenance and Repair</v>
      </c>
      <c r="M256">
        <v>674.35</v>
      </c>
    </row>
    <row r="257" spans="1:13" x14ac:dyDescent="0.2">
      <c r="A257" s="2" t="s">
        <v>476</v>
      </c>
      <c r="B257" s="2" t="s">
        <v>524</v>
      </c>
      <c r="C257" s="2" t="s">
        <v>727</v>
      </c>
      <c r="D257" s="2" t="s">
        <v>585</v>
      </c>
      <c r="E257" s="2">
        <v>197.82</v>
      </c>
      <c r="I257" t="str">
        <v>NORTH</v>
      </c>
      <c r="J257" t="str">
        <v>CANADA</v>
      </c>
      <c r="K257" t="str">
        <v>FEIQNAIR, GUY MICHEL</v>
      </c>
      <c r="L257" t="str">
        <v>Maintenance and Repair</v>
      </c>
      <c r="M257">
        <v>174.36</v>
      </c>
    </row>
    <row r="258" spans="1:13" x14ac:dyDescent="0.2">
      <c r="A258" s="2" t="s">
        <v>468</v>
      </c>
      <c r="B258" s="2" t="s">
        <v>487</v>
      </c>
      <c r="C258" s="2" t="s">
        <v>728</v>
      </c>
      <c r="D258" s="2" t="s">
        <v>585</v>
      </c>
      <c r="E258" s="2">
        <v>114.52</v>
      </c>
      <c r="I258" t="str">
        <v>NORTH</v>
      </c>
      <c r="J258" t="str">
        <v>CANADA</v>
      </c>
      <c r="K258" t="str">
        <v>GALLANT, SERGE</v>
      </c>
      <c r="L258" t="str">
        <v>Maintenance and Repair</v>
      </c>
      <c r="M258">
        <v>643.62</v>
      </c>
    </row>
    <row r="259" spans="1:13" x14ac:dyDescent="0.2">
      <c r="A259" s="2" t="s">
        <v>464</v>
      </c>
      <c r="B259" s="2" t="s">
        <v>516</v>
      </c>
      <c r="C259" s="2" t="s">
        <v>729</v>
      </c>
      <c r="D259" s="2" t="s">
        <v>585</v>
      </c>
      <c r="E259" s="2">
        <v>151.03</v>
      </c>
      <c r="I259" t="str">
        <v>NORTH</v>
      </c>
      <c r="J259" t="str">
        <v>CANADA</v>
      </c>
      <c r="K259" t="str">
        <v>GEIDRIOU, DOMINIC</v>
      </c>
      <c r="L259" t="str">
        <v>Maintenance and Repair</v>
      </c>
      <c r="M259">
        <v>171.79</v>
      </c>
    </row>
    <row r="260" spans="1:13" x14ac:dyDescent="0.2">
      <c r="A260" s="2" t="s">
        <v>476</v>
      </c>
      <c r="B260" s="2" t="s">
        <v>481</v>
      </c>
      <c r="C260" s="2" t="s">
        <v>730</v>
      </c>
      <c r="D260" s="2" t="s">
        <v>585</v>
      </c>
      <c r="E260" s="2">
        <v>254.34</v>
      </c>
      <c r="I260" t="str">
        <v>NORTH</v>
      </c>
      <c r="J260" t="str">
        <v>CANADA</v>
      </c>
      <c r="K260" t="str">
        <v>GEISHRO, JOSEPH</v>
      </c>
      <c r="L260" t="str">
        <v>Maintenance and Repair</v>
      </c>
      <c r="M260">
        <v>21560.13</v>
      </c>
    </row>
    <row r="261" spans="1:13" x14ac:dyDescent="0.2">
      <c r="A261" s="2" t="s">
        <v>468</v>
      </c>
      <c r="B261" s="2" t="s">
        <v>528</v>
      </c>
      <c r="C261" s="2" t="s">
        <v>731</v>
      </c>
      <c r="D261" s="2" t="s">
        <v>585</v>
      </c>
      <c r="E261" s="2">
        <v>4298.95</v>
      </c>
      <c r="I261" t="str">
        <v>NORTH</v>
      </c>
      <c r="J261" t="str">
        <v>CANADA</v>
      </c>
      <c r="K261" t="str">
        <v>GREBAIC, WALTER</v>
      </c>
      <c r="L261" t="str">
        <v>Maintenance and Repair</v>
      </c>
      <c r="M261">
        <v>1085.8</v>
      </c>
    </row>
    <row r="262" spans="1:13" x14ac:dyDescent="0.2">
      <c r="A262" s="2" t="s">
        <v>471</v>
      </c>
      <c r="B262" s="2" t="s">
        <v>504</v>
      </c>
      <c r="C262" s="2" t="s">
        <v>732</v>
      </c>
      <c r="D262" s="2" t="s">
        <v>585</v>
      </c>
      <c r="E262" s="2">
        <v>397.14</v>
      </c>
      <c r="I262" t="str">
        <v>NORTH</v>
      </c>
      <c r="J262" t="str">
        <v>BUFFALO</v>
      </c>
      <c r="K262" t="str">
        <v>KIASACK, JOSEPH</v>
      </c>
      <c r="L262" t="str">
        <v>Maintenance and Repair</v>
      </c>
      <c r="M262">
        <v>359.59</v>
      </c>
    </row>
    <row r="263" spans="1:13" x14ac:dyDescent="0.2">
      <c r="A263" s="2" t="s">
        <v>471</v>
      </c>
      <c r="B263" s="2" t="s">
        <v>472</v>
      </c>
      <c r="C263" s="2" t="s">
        <v>733</v>
      </c>
      <c r="D263" s="2" t="s">
        <v>585</v>
      </c>
      <c r="E263" s="2">
        <v>514.29999999999995</v>
      </c>
      <c r="I263" t="str">
        <v>NORTH</v>
      </c>
      <c r="J263" t="str">
        <v>CANADA</v>
      </c>
      <c r="K263" t="str">
        <v>KIDIR, CAROL</v>
      </c>
      <c r="L263" t="str">
        <v>Maintenance and Repair</v>
      </c>
      <c r="M263">
        <v>356.75</v>
      </c>
    </row>
    <row r="264" spans="1:13" x14ac:dyDescent="0.2">
      <c r="A264" s="2" t="s">
        <v>476</v>
      </c>
      <c r="B264" s="2" t="s">
        <v>524</v>
      </c>
      <c r="C264" s="2" t="s">
        <v>734</v>
      </c>
      <c r="D264" s="2" t="s">
        <v>585</v>
      </c>
      <c r="E264" s="2">
        <v>395.64</v>
      </c>
      <c r="I264" t="str">
        <v>NORTH</v>
      </c>
      <c r="J264" t="str">
        <v>CANADA</v>
      </c>
      <c r="K264" t="str">
        <v>KINNILLY, CORRY</v>
      </c>
      <c r="L264" t="str">
        <v>Maintenance and Repair</v>
      </c>
      <c r="M264">
        <v>980.9</v>
      </c>
    </row>
    <row r="265" spans="1:13" x14ac:dyDescent="0.2">
      <c r="A265" s="2" t="s">
        <v>464</v>
      </c>
      <c r="B265" s="2" t="s">
        <v>516</v>
      </c>
      <c r="C265" s="2" t="s">
        <v>735</v>
      </c>
      <c r="D265" s="2" t="s">
        <v>585</v>
      </c>
      <c r="E265" s="2">
        <v>151.03</v>
      </c>
      <c r="I265" t="str">
        <v>NORTH</v>
      </c>
      <c r="J265" t="str">
        <v>CANADA</v>
      </c>
      <c r="K265" t="str">
        <v>LIBLANC, DAN</v>
      </c>
      <c r="L265" t="str">
        <v>Maintenance and Repair</v>
      </c>
      <c r="M265">
        <v>654.27</v>
      </c>
    </row>
    <row r="266" spans="1:13" x14ac:dyDescent="0.2">
      <c r="A266" s="2" t="s">
        <v>471</v>
      </c>
      <c r="B266" s="2" t="s">
        <v>511</v>
      </c>
      <c r="C266" s="2" t="s">
        <v>736</v>
      </c>
      <c r="D266" s="2" t="s">
        <v>585</v>
      </c>
      <c r="E266" s="2">
        <v>185.27</v>
      </c>
      <c r="I266" t="str">
        <v>NORTH</v>
      </c>
      <c r="J266" t="str">
        <v>NEWYORK</v>
      </c>
      <c r="K266" t="str">
        <v>LYNCH, GARY</v>
      </c>
      <c r="L266" t="str">
        <v>Maintenance and Repair</v>
      </c>
      <c r="M266">
        <v>244.28</v>
      </c>
    </row>
    <row r="267" spans="1:13" x14ac:dyDescent="0.2">
      <c r="A267" s="2" t="s">
        <v>464</v>
      </c>
      <c r="B267" s="2" t="s">
        <v>489</v>
      </c>
      <c r="C267" s="2" t="s">
        <v>737</v>
      </c>
      <c r="D267" s="2" t="s">
        <v>585</v>
      </c>
      <c r="E267" s="2">
        <v>179.74</v>
      </c>
      <c r="I267" t="str">
        <v>NORTH</v>
      </c>
      <c r="J267" t="str">
        <v>MICHIGAN</v>
      </c>
      <c r="K267" t="str">
        <v>MATCHILL, MICHAEL</v>
      </c>
      <c r="L267" t="str">
        <v>Maintenance and Repair</v>
      </c>
      <c r="M267">
        <v>305.67</v>
      </c>
    </row>
    <row r="268" spans="1:13" x14ac:dyDescent="0.2">
      <c r="A268" s="2" t="s">
        <v>471</v>
      </c>
      <c r="B268" s="2" t="s">
        <v>472</v>
      </c>
      <c r="C268" s="2" t="s">
        <v>738</v>
      </c>
      <c r="D268" s="2" t="s">
        <v>585</v>
      </c>
      <c r="E268" s="2">
        <v>402.17</v>
      </c>
      <c r="I268" t="str">
        <v>NORTH</v>
      </c>
      <c r="J268" t="str">
        <v>CANADA</v>
      </c>
      <c r="K268" t="str">
        <v>MECKINNIY, MALCOLM</v>
      </c>
      <c r="L268" t="str">
        <v>Maintenance and Repair</v>
      </c>
      <c r="M268">
        <v>156.27000000000001</v>
      </c>
    </row>
    <row r="269" spans="1:13" x14ac:dyDescent="0.2">
      <c r="A269" s="2" t="s">
        <v>464</v>
      </c>
      <c r="B269" s="2" t="s">
        <v>489</v>
      </c>
      <c r="C269" s="2" t="s">
        <v>739</v>
      </c>
      <c r="D269" s="2" t="s">
        <v>585</v>
      </c>
      <c r="E269" s="2">
        <v>399.95</v>
      </c>
      <c r="I269" t="str">
        <v>NORTH</v>
      </c>
      <c r="J269" t="str">
        <v>NEWYORK</v>
      </c>
      <c r="K269" t="str">
        <v>MERTAN, KEVIN</v>
      </c>
      <c r="L269" t="str">
        <v>Maintenance and Repair</v>
      </c>
      <c r="M269">
        <v>114.36</v>
      </c>
    </row>
    <row r="270" spans="1:13" x14ac:dyDescent="0.2">
      <c r="A270" s="2" t="s">
        <v>476</v>
      </c>
      <c r="B270" s="2" t="s">
        <v>524</v>
      </c>
      <c r="C270" s="2" t="s">
        <v>740</v>
      </c>
      <c r="D270" s="2" t="s">
        <v>585</v>
      </c>
      <c r="E270" s="2">
        <v>320.70999999999998</v>
      </c>
      <c r="I270" t="str">
        <v>NORTH</v>
      </c>
      <c r="J270" t="str">
        <v>CANADA</v>
      </c>
      <c r="K270" t="str">
        <v>PEARAIR, JOEL</v>
      </c>
      <c r="L270" t="str">
        <v>Maintenance and Repair</v>
      </c>
      <c r="M270">
        <v>654.27</v>
      </c>
    </row>
    <row r="271" spans="1:13" x14ac:dyDescent="0.2">
      <c r="A271" s="2" t="s">
        <v>471</v>
      </c>
      <c r="B271" s="2" t="s">
        <v>511</v>
      </c>
      <c r="C271" s="2" t="s">
        <v>741</v>
      </c>
      <c r="D271" s="2" t="s">
        <v>585</v>
      </c>
      <c r="E271" s="2">
        <v>191.28</v>
      </c>
      <c r="I271" t="str">
        <v>NORTH</v>
      </c>
      <c r="J271" t="str">
        <v>CANADA</v>
      </c>
      <c r="K271" t="str">
        <v>PECIY, DAVID</v>
      </c>
      <c r="L271" t="str">
        <v>Maintenance and Repair</v>
      </c>
      <c r="M271">
        <v>955.98</v>
      </c>
    </row>
    <row r="272" spans="1:13" x14ac:dyDescent="0.2">
      <c r="A272" s="2" t="s">
        <v>476</v>
      </c>
      <c r="B272" s="2" t="s">
        <v>481</v>
      </c>
      <c r="C272" s="2" t="s">
        <v>742</v>
      </c>
      <c r="D272" s="2" t="s">
        <v>585</v>
      </c>
      <c r="E272" s="2">
        <v>305.25</v>
      </c>
      <c r="I272" t="str">
        <v>NORTH</v>
      </c>
      <c r="J272" t="str">
        <v>NEWYORK</v>
      </c>
      <c r="K272" t="str">
        <v>PIIATO, MARIO</v>
      </c>
      <c r="L272" t="str">
        <v>Maintenance and Repair</v>
      </c>
      <c r="M272">
        <v>244.28</v>
      </c>
    </row>
    <row r="273" spans="1:13" x14ac:dyDescent="0.2">
      <c r="A273" s="2" t="s">
        <v>471</v>
      </c>
      <c r="B273" s="2" t="s">
        <v>511</v>
      </c>
      <c r="C273" s="2" t="s">
        <v>743</v>
      </c>
      <c r="D273" s="2" t="s">
        <v>585</v>
      </c>
      <c r="E273" s="2">
        <v>124.43</v>
      </c>
      <c r="I273" t="str">
        <v>NORTH</v>
      </c>
      <c r="J273" t="str">
        <v>NEWYORK</v>
      </c>
      <c r="K273" t="str">
        <v>PIRRATT, STANLEY</v>
      </c>
      <c r="L273" t="str">
        <v>Maintenance and Repair</v>
      </c>
      <c r="M273">
        <v>278.22000000000003</v>
      </c>
    </row>
    <row r="274" spans="1:13" x14ac:dyDescent="0.2">
      <c r="A274" s="2" t="s">
        <v>471</v>
      </c>
      <c r="B274" s="2" t="s">
        <v>472</v>
      </c>
      <c r="C274" s="2" t="s">
        <v>744</v>
      </c>
      <c r="D274" s="2" t="s">
        <v>585</v>
      </c>
      <c r="E274" s="2">
        <v>145.02000000000001</v>
      </c>
      <c r="I274" t="str">
        <v>NORTH</v>
      </c>
      <c r="J274" t="str">
        <v>MICHIGAN</v>
      </c>
      <c r="K274" t="str">
        <v>RACHERDS, PATRICK</v>
      </c>
      <c r="L274" t="str">
        <v>Maintenance and Repair</v>
      </c>
      <c r="M274">
        <v>192.07</v>
      </c>
    </row>
    <row r="275" spans="1:13" x14ac:dyDescent="0.2">
      <c r="A275" s="2" t="s">
        <v>464</v>
      </c>
      <c r="B275" s="2" t="s">
        <v>516</v>
      </c>
      <c r="C275" s="2" t="s">
        <v>745</v>
      </c>
      <c r="D275" s="2" t="s">
        <v>585</v>
      </c>
      <c r="E275" s="2">
        <v>277.44</v>
      </c>
      <c r="I275" t="str">
        <v>NORTH</v>
      </c>
      <c r="J275" t="str">
        <v>NEWYORK</v>
      </c>
      <c r="K275" t="str">
        <v>RIBLE, DAVID</v>
      </c>
      <c r="L275" t="str">
        <v>Maintenance and Repair</v>
      </c>
      <c r="M275">
        <v>150.68</v>
      </c>
    </row>
    <row r="276" spans="1:13" x14ac:dyDescent="0.2">
      <c r="A276" s="2" t="s">
        <v>471</v>
      </c>
      <c r="B276" s="2" t="s">
        <v>511</v>
      </c>
      <c r="C276" s="2" t="s">
        <v>746</v>
      </c>
      <c r="D276" s="2" t="s">
        <v>585</v>
      </c>
      <c r="E276" s="2">
        <v>536.84</v>
      </c>
      <c r="I276" t="str">
        <v>NORTH</v>
      </c>
      <c r="J276" t="str">
        <v>BUFFALO</v>
      </c>
      <c r="K276" t="str">
        <v>SELINSKY, JAMES</v>
      </c>
      <c r="L276" t="str">
        <v>Maintenance and Repair</v>
      </c>
      <c r="M276">
        <v>114.52</v>
      </c>
    </row>
    <row r="277" spans="1:13" x14ac:dyDescent="0.2">
      <c r="A277" s="2" t="s">
        <v>464</v>
      </c>
      <c r="B277" s="2" t="s">
        <v>516</v>
      </c>
      <c r="C277" s="2" t="s">
        <v>747</v>
      </c>
      <c r="D277" s="2" t="s">
        <v>585</v>
      </c>
      <c r="E277" s="2">
        <v>151.03</v>
      </c>
      <c r="I277" t="str">
        <v>NORTH</v>
      </c>
      <c r="J277" t="str">
        <v>CANADA</v>
      </c>
      <c r="K277" t="str">
        <v>STEARS, ANTHONY</v>
      </c>
      <c r="L277" t="str">
        <v>Maintenance and Repair</v>
      </c>
      <c r="M277">
        <v>4298.95</v>
      </c>
    </row>
  </sheetData>
  <mergeCells count="1">
    <mergeCell ref="A12:E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060D-3E3D-E948-8968-9346CB4E0CD6}">
  <dimension ref="A12:M277"/>
  <sheetViews>
    <sheetView topLeftCell="E2" zoomScale="150" zoomScaleNormal="150" workbookViewId="0">
      <selection activeCell="O21" sqref="O21"/>
    </sheetView>
  </sheetViews>
  <sheetFormatPr baseColWidth="10" defaultRowHeight="16" x14ac:dyDescent="0.2"/>
  <cols>
    <col min="1" max="1" width="9.33203125" bestFit="1" customWidth="1"/>
    <col min="2" max="2" width="13.1640625" bestFit="1" customWidth="1"/>
    <col min="3" max="3" width="27.33203125" bestFit="1" customWidth="1"/>
    <col min="4" max="4" width="31.5" bestFit="1" customWidth="1"/>
    <col min="5" max="5" width="13.83203125" customWidth="1"/>
    <col min="11" max="11" width="27.33203125" bestFit="1" customWidth="1"/>
    <col min="12" max="12" width="31.5" bestFit="1" customWidth="1"/>
    <col min="13" max="13" width="12.6640625" bestFit="1" customWidth="1"/>
  </cols>
  <sheetData>
    <row r="12" spans="1:13" ht="19" x14ac:dyDescent="0.25">
      <c r="A12" s="38" t="s">
        <v>748</v>
      </c>
      <c r="B12" s="38"/>
      <c r="C12" s="38"/>
      <c r="D12" s="38"/>
      <c r="E12" s="38"/>
    </row>
    <row r="14" spans="1:13" ht="17" thickBot="1" x14ac:dyDescent="0.25">
      <c r="A14" s="3" t="s">
        <v>51</v>
      </c>
      <c r="B14" s="3" t="s">
        <v>460</v>
      </c>
      <c r="C14" s="3" t="s">
        <v>461</v>
      </c>
      <c r="D14" s="3" t="s">
        <v>462</v>
      </c>
      <c r="E14" s="3" t="s">
        <v>463</v>
      </c>
      <c r="G14" s="3" t="s">
        <v>51</v>
      </c>
      <c r="I14" s="3" t="s">
        <v>51</v>
      </c>
      <c r="J14" s="3" t="s">
        <v>460</v>
      </c>
      <c r="K14" s="3" t="s">
        <v>461</v>
      </c>
      <c r="L14" s="3" t="s">
        <v>462</v>
      </c>
      <c r="M14" s="3" t="s">
        <v>463</v>
      </c>
    </row>
    <row r="15" spans="1:13" ht="17" thickTop="1" x14ac:dyDescent="0.2">
      <c r="A15" s="2" t="s">
        <v>464</v>
      </c>
      <c r="B15" s="2" t="s">
        <v>465</v>
      </c>
      <c r="C15" s="2" t="s">
        <v>466</v>
      </c>
      <c r="D15" s="2" t="s">
        <v>467</v>
      </c>
      <c r="E15" s="2">
        <v>465.33</v>
      </c>
      <c r="G15" t="s">
        <v>471</v>
      </c>
      <c r="I15" t="str" cm="1">
        <f t="array" ref="I15:M277">_xlfn.SORTBY(A15:E277,MATCH(A15:A277,G15:G18,0),1,E15:E277,-1)</f>
        <v>WEST</v>
      </c>
      <c r="J15" t="str">
        <v>CALIFORNIA</v>
      </c>
      <c r="K15" t="str">
        <v>BINNUIS, DAVID</v>
      </c>
      <c r="L15" t="str">
        <v>Landscaping and Area Beautification</v>
      </c>
      <c r="M15">
        <v>43479.77</v>
      </c>
    </row>
    <row r="16" spans="1:13" x14ac:dyDescent="0.2">
      <c r="A16" s="2" t="s">
        <v>468</v>
      </c>
      <c r="B16" s="2" t="s">
        <v>469</v>
      </c>
      <c r="C16" s="2" t="s">
        <v>470</v>
      </c>
      <c r="D16" s="2" t="s">
        <v>467</v>
      </c>
      <c r="E16" s="2">
        <v>28540.62</v>
      </c>
      <c r="G16" t="s">
        <v>464</v>
      </c>
      <c r="I16" t="str">
        <v>WEST</v>
      </c>
      <c r="J16" t="str">
        <v>CALIFORNIA</v>
      </c>
      <c r="K16" t="str">
        <v>BLECK, DAAMON</v>
      </c>
      <c r="L16" t="str">
        <v>Landscaping and Area Beautification</v>
      </c>
      <c r="M16">
        <v>28016.84</v>
      </c>
    </row>
    <row r="17" spans="1:13" x14ac:dyDescent="0.2">
      <c r="A17" s="2" t="s">
        <v>471</v>
      </c>
      <c r="B17" s="2" t="s">
        <v>472</v>
      </c>
      <c r="C17" s="2" t="s">
        <v>473</v>
      </c>
      <c r="D17" s="2" t="s">
        <v>467</v>
      </c>
      <c r="E17" s="2">
        <v>9348.64</v>
      </c>
      <c r="G17" t="s">
        <v>476</v>
      </c>
      <c r="I17" t="str">
        <v>WEST</v>
      </c>
      <c r="J17" t="str">
        <v>CALIFORNIA</v>
      </c>
      <c r="K17" t="str">
        <v>BEQIAAL, ROGER</v>
      </c>
      <c r="L17" t="str">
        <v>Landscaping and Area Beautification</v>
      </c>
      <c r="M17">
        <v>20478.61</v>
      </c>
    </row>
    <row r="18" spans="1:13" x14ac:dyDescent="0.2">
      <c r="A18" s="2" t="s">
        <v>468</v>
      </c>
      <c r="B18" s="2" t="s">
        <v>474</v>
      </c>
      <c r="C18" s="2" t="s">
        <v>475</v>
      </c>
      <c r="D18" s="2" t="s">
        <v>467</v>
      </c>
      <c r="E18" s="2">
        <v>3524.16</v>
      </c>
      <c r="G18" t="s">
        <v>468</v>
      </c>
      <c r="I18" t="str">
        <v>WEST</v>
      </c>
      <c r="J18" t="str">
        <v>SEATTLE</v>
      </c>
      <c r="K18" t="str">
        <v>ELIORY, CARROLL</v>
      </c>
      <c r="L18" t="str">
        <v>Maintenance and Repair</v>
      </c>
      <c r="M18">
        <v>16800.32</v>
      </c>
    </row>
    <row r="19" spans="1:13" x14ac:dyDescent="0.2">
      <c r="A19" s="2" t="s">
        <v>476</v>
      </c>
      <c r="B19" s="2" t="s">
        <v>477</v>
      </c>
      <c r="C19" s="2" t="s">
        <v>478</v>
      </c>
      <c r="D19" s="2" t="s">
        <v>467</v>
      </c>
      <c r="E19" s="2">
        <v>9236.11</v>
      </c>
      <c r="I19" t="str">
        <v>WEST</v>
      </c>
      <c r="J19" t="str">
        <v>PHOENIX</v>
      </c>
      <c r="K19" t="str">
        <v>ANDIRSEN, DORAN</v>
      </c>
      <c r="L19" t="str">
        <v>Housekeeping and Organization</v>
      </c>
      <c r="M19">
        <v>9348.64</v>
      </c>
    </row>
    <row r="20" spans="1:13" x14ac:dyDescent="0.2">
      <c r="A20" s="2" t="s">
        <v>471</v>
      </c>
      <c r="B20" s="2" t="s">
        <v>472</v>
      </c>
      <c r="C20" s="2" t="s">
        <v>479</v>
      </c>
      <c r="D20" s="2" t="s">
        <v>467</v>
      </c>
      <c r="E20" s="2">
        <v>566.71</v>
      </c>
      <c r="I20" t="str">
        <v>WEST</v>
      </c>
      <c r="J20" t="str">
        <v>CALIFORNIA</v>
      </c>
      <c r="K20" t="str">
        <v>ADEMO, DANIEL</v>
      </c>
      <c r="L20" t="str">
        <v>Maintenance and Repair</v>
      </c>
      <c r="M20">
        <v>8518.84</v>
      </c>
    </row>
    <row r="21" spans="1:13" x14ac:dyDescent="0.2">
      <c r="A21" s="2" t="s">
        <v>468</v>
      </c>
      <c r="B21" s="2" t="s">
        <v>474</v>
      </c>
      <c r="C21" s="2" t="s">
        <v>480</v>
      </c>
      <c r="D21" s="2" t="s">
        <v>467</v>
      </c>
      <c r="E21" s="2">
        <v>1762.08</v>
      </c>
      <c r="I21" t="str">
        <v>WEST</v>
      </c>
      <c r="J21" t="str">
        <v>CALIFORNIA</v>
      </c>
      <c r="K21" t="str">
        <v>BIQSBY, BRUCE</v>
      </c>
      <c r="L21" t="str">
        <v>Maintenance and Repair</v>
      </c>
      <c r="M21">
        <v>8416.8799999999992</v>
      </c>
    </row>
    <row r="22" spans="1:13" x14ac:dyDescent="0.2">
      <c r="A22" s="2" t="s">
        <v>476</v>
      </c>
      <c r="B22" s="2" t="s">
        <v>481</v>
      </c>
      <c r="C22" s="2" t="s">
        <v>482</v>
      </c>
      <c r="D22" s="2" t="s">
        <v>467</v>
      </c>
      <c r="E22" s="2">
        <v>474.85</v>
      </c>
      <c r="I22" t="str">
        <v>WEST</v>
      </c>
      <c r="J22" t="str">
        <v>PHOENIX</v>
      </c>
      <c r="K22" t="str">
        <v>BILL, GERARD</v>
      </c>
      <c r="L22" t="str">
        <v>Housekeeping and Organization</v>
      </c>
      <c r="M22">
        <v>8212.56</v>
      </c>
    </row>
    <row r="23" spans="1:13" x14ac:dyDescent="0.2">
      <c r="A23" s="2" t="s">
        <v>476</v>
      </c>
      <c r="B23" s="2" t="s">
        <v>483</v>
      </c>
      <c r="C23" s="2" t="s">
        <v>484</v>
      </c>
      <c r="D23" s="2" t="s">
        <v>467</v>
      </c>
      <c r="E23" s="2">
        <v>11129.2</v>
      </c>
      <c r="I23" t="str">
        <v>WEST</v>
      </c>
      <c r="J23" t="str">
        <v>PHOENIX</v>
      </c>
      <c r="K23" t="str">
        <v>BECHMAN, JOHN</v>
      </c>
      <c r="L23" t="str">
        <v>Landscaping and Area Beautification</v>
      </c>
      <c r="M23">
        <v>6095.55</v>
      </c>
    </row>
    <row r="24" spans="1:13" x14ac:dyDescent="0.2">
      <c r="A24" s="2" t="s">
        <v>471</v>
      </c>
      <c r="B24" s="2" t="s">
        <v>472</v>
      </c>
      <c r="C24" s="2" t="s">
        <v>485</v>
      </c>
      <c r="D24" s="2" t="s">
        <v>467</v>
      </c>
      <c r="E24" s="2">
        <v>8212.56</v>
      </c>
      <c r="I24" t="str">
        <v>WEST</v>
      </c>
      <c r="J24" t="str">
        <v>PHOENIX</v>
      </c>
      <c r="K24" t="str">
        <v>ADEMS, TAIWAN</v>
      </c>
      <c r="L24" t="str">
        <v>Landscaping and Area Beautification</v>
      </c>
      <c r="M24">
        <v>5382.65</v>
      </c>
    </row>
    <row r="25" spans="1:13" x14ac:dyDescent="0.2">
      <c r="A25" s="2" t="s">
        <v>476</v>
      </c>
      <c r="B25" s="2" t="s">
        <v>477</v>
      </c>
      <c r="C25" s="2" t="s">
        <v>486</v>
      </c>
      <c r="D25" s="2" t="s">
        <v>467</v>
      </c>
      <c r="E25" s="2">
        <v>8031.4</v>
      </c>
      <c r="I25" t="str">
        <v>WEST</v>
      </c>
      <c r="J25" t="str">
        <v>SEATTLE</v>
      </c>
      <c r="K25" t="str">
        <v>ADEMS, KYLE</v>
      </c>
      <c r="L25" t="str">
        <v>Landscaping and Area Beautification</v>
      </c>
      <c r="M25">
        <v>4172.76</v>
      </c>
    </row>
    <row r="26" spans="1:13" x14ac:dyDescent="0.2">
      <c r="A26" s="2" t="s">
        <v>468</v>
      </c>
      <c r="B26" s="2" t="s">
        <v>487</v>
      </c>
      <c r="C26" s="2" t="s">
        <v>488</v>
      </c>
      <c r="D26" s="2" t="s">
        <v>467</v>
      </c>
      <c r="E26" s="2">
        <v>2564.9499999999998</v>
      </c>
      <c r="I26" t="str">
        <v>WEST</v>
      </c>
      <c r="J26" t="str">
        <v>CALIFORNIA</v>
      </c>
      <c r="K26" t="str">
        <v>VALAANES, SCOTT</v>
      </c>
      <c r="L26" t="str">
        <v>Landscaping and Area Beautification</v>
      </c>
      <c r="M26">
        <v>1684.9</v>
      </c>
    </row>
    <row r="27" spans="1:13" x14ac:dyDescent="0.2">
      <c r="A27" s="2" t="s">
        <v>464</v>
      </c>
      <c r="B27" s="2" t="s">
        <v>489</v>
      </c>
      <c r="C27" s="2" t="s">
        <v>490</v>
      </c>
      <c r="D27" s="2" t="s">
        <v>467</v>
      </c>
      <c r="E27" s="2">
        <v>607.66</v>
      </c>
      <c r="I27" t="str">
        <v>WEST</v>
      </c>
      <c r="J27" t="str">
        <v>CALIFORNIA</v>
      </c>
      <c r="K27" t="str">
        <v>AVALA, JAVIER</v>
      </c>
      <c r="L27" t="str">
        <v>Landscaping and Area Beautification</v>
      </c>
      <c r="M27">
        <v>1654.04</v>
      </c>
    </row>
    <row r="28" spans="1:13" x14ac:dyDescent="0.2">
      <c r="A28" s="2" t="s">
        <v>464</v>
      </c>
      <c r="B28" s="2" t="s">
        <v>465</v>
      </c>
      <c r="C28" s="2" t="s">
        <v>491</v>
      </c>
      <c r="D28" s="2" t="s">
        <v>467</v>
      </c>
      <c r="E28" s="2">
        <v>2791.98</v>
      </c>
      <c r="I28" t="str">
        <v>WEST</v>
      </c>
      <c r="J28" t="str">
        <v>SEATTLE</v>
      </c>
      <c r="K28" t="str">
        <v>BICHKO, JASON</v>
      </c>
      <c r="L28" t="str">
        <v>Landscaping and Area Beautification</v>
      </c>
      <c r="M28">
        <v>1184.4100000000001</v>
      </c>
    </row>
    <row r="29" spans="1:13" x14ac:dyDescent="0.2">
      <c r="A29" s="2" t="s">
        <v>471</v>
      </c>
      <c r="B29" s="2" t="s">
        <v>472</v>
      </c>
      <c r="C29" s="2" t="s">
        <v>492</v>
      </c>
      <c r="D29" s="2" t="s">
        <v>467</v>
      </c>
      <c r="E29" s="2">
        <v>566.71</v>
      </c>
      <c r="I29" t="str">
        <v>WEST</v>
      </c>
      <c r="J29" t="str">
        <v>CALIFORNIA</v>
      </c>
      <c r="K29" t="str">
        <v>MIZA, MARK</v>
      </c>
      <c r="L29" t="str">
        <v>Landscaping and Area Beautification</v>
      </c>
      <c r="M29">
        <v>1035.8399999999999</v>
      </c>
    </row>
    <row r="30" spans="1:13" x14ac:dyDescent="0.2">
      <c r="A30" s="2" t="s">
        <v>468</v>
      </c>
      <c r="B30" s="2" t="s">
        <v>474</v>
      </c>
      <c r="C30" s="2" t="s">
        <v>493</v>
      </c>
      <c r="D30" s="2" t="s">
        <v>467</v>
      </c>
      <c r="E30" s="2">
        <v>388.93</v>
      </c>
      <c r="I30" t="str">
        <v>WEST</v>
      </c>
      <c r="J30" t="str">
        <v>CALIFORNIA</v>
      </c>
      <c r="K30" t="str">
        <v>MERQITZ, PAUL</v>
      </c>
      <c r="L30" t="str">
        <v>Landscaping and Area Beautification</v>
      </c>
      <c r="M30">
        <v>700</v>
      </c>
    </row>
    <row r="31" spans="1:13" x14ac:dyDescent="0.2">
      <c r="A31" s="2" t="s">
        <v>464</v>
      </c>
      <c r="B31" s="2" t="s">
        <v>465</v>
      </c>
      <c r="C31" s="2" t="s">
        <v>494</v>
      </c>
      <c r="D31" s="2" t="s">
        <v>467</v>
      </c>
      <c r="E31" s="2">
        <v>465.33</v>
      </c>
      <c r="I31" t="str">
        <v>WEST</v>
      </c>
      <c r="J31" t="str">
        <v>CALIFORNIA</v>
      </c>
      <c r="K31" t="str">
        <v>PIRIZ, TIM</v>
      </c>
      <c r="L31" t="str">
        <v>Landscaping and Area Beautification</v>
      </c>
      <c r="M31">
        <v>700</v>
      </c>
    </row>
    <row r="32" spans="1:13" x14ac:dyDescent="0.2">
      <c r="A32" s="2" t="s">
        <v>464</v>
      </c>
      <c r="B32" s="2" t="s">
        <v>489</v>
      </c>
      <c r="C32" s="2" t="s">
        <v>495</v>
      </c>
      <c r="D32" s="2" t="s">
        <v>467</v>
      </c>
      <c r="E32" s="2">
        <v>20024.099999999999</v>
      </c>
      <c r="I32" t="str">
        <v>WEST</v>
      </c>
      <c r="J32" t="str">
        <v>PHOENIX</v>
      </c>
      <c r="K32" t="str">
        <v>BEICHERD, SHANE</v>
      </c>
      <c r="L32" t="str">
        <v>Housekeeping and Organization</v>
      </c>
      <c r="M32">
        <v>566.71</v>
      </c>
    </row>
    <row r="33" spans="1:13" x14ac:dyDescent="0.2">
      <c r="A33" s="2" t="s">
        <v>464</v>
      </c>
      <c r="B33" s="2" t="s">
        <v>465</v>
      </c>
      <c r="C33" s="2" t="s">
        <v>496</v>
      </c>
      <c r="D33" s="2" t="s">
        <v>467</v>
      </c>
      <c r="E33" s="2">
        <v>2326.65</v>
      </c>
      <c r="I33" t="str">
        <v>WEST</v>
      </c>
      <c r="J33" t="str">
        <v>PHOENIX</v>
      </c>
      <c r="K33" t="str">
        <v>FILSEME, LARRY</v>
      </c>
      <c r="L33" t="str">
        <v>Housekeeping and Organization</v>
      </c>
      <c r="M33">
        <v>566.71</v>
      </c>
    </row>
    <row r="34" spans="1:13" x14ac:dyDescent="0.2">
      <c r="A34" s="2" t="s">
        <v>476</v>
      </c>
      <c r="B34" s="2" t="s">
        <v>477</v>
      </c>
      <c r="C34" s="2" t="s">
        <v>497</v>
      </c>
      <c r="D34" s="2" t="s">
        <v>467</v>
      </c>
      <c r="E34" s="2">
        <v>401.57</v>
      </c>
      <c r="I34" t="str">
        <v>WEST</v>
      </c>
      <c r="J34" t="str">
        <v>PHOENIX</v>
      </c>
      <c r="K34" t="str">
        <v>PUISY, JOHN</v>
      </c>
      <c r="L34" t="str">
        <v>Maintenance and Repair</v>
      </c>
      <c r="M34">
        <v>546.24</v>
      </c>
    </row>
    <row r="35" spans="1:13" x14ac:dyDescent="0.2">
      <c r="A35" s="2" t="s">
        <v>468</v>
      </c>
      <c r="B35" s="2" t="s">
        <v>474</v>
      </c>
      <c r="C35" s="2" t="s">
        <v>498</v>
      </c>
      <c r="D35" s="2" t="s">
        <v>467</v>
      </c>
      <c r="E35" s="2">
        <v>445.23</v>
      </c>
      <c r="I35" t="str">
        <v>WEST</v>
      </c>
      <c r="J35" t="str">
        <v>CALIFORNIA</v>
      </c>
      <c r="K35" t="str">
        <v>WINDU, MACE</v>
      </c>
      <c r="L35" t="str">
        <v>Maintenance and Repair</v>
      </c>
      <c r="M35">
        <v>536.84</v>
      </c>
    </row>
    <row r="36" spans="1:13" x14ac:dyDescent="0.2">
      <c r="A36" s="2" t="s">
        <v>464</v>
      </c>
      <c r="B36" s="2" t="s">
        <v>489</v>
      </c>
      <c r="C36" s="2" t="s">
        <v>499</v>
      </c>
      <c r="D36" s="2" t="s">
        <v>467</v>
      </c>
      <c r="E36" s="2">
        <v>2810.4</v>
      </c>
      <c r="I36" t="str">
        <v>WEST</v>
      </c>
      <c r="J36" t="str">
        <v>CALIFORNIA</v>
      </c>
      <c r="K36" t="str">
        <v>MALLIR, RUSSELL</v>
      </c>
      <c r="L36" t="str">
        <v>Landscaping and Area Beautification</v>
      </c>
      <c r="M36">
        <v>525</v>
      </c>
    </row>
    <row r="37" spans="1:13" x14ac:dyDescent="0.2">
      <c r="A37" s="2" t="s">
        <v>464</v>
      </c>
      <c r="B37" s="2" t="s">
        <v>489</v>
      </c>
      <c r="C37" s="2" t="s">
        <v>500</v>
      </c>
      <c r="D37" s="2" t="s">
        <v>467</v>
      </c>
      <c r="E37" s="2">
        <v>4179</v>
      </c>
      <c r="I37" t="str">
        <v>WEST</v>
      </c>
      <c r="J37" t="str">
        <v>CALIFORNIA</v>
      </c>
      <c r="K37" t="str">
        <v>REBALLERD, MICHAEL</v>
      </c>
      <c r="L37" t="str">
        <v>Landscaping and Area Beautification</v>
      </c>
      <c r="M37">
        <v>525</v>
      </c>
    </row>
    <row r="38" spans="1:13" x14ac:dyDescent="0.2">
      <c r="A38" s="2" t="s">
        <v>464</v>
      </c>
      <c r="B38" s="2" t="s">
        <v>465</v>
      </c>
      <c r="C38" s="2" t="s">
        <v>501</v>
      </c>
      <c r="D38" s="2" t="s">
        <v>467</v>
      </c>
      <c r="E38" s="2">
        <v>465.33</v>
      </c>
      <c r="I38" t="str">
        <v>WEST</v>
      </c>
      <c r="J38" t="str">
        <v>PHOENIX</v>
      </c>
      <c r="K38" t="str">
        <v>STIANGREBIR, PETER</v>
      </c>
      <c r="L38" t="str">
        <v>Maintenance and Repair</v>
      </c>
      <c r="M38">
        <v>514.29999999999995</v>
      </c>
    </row>
    <row r="39" spans="1:13" x14ac:dyDescent="0.2">
      <c r="A39" s="2" t="s">
        <v>476</v>
      </c>
      <c r="B39" s="2" t="s">
        <v>483</v>
      </c>
      <c r="C39" s="2" t="s">
        <v>502</v>
      </c>
      <c r="D39" s="2" t="s">
        <v>467</v>
      </c>
      <c r="E39" s="2">
        <v>424.63</v>
      </c>
      <c r="I39" t="str">
        <v>WEST</v>
      </c>
      <c r="J39" t="str">
        <v>CALIFORNIA</v>
      </c>
      <c r="K39" t="str">
        <v>ISHI, OREN</v>
      </c>
      <c r="L39" t="str">
        <v>Maintenance and Repair</v>
      </c>
      <c r="M39">
        <v>411.61</v>
      </c>
    </row>
    <row r="40" spans="1:13" x14ac:dyDescent="0.2">
      <c r="A40" s="2" t="s">
        <v>476</v>
      </c>
      <c r="B40" s="2" t="s">
        <v>477</v>
      </c>
      <c r="C40" s="2" t="s">
        <v>503</v>
      </c>
      <c r="D40" s="2" t="s">
        <v>467</v>
      </c>
      <c r="E40" s="2">
        <v>401.57</v>
      </c>
      <c r="I40" t="str">
        <v>WEST</v>
      </c>
      <c r="J40" t="str">
        <v>PHOENIX</v>
      </c>
      <c r="K40" t="str">
        <v>VAN WYNSBIRGHE AI, ROBERT</v>
      </c>
      <c r="L40" t="str">
        <v>Maintenance and Repair</v>
      </c>
      <c r="M40">
        <v>402.17</v>
      </c>
    </row>
    <row r="41" spans="1:13" x14ac:dyDescent="0.2">
      <c r="A41" s="2" t="s">
        <v>471</v>
      </c>
      <c r="B41" s="2" t="s">
        <v>504</v>
      </c>
      <c r="C41" s="2" t="s">
        <v>505</v>
      </c>
      <c r="D41" s="2" t="s">
        <v>506</v>
      </c>
      <c r="E41" s="2">
        <v>4172.76</v>
      </c>
      <c r="I41" t="str">
        <v>WEST</v>
      </c>
      <c r="J41" t="str">
        <v>SEATTLE</v>
      </c>
      <c r="K41" t="str">
        <v>STEKIS, TODD</v>
      </c>
      <c r="L41" t="str">
        <v>Maintenance and Repair</v>
      </c>
      <c r="M41">
        <v>397.14</v>
      </c>
    </row>
    <row r="42" spans="1:13" x14ac:dyDescent="0.2">
      <c r="A42" s="2" t="s">
        <v>471</v>
      </c>
      <c r="B42" s="2" t="s">
        <v>472</v>
      </c>
      <c r="C42" s="2" t="s">
        <v>507</v>
      </c>
      <c r="D42" s="2" t="s">
        <v>506</v>
      </c>
      <c r="E42" s="2">
        <v>5382.65</v>
      </c>
      <c r="I42" t="str">
        <v>WEST</v>
      </c>
      <c r="J42" t="str">
        <v>SEATTLE</v>
      </c>
      <c r="K42" t="str">
        <v>SINDGRIN, LEE</v>
      </c>
      <c r="L42" t="str">
        <v>Landscaping and Area Beautification</v>
      </c>
      <c r="M42">
        <v>385.86</v>
      </c>
    </row>
    <row r="43" spans="1:13" x14ac:dyDescent="0.2">
      <c r="A43" s="2" t="s">
        <v>468</v>
      </c>
      <c r="B43" s="2" t="s">
        <v>474</v>
      </c>
      <c r="C43" s="2" t="s">
        <v>508</v>
      </c>
      <c r="D43" s="2" t="s">
        <v>506</v>
      </c>
      <c r="E43" s="2">
        <v>251.42</v>
      </c>
      <c r="I43" t="str">
        <v>WEST</v>
      </c>
      <c r="J43" t="str">
        <v>CALIFORNIA</v>
      </c>
      <c r="K43" t="str">
        <v>WISCETT, BRUCE</v>
      </c>
      <c r="L43" t="str">
        <v>Landscaping and Area Beautification</v>
      </c>
      <c r="M43">
        <v>349.26</v>
      </c>
    </row>
    <row r="44" spans="1:13" x14ac:dyDescent="0.2">
      <c r="A44" s="2" t="s">
        <v>464</v>
      </c>
      <c r="B44" s="2" t="s">
        <v>489</v>
      </c>
      <c r="C44" s="2" t="s">
        <v>509</v>
      </c>
      <c r="D44" s="2" t="s">
        <v>506</v>
      </c>
      <c r="E44" s="2">
        <v>380.32</v>
      </c>
      <c r="I44" t="str">
        <v>WEST</v>
      </c>
      <c r="J44" t="str">
        <v>CALIFORNIA</v>
      </c>
      <c r="K44" t="str">
        <v>MERALIS, JOAN</v>
      </c>
      <c r="L44" t="str">
        <v>Landscaping and Area Beautification</v>
      </c>
      <c r="M44">
        <v>336.98</v>
      </c>
    </row>
    <row r="45" spans="1:13" x14ac:dyDescent="0.2">
      <c r="A45" s="2" t="s">
        <v>476</v>
      </c>
      <c r="B45" s="2" t="s">
        <v>477</v>
      </c>
      <c r="C45" s="2" t="s">
        <v>510</v>
      </c>
      <c r="D45" s="2" t="s">
        <v>506</v>
      </c>
      <c r="E45" s="2">
        <v>1968.06</v>
      </c>
      <c r="I45" t="str">
        <v>WEST</v>
      </c>
      <c r="J45" t="str">
        <v>CALIFORNIA</v>
      </c>
      <c r="K45" t="str">
        <v>GIY, RICHARD</v>
      </c>
      <c r="L45" t="str">
        <v>Maintenance and Repair</v>
      </c>
      <c r="M45">
        <v>322.3</v>
      </c>
    </row>
    <row r="46" spans="1:13" x14ac:dyDescent="0.2">
      <c r="A46" s="2" t="s">
        <v>471</v>
      </c>
      <c r="B46" s="2" t="s">
        <v>511</v>
      </c>
      <c r="C46" s="2" t="s">
        <v>512</v>
      </c>
      <c r="D46" s="2" t="s">
        <v>506</v>
      </c>
      <c r="E46" s="2">
        <v>1654.04</v>
      </c>
      <c r="I46" t="str">
        <v>WEST</v>
      </c>
      <c r="J46" t="str">
        <v>CALIFORNIA</v>
      </c>
      <c r="K46" t="str">
        <v>GALANDO, RUDOLPH</v>
      </c>
      <c r="L46" t="str">
        <v>Landscaping and Area Beautification</v>
      </c>
      <c r="M46">
        <v>309.10000000000002</v>
      </c>
    </row>
    <row r="47" spans="1:13" x14ac:dyDescent="0.2">
      <c r="A47" s="2" t="s">
        <v>468</v>
      </c>
      <c r="B47" s="2" t="s">
        <v>469</v>
      </c>
      <c r="C47" s="2" t="s">
        <v>513</v>
      </c>
      <c r="D47" s="2" t="s">
        <v>506</v>
      </c>
      <c r="E47" s="2">
        <v>185.15</v>
      </c>
      <c r="I47" t="str">
        <v>WEST</v>
      </c>
      <c r="J47" t="str">
        <v>CALIFORNIA</v>
      </c>
      <c r="K47" t="str">
        <v>MATTEZERO, ANDREW</v>
      </c>
      <c r="L47" t="str">
        <v>Landscaping and Area Beautification</v>
      </c>
      <c r="M47">
        <v>309.10000000000002</v>
      </c>
    </row>
    <row r="48" spans="1:13" x14ac:dyDescent="0.2">
      <c r="A48" s="2" t="s">
        <v>468</v>
      </c>
      <c r="B48" s="2" t="s">
        <v>487</v>
      </c>
      <c r="C48" s="2" t="s">
        <v>514</v>
      </c>
      <c r="D48" s="2" t="s">
        <v>506</v>
      </c>
      <c r="E48" s="2">
        <v>151.36000000000001</v>
      </c>
      <c r="I48" t="str">
        <v>WEST</v>
      </c>
      <c r="J48" t="str">
        <v>CALIFORNIA</v>
      </c>
      <c r="K48" t="str">
        <v>VALINZUILA, FRANCISCO</v>
      </c>
      <c r="L48" t="str">
        <v>Landscaping and Area Beautification</v>
      </c>
      <c r="M48">
        <v>309.10000000000002</v>
      </c>
    </row>
    <row r="49" spans="1:13" x14ac:dyDescent="0.2">
      <c r="A49" s="2" t="s">
        <v>471</v>
      </c>
      <c r="B49" s="2" t="s">
        <v>472</v>
      </c>
      <c r="C49" s="2" t="s">
        <v>515</v>
      </c>
      <c r="D49" s="2" t="s">
        <v>506</v>
      </c>
      <c r="E49" s="2">
        <v>6095.55</v>
      </c>
      <c r="I49" t="str">
        <v>WEST</v>
      </c>
      <c r="J49" t="str">
        <v>PHOENIX</v>
      </c>
      <c r="K49" t="str">
        <v>HEEVIR, CARROLL</v>
      </c>
      <c r="L49" t="str">
        <v>Maintenance and Repair</v>
      </c>
      <c r="M49">
        <v>308.38</v>
      </c>
    </row>
    <row r="50" spans="1:13" x14ac:dyDescent="0.2">
      <c r="A50" s="2" t="s">
        <v>464</v>
      </c>
      <c r="B50" s="2" t="s">
        <v>516</v>
      </c>
      <c r="C50" s="2" t="s">
        <v>517</v>
      </c>
      <c r="D50" s="2" t="s">
        <v>506</v>
      </c>
      <c r="E50" s="2">
        <v>2791.67</v>
      </c>
      <c r="I50" t="str">
        <v>WEST</v>
      </c>
      <c r="J50" t="str">
        <v>CALIFORNIA</v>
      </c>
      <c r="K50" t="str">
        <v>CILAAN JR, NICHOLAS</v>
      </c>
      <c r="L50" t="str">
        <v>Landscaping and Area Beautification</v>
      </c>
      <c r="M50">
        <v>279.36</v>
      </c>
    </row>
    <row r="51" spans="1:13" x14ac:dyDescent="0.2">
      <c r="A51" s="2" t="s">
        <v>476</v>
      </c>
      <c r="B51" s="2" t="s">
        <v>481</v>
      </c>
      <c r="C51" s="2" t="s">
        <v>518</v>
      </c>
      <c r="D51" s="2" t="s">
        <v>506</v>
      </c>
      <c r="E51" s="2">
        <v>1104.48</v>
      </c>
      <c r="I51" t="str">
        <v>WEST</v>
      </c>
      <c r="J51" t="str">
        <v>PHOENIX</v>
      </c>
      <c r="K51" t="str">
        <v>BENNIR, AUDWIN</v>
      </c>
      <c r="L51" t="str">
        <v>Maintenance and Repair</v>
      </c>
      <c r="M51">
        <v>257.14999999999998</v>
      </c>
    </row>
    <row r="52" spans="1:13" x14ac:dyDescent="0.2">
      <c r="A52" s="2" t="s">
        <v>471</v>
      </c>
      <c r="B52" s="2" t="s">
        <v>511</v>
      </c>
      <c r="C52" s="2" t="s">
        <v>519</v>
      </c>
      <c r="D52" s="2" t="s">
        <v>506</v>
      </c>
      <c r="E52" s="2">
        <v>20478.61</v>
      </c>
      <c r="I52" t="str">
        <v>WEST</v>
      </c>
      <c r="J52" t="str">
        <v>CALIFORNIA</v>
      </c>
      <c r="K52" t="str">
        <v>TRIFEILT, BRIAN</v>
      </c>
      <c r="L52" t="str">
        <v>Landscaping and Area Beautification</v>
      </c>
      <c r="M52">
        <v>209.92</v>
      </c>
    </row>
    <row r="53" spans="1:13" x14ac:dyDescent="0.2">
      <c r="A53" s="2" t="s">
        <v>476</v>
      </c>
      <c r="B53" s="2" t="s">
        <v>483</v>
      </c>
      <c r="C53" s="2" t="s">
        <v>520</v>
      </c>
      <c r="D53" s="2" t="s">
        <v>506</v>
      </c>
      <c r="E53" s="2">
        <v>190.09</v>
      </c>
      <c r="I53" t="str">
        <v>WEST</v>
      </c>
      <c r="J53" t="str">
        <v>SEATTLE</v>
      </c>
      <c r="K53" t="str">
        <v>FERSILL, ROBERT</v>
      </c>
      <c r="L53" t="str">
        <v>Landscaping and Area Beautification</v>
      </c>
      <c r="M53">
        <v>208.06</v>
      </c>
    </row>
    <row r="54" spans="1:13" x14ac:dyDescent="0.2">
      <c r="A54" s="2" t="s">
        <v>464</v>
      </c>
      <c r="B54" s="2" t="s">
        <v>465</v>
      </c>
      <c r="C54" s="2" t="s">
        <v>521</v>
      </c>
      <c r="D54" s="2" t="s">
        <v>506</v>
      </c>
      <c r="E54" s="2">
        <v>319.18</v>
      </c>
      <c r="I54" t="str">
        <v>WEST</v>
      </c>
      <c r="J54" t="str">
        <v>CALIFORNIA</v>
      </c>
      <c r="K54" t="str">
        <v>WAINHELZ, DANIEL</v>
      </c>
      <c r="L54" t="str">
        <v>Maintenance and Repair</v>
      </c>
      <c r="M54">
        <v>191.28</v>
      </c>
    </row>
    <row r="55" spans="1:13" x14ac:dyDescent="0.2">
      <c r="A55" s="2" t="s">
        <v>468</v>
      </c>
      <c r="B55" s="2" t="s">
        <v>474</v>
      </c>
      <c r="C55" s="2" t="s">
        <v>522</v>
      </c>
      <c r="D55" s="2" t="s">
        <v>506</v>
      </c>
      <c r="E55" s="2">
        <v>6232.6</v>
      </c>
      <c r="I55" t="str">
        <v>WEST</v>
      </c>
      <c r="J55" t="str">
        <v>CALIFORNIA</v>
      </c>
      <c r="K55" t="str">
        <v>KESHIR, ROBERT</v>
      </c>
      <c r="L55" t="str">
        <v>Maintenance and Repair</v>
      </c>
      <c r="M55">
        <v>185.27</v>
      </c>
    </row>
    <row r="56" spans="1:13" x14ac:dyDescent="0.2">
      <c r="A56" s="2" t="s">
        <v>471</v>
      </c>
      <c r="B56" s="2" t="s">
        <v>504</v>
      </c>
      <c r="C56" s="2" t="s">
        <v>523</v>
      </c>
      <c r="D56" s="2" t="s">
        <v>506</v>
      </c>
      <c r="E56" s="2">
        <v>1184.4100000000001</v>
      </c>
      <c r="I56" t="str">
        <v>WEST</v>
      </c>
      <c r="J56" t="str">
        <v>CALIFORNIA</v>
      </c>
      <c r="K56" t="str">
        <v>MERTAN, TONY</v>
      </c>
      <c r="L56" t="str">
        <v>Maintenance and Repair</v>
      </c>
      <c r="M56">
        <v>185.27</v>
      </c>
    </row>
    <row r="57" spans="1:13" x14ac:dyDescent="0.2">
      <c r="A57" s="2" t="s">
        <v>476</v>
      </c>
      <c r="B57" s="2" t="s">
        <v>524</v>
      </c>
      <c r="C57" s="2" t="s">
        <v>525</v>
      </c>
      <c r="D57" s="2" t="s">
        <v>506</v>
      </c>
      <c r="E57" s="2">
        <v>2733.25</v>
      </c>
      <c r="I57" t="str">
        <v>WEST</v>
      </c>
      <c r="J57" t="str">
        <v>CALIFORNIA</v>
      </c>
      <c r="K57" t="str">
        <v>VALLA, THOMAS</v>
      </c>
      <c r="L57" t="str">
        <v>Maintenance and Repair</v>
      </c>
      <c r="M57">
        <v>185.27</v>
      </c>
    </row>
    <row r="58" spans="1:13" x14ac:dyDescent="0.2">
      <c r="A58" s="2" t="s">
        <v>471</v>
      </c>
      <c r="B58" s="2" t="s">
        <v>511</v>
      </c>
      <c r="C58" s="2" t="s">
        <v>526</v>
      </c>
      <c r="D58" s="2" t="s">
        <v>506</v>
      </c>
      <c r="E58" s="2">
        <v>43479.77</v>
      </c>
      <c r="I58" t="str">
        <v>WEST</v>
      </c>
      <c r="J58" t="str">
        <v>SEATTLE</v>
      </c>
      <c r="K58" t="str">
        <v>CERNIY, TIMOTHY</v>
      </c>
      <c r="L58" t="str">
        <v>Maintenance and Repair</v>
      </c>
      <c r="M58">
        <v>184.07</v>
      </c>
    </row>
    <row r="59" spans="1:13" x14ac:dyDescent="0.2">
      <c r="A59" s="2" t="s">
        <v>476</v>
      </c>
      <c r="B59" s="2" t="s">
        <v>524</v>
      </c>
      <c r="C59" s="2" t="s">
        <v>527</v>
      </c>
      <c r="D59" s="2" t="s">
        <v>506</v>
      </c>
      <c r="E59" s="2">
        <v>354.9</v>
      </c>
      <c r="I59" t="str">
        <v>WEST</v>
      </c>
      <c r="J59" t="str">
        <v>CALIFORNIA</v>
      </c>
      <c r="K59" t="str">
        <v>HELMIS, HILARY</v>
      </c>
      <c r="L59" t="str">
        <v>Maintenance and Repair</v>
      </c>
      <c r="M59">
        <v>181.28</v>
      </c>
    </row>
    <row r="60" spans="1:13" x14ac:dyDescent="0.2">
      <c r="A60" s="2" t="s">
        <v>468</v>
      </c>
      <c r="B60" s="2" t="s">
        <v>528</v>
      </c>
      <c r="C60" s="2" t="s">
        <v>529</v>
      </c>
      <c r="D60" s="2" t="s">
        <v>506</v>
      </c>
      <c r="E60" s="2">
        <v>240.77</v>
      </c>
      <c r="I60" t="str">
        <v>WEST</v>
      </c>
      <c r="J60" t="str">
        <v>CALIFORNIA</v>
      </c>
      <c r="K60" t="str">
        <v>BERNIM, SUSAN</v>
      </c>
      <c r="L60" t="str">
        <v>Maintenance and Repair</v>
      </c>
      <c r="M60">
        <v>179.99</v>
      </c>
    </row>
    <row r="61" spans="1:13" x14ac:dyDescent="0.2">
      <c r="A61" s="2" t="s">
        <v>471</v>
      </c>
      <c r="B61" s="2" t="s">
        <v>511</v>
      </c>
      <c r="C61" s="2" t="s">
        <v>530</v>
      </c>
      <c r="D61" s="2" t="s">
        <v>506</v>
      </c>
      <c r="E61" s="2">
        <v>28016.84</v>
      </c>
      <c r="I61" t="str">
        <v>WEST</v>
      </c>
      <c r="J61" t="str">
        <v>CALIFORNIA</v>
      </c>
      <c r="K61" t="str">
        <v>CIRRALLA, PAUL</v>
      </c>
      <c r="L61" t="str">
        <v>Maintenance and Repair</v>
      </c>
      <c r="M61">
        <v>179.99</v>
      </c>
    </row>
    <row r="62" spans="1:13" x14ac:dyDescent="0.2">
      <c r="A62" s="2" t="s">
        <v>476</v>
      </c>
      <c r="B62" s="2" t="s">
        <v>481</v>
      </c>
      <c r="C62" s="2" t="s">
        <v>531</v>
      </c>
      <c r="D62" s="2" t="s">
        <v>506</v>
      </c>
      <c r="E62" s="2">
        <v>228.14</v>
      </c>
      <c r="I62" t="str">
        <v>WEST</v>
      </c>
      <c r="J62" t="str">
        <v>CALIFORNIA</v>
      </c>
      <c r="K62" t="str">
        <v>VESQITZ, JESUS</v>
      </c>
      <c r="L62" t="str">
        <v>Landscaping and Area Beautification</v>
      </c>
      <c r="M62">
        <v>175</v>
      </c>
    </row>
    <row r="63" spans="1:13" x14ac:dyDescent="0.2">
      <c r="A63" s="2" t="s">
        <v>464</v>
      </c>
      <c r="B63" s="2" t="s">
        <v>465</v>
      </c>
      <c r="C63" s="2" t="s">
        <v>532</v>
      </c>
      <c r="D63" s="2" t="s">
        <v>506</v>
      </c>
      <c r="E63" s="2">
        <v>685.65</v>
      </c>
      <c r="I63" t="str">
        <v>WEST</v>
      </c>
      <c r="J63" t="str">
        <v>CALIFORNIA</v>
      </c>
      <c r="K63" t="str">
        <v>CHRASTAAN, TODD</v>
      </c>
      <c r="L63" t="str">
        <v>Landscaping and Area Beautification</v>
      </c>
      <c r="M63">
        <v>168.82</v>
      </c>
    </row>
    <row r="64" spans="1:13" x14ac:dyDescent="0.2">
      <c r="A64" s="2" t="s">
        <v>464</v>
      </c>
      <c r="B64" s="2" t="s">
        <v>465</v>
      </c>
      <c r="C64" s="2" t="s">
        <v>533</v>
      </c>
      <c r="D64" s="2" t="s">
        <v>506</v>
      </c>
      <c r="E64" s="2">
        <v>798.71</v>
      </c>
      <c r="I64" t="str">
        <v>WEST</v>
      </c>
      <c r="J64" t="str">
        <v>CALIFORNIA</v>
      </c>
      <c r="K64" t="str">
        <v>MENTGEMIRY, DEVIN</v>
      </c>
      <c r="L64" t="str">
        <v>Landscaping and Area Beautification</v>
      </c>
      <c r="M64">
        <v>168.82</v>
      </c>
    </row>
    <row r="65" spans="1:13" x14ac:dyDescent="0.2">
      <c r="A65" s="2" t="s">
        <v>464</v>
      </c>
      <c r="B65" s="2" t="s">
        <v>489</v>
      </c>
      <c r="C65" s="2" t="s">
        <v>534</v>
      </c>
      <c r="D65" s="2" t="s">
        <v>506</v>
      </c>
      <c r="E65" s="2">
        <v>7768.31</v>
      </c>
      <c r="I65" t="str">
        <v>WEST</v>
      </c>
      <c r="J65" t="str">
        <v>CALIFORNIA</v>
      </c>
      <c r="K65" t="str">
        <v>PANA, DANIEL</v>
      </c>
      <c r="L65" t="str">
        <v>Landscaping and Area Beautification</v>
      </c>
      <c r="M65">
        <v>168.49</v>
      </c>
    </row>
    <row r="66" spans="1:13" x14ac:dyDescent="0.2">
      <c r="A66" s="2" t="s">
        <v>471</v>
      </c>
      <c r="B66" s="2" t="s">
        <v>511</v>
      </c>
      <c r="C66" s="2" t="s">
        <v>535</v>
      </c>
      <c r="D66" s="2" t="s">
        <v>506</v>
      </c>
      <c r="E66" s="2">
        <v>168.82</v>
      </c>
      <c r="I66" t="str">
        <v>WEST</v>
      </c>
      <c r="J66" t="str">
        <v>CALIFORNIA</v>
      </c>
      <c r="K66" t="str">
        <v>ERTAEGA, EDGAR</v>
      </c>
      <c r="L66" t="str">
        <v>Landscaping and Area Beautification</v>
      </c>
      <c r="M66">
        <v>154.55000000000001</v>
      </c>
    </row>
    <row r="67" spans="1:13" x14ac:dyDescent="0.2">
      <c r="A67" s="2" t="s">
        <v>471</v>
      </c>
      <c r="B67" s="2" t="s">
        <v>511</v>
      </c>
      <c r="C67" s="2" t="s">
        <v>536</v>
      </c>
      <c r="D67" s="2" t="s">
        <v>506</v>
      </c>
      <c r="E67" s="2">
        <v>279.36</v>
      </c>
      <c r="I67" t="str">
        <v>WEST</v>
      </c>
      <c r="J67" t="str">
        <v>CALIFORNIA</v>
      </c>
      <c r="K67" t="str">
        <v>NELAN, BRIAN</v>
      </c>
      <c r="L67" t="str">
        <v>Landscaping and Area Beautification</v>
      </c>
      <c r="M67">
        <v>154.55000000000001</v>
      </c>
    </row>
    <row r="68" spans="1:13" x14ac:dyDescent="0.2">
      <c r="A68" s="2" t="s">
        <v>464</v>
      </c>
      <c r="B68" s="2" t="s">
        <v>465</v>
      </c>
      <c r="C68" s="2" t="s">
        <v>537</v>
      </c>
      <c r="D68" s="2" t="s">
        <v>506</v>
      </c>
      <c r="E68" s="2">
        <v>457.1</v>
      </c>
      <c r="I68" t="str">
        <v>WEST</v>
      </c>
      <c r="J68" t="str">
        <v>CALIFORNIA</v>
      </c>
      <c r="K68" t="str">
        <v>GERCAA, ANDREW</v>
      </c>
      <c r="L68" t="str">
        <v>Maintenance and Repair</v>
      </c>
      <c r="M68">
        <v>150.54</v>
      </c>
    </row>
    <row r="69" spans="1:13" x14ac:dyDescent="0.2">
      <c r="A69" s="2" t="s">
        <v>471</v>
      </c>
      <c r="B69" s="2" t="s">
        <v>511</v>
      </c>
      <c r="C69" s="2" t="s">
        <v>538</v>
      </c>
      <c r="D69" s="2" t="s">
        <v>506</v>
      </c>
      <c r="E69" s="2">
        <v>154.55000000000001</v>
      </c>
      <c r="I69" t="str">
        <v>WEST</v>
      </c>
      <c r="J69" t="str">
        <v>PHOENIX</v>
      </c>
      <c r="K69" t="str">
        <v>CALAINDO, MARK</v>
      </c>
      <c r="L69" t="str">
        <v>Maintenance and Repair</v>
      </c>
      <c r="M69">
        <v>145.02000000000001</v>
      </c>
    </row>
    <row r="70" spans="1:13" x14ac:dyDescent="0.2">
      <c r="A70" s="2" t="s">
        <v>464</v>
      </c>
      <c r="B70" s="2" t="s">
        <v>489</v>
      </c>
      <c r="C70" s="2" t="s">
        <v>539</v>
      </c>
      <c r="D70" s="2" t="s">
        <v>506</v>
      </c>
      <c r="E70" s="2">
        <v>226.51</v>
      </c>
      <c r="I70" t="str">
        <v>WEST</v>
      </c>
      <c r="J70" t="str">
        <v>PHOENIX</v>
      </c>
      <c r="K70" t="str">
        <v>FIRRERA, RUEL</v>
      </c>
      <c r="L70" t="str">
        <v>Maintenance and Repair</v>
      </c>
      <c r="M70">
        <v>145.02000000000001</v>
      </c>
    </row>
    <row r="71" spans="1:13" x14ac:dyDescent="0.2">
      <c r="A71" s="2" t="s">
        <v>471</v>
      </c>
      <c r="B71" s="2" t="s">
        <v>504</v>
      </c>
      <c r="C71" s="2" t="s">
        <v>540</v>
      </c>
      <c r="D71" s="2" t="s">
        <v>506</v>
      </c>
      <c r="E71" s="2">
        <v>208.06</v>
      </c>
      <c r="I71" t="str">
        <v>WEST</v>
      </c>
      <c r="J71" t="str">
        <v>PHOENIX</v>
      </c>
      <c r="K71" t="str">
        <v>WERRIN, WILLIAM</v>
      </c>
      <c r="L71" t="str">
        <v>Maintenance and Repair</v>
      </c>
      <c r="M71">
        <v>145.02000000000001</v>
      </c>
    </row>
    <row r="72" spans="1:13" x14ac:dyDescent="0.2">
      <c r="A72" s="2" t="s">
        <v>468</v>
      </c>
      <c r="B72" s="2" t="s">
        <v>487</v>
      </c>
      <c r="C72" s="2" t="s">
        <v>541</v>
      </c>
      <c r="D72" s="2" t="s">
        <v>506</v>
      </c>
      <c r="E72" s="2">
        <v>151.36000000000001</v>
      </c>
      <c r="I72" t="str">
        <v>WEST</v>
      </c>
      <c r="J72" t="str">
        <v>CALIFORNIA</v>
      </c>
      <c r="K72" t="str">
        <v>PALLESKE, JAMES</v>
      </c>
      <c r="L72" t="str">
        <v>Landscaping and Area Beautification</v>
      </c>
      <c r="M72">
        <v>139.68</v>
      </c>
    </row>
    <row r="73" spans="1:13" x14ac:dyDescent="0.2">
      <c r="A73" s="2" t="s">
        <v>471</v>
      </c>
      <c r="B73" s="2" t="s">
        <v>511</v>
      </c>
      <c r="C73" s="2" t="s">
        <v>542</v>
      </c>
      <c r="D73" s="2" t="s">
        <v>506</v>
      </c>
      <c r="E73" s="2">
        <v>309.10000000000002</v>
      </c>
      <c r="I73" t="str">
        <v>WEST</v>
      </c>
      <c r="J73" t="str">
        <v>CALIFORNIA</v>
      </c>
      <c r="K73" t="str">
        <v>PECHICO, WILLIAM</v>
      </c>
      <c r="L73" t="str">
        <v>Maintenance and Repair</v>
      </c>
      <c r="M73">
        <v>125.23</v>
      </c>
    </row>
    <row r="74" spans="1:13" x14ac:dyDescent="0.2">
      <c r="A74" s="2" t="s">
        <v>464</v>
      </c>
      <c r="B74" s="2" t="s">
        <v>465</v>
      </c>
      <c r="C74" s="2" t="s">
        <v>543</v>
      </c>
      <c r="D74" s="2" t="s">
        <v>506</v>
      </c>
      <c r="E74" s="2">
        <v>7835.32</v>
      </c>
      <c r="I74" t="str">
        <v>WEST</v>
      </c>
      <c r="J74" t="str">
        <v>CALIFORNIA</v>
      </c>
      <c r="K74" t="str">
        <v>WEEDS, KENNETH</v>
      </c>
      <c r="L74" t="str">
        <v>Maintenance and Repair</v>
      </c>
      <c r="M74">
        <v>124.43</v>
      </c>
    </row>
    <row r="75" spans="1:13" x14ac:dyDescent="0.2">
      <c r="A75" s="2" t="s">
        <v>464</v>
      </c>
      <c r="B75" s="2" t="s">
        <v>489</v>
      </c>
      <c r="C75" s="2" t="s">
        <v>544</v>
      </c>
      <c r="D75" s="2" t="s">
        <v>506</v>
      </c>
      <c r="E75" s="2">
        <v>319.48</v>
      </c>
      <c r="I75" t="str">
        <v>WEST</v>
      </c>
      <c r="J75" t="str">
        <v>SEATTLE</v>
      </c>
      <c r="K75" t="str">
        <v>KANG, BENJAMIN</v>
      </c>
      <c r="L75" t="str">
        <v>Maintenance and Repair</v>
      </c>
      <c r="M75">
        <v>114.46</v>
      </c>
    </row>
    <row r="76" spans="1:13" x14ac:dyDescent="0.2">
      <c r="A76" s="2" t="s">
        <v>464</v>
      </c>
      <c r="B76" s="2" t="s">
        <v>465</v>
      </c>
      <c r="C76" s="2" t="s">
        <v>545</v>
      </c>
      <c r="D76" s="2" t="s">
        <v>506</v>
      </c>
      <c r="E76" s="2">
        <v>2715.3</v>
      </c>
      <c r="I76" t="str">
        <v>MIDWEST</v>
      </c>
      <c r="J76" t="str">
        <v>KANSASCITY</v>
      </c>
      <c r="K76" t="str">
        <v>CIOSER, ANTHONY</v>
      </c>
      <c r="L76" t="str">
        <v>Maintenance and Repair</v>
      </c>
      <c r="M76">
        <v>49191.43</v>
      </c>
    </row>
    <row r="77" spans="1:13" x14ac:dyDescent="0.2">
      <c r="A77" s="2" t="s">
        <v>464</v>
      </c>
      <c r="B77" s="2" t="s">
        <v>465</v>
      </c>
      <c r="C77" s="2" t="s">
        <v>546</v>
      </c>
      <c r="D77" s="2" t="s">
        <v>506</v>
      </c>
      <c r="E77" s="2">
        <v>1440.6</v>
      </c>
      <c r="I77" t="str">
        <v>MIDWEST</v>
      </c>
      <c r="J77" t="str">
        <v>DENVER</v>
      </c>
      <c r="K77" t="str">
        <v>GENZALIS, MICHAEL</v>
      </c>
      <c r="L77" t="str">
        <v>Maintenance and Repair</v>
      </c>
      <c r="M77">
        <v>23622.61</v>
      </c>
    </row>
    <row r="78" spans="1:13" x14ac:dyDescent="0.2">
      <c r="A78" s="2" t="s">
        <v>476</v>
      </c>
      <c r="B78" s="2" t="s">
        <v>481</v>
      </c>
      <c r="C78" s="2" t="s">
        <v>547</v>
      </c>
      <c r="D78" s="2" t="s">
        <v>506</v>
      </c>
      <c r="E78" s="2">
        <v>141.15</v>
      </c>
      <c r="I78" t="str">
        <v>MIDWEST</v>
      </c>
      <c r="J78" t="str">
        <v>DENVER</v>
      </c>
      <c r="K78" t="str">
        <v>LERSIN, JOEL</v>
      </c>
      <c r="L78" t="str">
        <v>Maintenance and Repair</v>
      </c>
      <c r="M78">
        <v>23348.1</v>
      </c>
    </row>
    <row r="79" spans="1:13" x14ac:dyDescent="0.2">
      <c r="A79" s="2" t="s">
        <v>468</v>
      </c>
      <c r="B79" s="2" t="s">
        <v>474</v>
      </c>
      <c r="C79" s="2" t="s">
        <v>548</v>
      </c>
      <c r="D79" s="2" t="s">
        <v>506</v>
      </c>
      <c r="E79" s="2">
        <v>125.71</v>
      </c>
      <c r="I79" t="str">
        <v>MIDWEST</v>
      </c>
      <c r="J79" t="str">
        <v>KANSASCITY</v>
      </c>
      <c r="K79" t="str">
        <v>NERETSKY, EUGENE</v>
      </c>
      <c r="L79" t="str">
        <v>Maintenance and Repair</v>
      </c>
      <c r="M79">
        <v>21688.42</v>
      </c>
    </row>
    <row r="80" spans="1:13" x14ac:dyDescent="0.2">
      <c r="A80" s="2" t="s">
        <v>464</v>
      </c>
      <c r="B80" s="2" t="s">
        <v>489</v>
      </c>
      <c r="C80" s="2" t="s">
        <v>549</v>
      </c>
      <c r="D80" s="2" t="s">
        <v>506</v>
      </c>
      <c r="E80" s="2">
        <v>3912.8</v>
      </c>
      <c r="I80" t="str">
        <v>MIDWEST</v>
      </c>
      <c r="J80" t="str">
        <v>KANSASCITY</v>
      </c>
      <c r="K80" t="str">
        <v>IALANDIR, SCOTT</v>
      </c>
      <c r="L80" t="str">
        <v>Housekeeping and Organization</v>
      </c>
      <c r="M80">
        <v>20024.099999999999</v>
      </c>
    </row>
    <row r="81" spans="1:13" x14ac:dyDescent="0.2">
      <c r="A81" s="2" t="s">
        <v>464</v>
      </c>
      <c r="B81" s="2" t="s">
        <v>465</v>
      </c>
      <c r="C81" s="2" t="s">
        <v>550</v>
      </c>
      <c r="D81" s="2" t="s">
        <v>506</v>
      </c>
      <c r="E81" s="2">
        <v>4770.03</v>
      </c>
      <c r="I81" t="str">
        <v>MIDWEST</v>
      </c>
      <c r="J81" t="str">
        <v>KANSASCITY</v>
      </c>
      <c r="K81" t="str">
        <v>GREP, AARON</v>
      </c>
      <c r="L81" t="str">
        <v>Maintenance and Repair</v>
      </c>
      <c r="M81">
        <v>19944.64</v>
      </c>
    </row>
    <row r="82" spans="1:13" x14ac:dyDescent="0.2">
      <c r="A82" s="2" t="s">
        <v>464</v>
      </c>
      <c r="B82" s="2" t="s">
        <v>489</v>
      </c>
      <c r="C82" s="2" t="s">
        <v>551</v>
      </c>
      <c r="D82" s="2" t="s">
        <v>506</v>
      </c>
      <c r="E82" s="2">
        <v>8785.7000000000007</v>
      </c>
      <c r="I82" t="str">
        <v>MIDWEST</v>
      </c>
      <c r="J82" t="str">
        <v>TULSA</v>
      </c>
      <c r="K82" t="str">
        <v>HICKLIBIRRY, JERRY</v>
      </c>
      <c r="L82" t="str">
        <v>Maintenance and Repair</v>
      </c>
      <c r="M82">
        <v>19002.810000000001</v>
      </c>
    </row>
    <row r="83" spans="1:13" x14ac:dyDescent="0.2">
      <c r="A83" s="2" t="s">
        <v>464</v>
      </c>
      <c r="B83" s="2" t="s">
        <v>465</v>
      </c>
      <c r="C83" s="2" t="s">
        <v>552</v>
      </c>
      <c r="D83" s="2" t="s">
        <v>506</v>
      </c>
      <c r="E83" s="2">
        <v>14774.24</v>
      </c>
      <c r="I83" t="str">
        <v>MIDWEST</v>
      </c>
      <c r="J83" t="str">
        <v>DENVER</v>
      </c>
      <c r="K83" t="str">
        <v>BIHRINS, KURT</v>
      </c>
      <c r="L83" t="str">
        <v>Maintenance and Repair</v>
      </c>
      <c r="M83">
        <v>17645.38</v>
      </c>
    </row>
    <row r="84" spans="1:13" x14ac:dyDescent="0.2">
      <c r="A84" s="2" t="s">
        <v>476</v>
      </c>
      <c r="B84" s="2" t="s">
        <v>481</v>
      </c>
      <c r="C84" s="2" t="s">
        <v>553</v>
      </c>
      <c r="D84" s="2" t="s">
        <v>506</v>
      </c>
      <c r="E84" s="2">
        <v>184.08</v>
      </c>
      <c r="I84" t="str">
        <v>MIDWEST</v>
      </c>
      <c r="J84" t="str">
        <v>DENVER</v>
      </c>
      <c r="K84" t="str">
        <v>KNEIR, ANTHONY</v>
      </c>
      <c r="L84" t="str">
        <v>Maintenance and Repair</v>
      </c>
      <c r="M84">
        <v>16403.439999999999</v>
      </c>
    </row>
    <row r="85" spans="1:13" x14ac:dyDescent="0.2">
      <c r="A85" s="2" t="s">
        <v>464</v>
      </c>
      <c r="B85" s="2" t="s">
        <v>489</v>
      </c>
      <c r="C85" s="2" t="s">
        <v>554</v>
      </c>
      <c r="D85" s="2" t="s">
        <v>506</v>
      </c>
      <c r="E85" s="2">
        <v>391.28</v>
      </c>
      <c r="I85" t="str">
        <v>MIDWEST</v>
      </c>
      <c r="J85" t="str">
        <v>DENVER</v>
      </c>
      <c r="K85" t="str">
        <v>MESEN, JAMES</v>
      </c>
      <c r="L85" t="str">
        <v>Maintenance and Repair</v>
      </c>
      <c r="M85">
        <v>14833.28</v>
      </c>
    </row>
    <row r="86" spans="1:13" x14ac:dyDescent="0.2">
      <c r="A86" s="2" t="s">
        <v>464</v>
      </c>
      <c r="B86" s="2" t="s">
        <v>516</v>
      </c>
      <c r="C86" s="2" t="s">
        <v>555</v>
      </c>
      <c r="D86" s="2" t="s">
        <v>506</v>
      </c>
      <c r="E86" s="2">
        <v>693.52</v>
      </c>
      <c r="I86" t="str">
        <v>MIDWEST</v>
      </c>
      <c r="J86" t="str">
        <v>DENVER</v>
      </c>
      <c r="K86" t="str">
        <v>IRACKSEN, WAYNE</v>
      </c>
      <c r="L86" t="str">
        <v>Landscaping and Area Beautification</v>
      </c>
      <c r="M86">
        <v>14774.24</v>
      </c>
    </row>
    <row r="87" spans="1:13" x14ac:dyDescent="0.2">
      <c r="A87" s="2" t="s">
        <v>471</v>
      </c>
      <c r="B87" s="2" t="s">
        <v>511</v>
      </c>
      <c r="C87" s="2" t="s">
        <v>556</v>
      </c>
      <c r="D87" s="2" t="s">
        <v>506</v>
      </c>
      <c r="E87" s="2">
        <v>525</v>
      </c>
      <c r="I87" t="str">
        <v>MIDWEST</v>
      </c>
      <c r="J87" t="str">
        <v>DENVER</v>
      </c>
      <c r="K87" t="str">
        <v>PHALLAPS, SEAN</v>
      </c>
      <c r="L87" t="str">
        <v>Maintenance and Repair</v>
      </c>
      <c r="M87">
        <v>12962.55</v>
      </c>
    </row>
    <row r="88" spans="1:13" x14ac:dyDescent="0.2">
      <c r="A88" s="2" t="s">
        <v>471</v>
      </c>
      <c r="B88" s="2" t="s">
        <v>511</v>
      </c>
      <c r="C88" s="2" t="s">
        <v>557</v>
      </c>
      <c r="D88" s="2" t="s">
        <v>506</v>
      </c>
      <c r="E88" s="2">
        <v>309.10000000000002</v>
      </c>
      <c r="I88" t="str">
        <v>MIDWEST</v>
      </c>
      <c r="J88" t="str">
        <v>DENVER</v>
      </c>
      <c r="K88" t="str">
        <v>LLEYD, ETHAN</v>
      </c>
      <c r="L88" t="str">
        <v>Maintenance and Repair</v>
      </c>
      <c r="M88">
        <v>11298.11</v>
      </c>
    </row>
    <row r="89" spans="1:13" x14ac:dyDescent="0.2">
      <c r="A89" s="2" t="s">
        <v>476</v>
      </c>
      <c r="B89" s="2" t="s">
        <v>477</v>
      </c>
      <c r="C89" s="2" t="s">
        <v>558</v>
      </c>
      <c r="D89" s="2" t="s">
        <v>506</v>
      </c>
      <c r="E89" s="2">
        <v>133.96</v>
      </c>
      <c r="I89" t="str">
        <v>MIDWEST</v>
      </c>
      <c r="J89" t="str">
        <v>DENVER</v>
      </c>
      <c r="K89" t="str">
        <v>LEVATO, ANTHONY</v>
      </c>
      <c r="L89" t="str">
        <v>Maintenance and Repair</v>
      </c>
      <c r="M89">
        <v>10543.77</v>
      </c>
    </row>
    <row r="90" spans="1:13" x14ac:dyDescent="0.2">
      <c r="A90" s="2" t="s">
        <v>471</v>
      </c>
      <c r="B90" s="2" t="s">
        <v>511</v>
      </c>
      <c r="C90" s="2" t="s">
        <v>559</v>
      </c>
      <c r="D90" s="2" t="s">
        <v>506</v>
      </c>
      <c r="E90" s="2">
        <v>168.82</v>
      </c>
      <c r="I90" t="str">
        <v>MIDWEST</v>
      </c>
      <c r="J90" t="str">
        <v>DENVER</v>
      </c>
      <c r="K90" t="str">
        <v>PERKIR, KIRBY</v>
      </c>
      <c r="L90" t="str">
        <v>Maintenance and Repair</v>
      </c>
      <c r="M90">
        <v>10262.61</v>
      </c>
    </row>
    <row r="91" spans="1:13" x14ac:dyDescent="0.2">
      <c r="A91" s="2" t="s">
        <v>471</v>
      </c>
      <c r="B91" s="2" t="s">
        <v>511</v>
      </c>
      <c r="C91" s="2" t="s">
        <v>560</v>
      </c>
      <c r="D91" s="2" t="s">
        <v>506</v>
      </c>
      <c r="E91" s="2">
        <v>336.98</v>
      </c>
      <c r="I91" t="str">
        <v>MIDWEST</v>
      </c>
      <c r="J91" t="str">
        <v>DENVER</v>
      </c>
      <c r="K91" t="str">
        <v>PITIRSEN, KEVIN</v>
      </c>
      <c r="L91" t="str">
        <v>Maintenance and Repair</v>
      </c>
      <c r="M91">
        <v>9840</v>
      </c>
    </row>
    <row r="92" spans="1:13" x14ac:dyDescent="0.2">
      <c r="A92" s="2" t="s">
        <v>468</v>
      </c>
      <c r="B92" s="2" t="s">
        <v>528</v>
      </c>
      <c r="C92" s="2" t="s">
        <v>561</v>
      </c>
      <c r="D92" s="2" t="s">
        <v>506</v>
      </c>
      <c r="E92" s="2">
        <v>1200.3499999999999</v>
      </c>
      <c r="I92" t="str">
        <v>MIDWEST</v>
      </c>
      <c r="J92" t="str">
        <v>KANSASCITY</v>
      </c>
      <c r="K92" t="str">
        <v>IRACKSEN, DWANE</v>
      </c>
      <c r="L92" t="str">
        <v>Landscaping and Area Beautification</v>
      </c>
      <c r="M92">
        <v>8785.7000000000007</v>
      </c>
    </row>
    <row r="93" spans="1:13" x14ac:dyDescent="0.2">
      <c r="A93" s="2" t="s">
        <v>471</v>
      </c>
      <c r="B93" s="2" t="s">
        <v>511</v>
      </c>
      <c r="C93" s="2" t="s">
        <v>562</v>
      </c>
      <c r="D93" s="2" t="s">
        <v>506</v>
      </c>
      <c r="E93" s="2">
        <v>700</v>
      </c>
      <c r="I93" t="str">
        <v>MIDWEST</v>
      </c>
      <c r="J93" t="str">
        <v>DENVER</v>
      </c>
      <c r="K93" t="str">
        <v>KNEIR, CODY</v>
      </c>
      <c r="L93" t="str">
        <v>Maintenance and Repair</v>
      </c>
      <c r="M93">
        <v>8070.42</v>
      </c>
    </row>
    <row r="94" spans="1:13" x14ac:dyDescent="0.2">
      <c r="A94" s="2" t="s">
        <v>471</v>
      </c>
      <c r="B94" s="2" t="s">
        <v>511</v>
      </c>
      <c r="C94" s="2" t="s">
        <v>563</v>
      </c>
      <c r="D94" s="2" t="s">
        <v>506</v>
      </c>
      <c r="E94" s="2">
        <v>1035.8399999999999</v>
      </c>
      <c r="I94" t="str">
        <v>MIDWEST</v>
      </c>
      <c r="J94" t="str">
        <v>DENVER</v>
      </c>
      <c r="K94" t="str">
        <v>GERTEN, SHAWN</v>
      </c>
      <c r="L94" t="str">
        <v>Landscaping and Area Beautification</v>
      </c>
      <c r="M94">
        <v>7835.32</v>
      </c>
    </row>
    <row r="95" spans="1:13" x14ac:dyDescent="0.2">
      <c r="A95" s="2" t="s">
        <v>471</v>
      </c>
      <c r="B95" s="2" t="s">
        <v>511</v>
      </c>
      <c r="C95" s="2" t="s">
        <v>564</v>
      </c>
      <c r="D95" s="2" t="s">
        <v>506</v>
      </c>
      <c r="E95" s="2">
        <v>154.55000000000001</v>
      </c>
      <c r="I95" t="str">
        <v>MIDWEST</v>
      </c>
      <c r="J95" t="str">
        <v>KANSASCITY</v>
      </c>
      <c r="K95" t="str">
        <v>CHANDLIR, JAMES</v>
      </c>
      <c r="L95" t="str">
        <v>Landscaping and Area Beautification</v>
      </c>
      <c r="M95">
        <v>7768.31</v>
      </c>
    </row>
    <row r="96" spans="1:13" x14ac:dyDescent="0.2">
      <c r="A96" s="2" t="s">
        <v>471</v>
      </c>
      <c r="B96" s="2" t="s">
        <v>511</v>
      </c>
      <c r="C96" s="2" t="s">
        <v>565</v>
      </c>
      <c r="D96" s="2" t="s">
        <v>506</v>
      </c>
      <c r="E96" s="2">
        <v>139.68</v>
      </c>
      <c r="I96" t="str">
        <v>MIDWEST</v>
      </c>
      <c r="J96" t="str">
        <v>DENVER</v>
      </c>
      <c r="K96" t="str">
        <v>SAMEN, JAMIE</v>
      </c>
      <c r="L96" t="str">
        <v>Landscaping and Area Beautification</v>
      </c>
      <c r="M96">
        <v>7144.72</v>
      </c>
    </row>
    <row r="97" spans="1:13" x14ac:dyDescent="0.2">
      <c r="A97" s="2" t="s">
        <v>471</v>
      </c>
      <c r="B97" s="2" t="s">
        <v>511</v>
      </c>
      <c r="C97" s="2" t="s">
        <v>566</v>
      </c>
      <c r="D97" s="2" t="s">
        <v>506</v>
      </c>
      <c r="E97" s="2">
        <v>168.49</v>
      </c>
      <c r="I97" t="str">
        <v>MIDWEST</v>
      </c>
      <c r="J97" t="str">
        <v>DENVER</v>
      </c>
      <c r="K97" t="str">
        <v>GALVAN, NIEVES</v>
      </c>
      <c r="L97" t="str">
        <v>Maintenance and Repair</v>
      </c>
      <c r="M97">
        <v>7127.57</v>
      </c>
    </row>
    <row r="98" spans="1:13" x14ac:dyDescent="0.2">
      <c r="A98" s="2" t="s">
        <v>471</v>
      </c>
      <c r="B98" s="2" t="s">
        <v>511</v>
      </c>
      <c r="C98" s="2" t="s">
        <v>567</v>
      </c>
      <c r="D98" s="2" t="s">
        <v>506</v>
      </c>
      <c r="E98" s="2">
        <v>700</v>
      </c>
      <c r="I98" t="str">
        <v>MIDWEST</v>
      </c>
      <c r="J98" t="str">
        <v>DENVER</v>
      </c>
      <c r="K98" t="str">
        <v>FILLIR, VINCENT</v>
      </c>
      <c r="L98" t="str">
        <v>Maintenance and Repair</v>
      </c>
      <c r="M98">
        <v>6515.99</v>
      </c>
    </row>
    <row r="99" spans="1:13" x14ac:dyDescent="0.2">
      <c r="A99" s="2" t="s">
        <v>468</v>
      </c>
      <c r="B99" s="2" t="s">
        <v>474</v>
      </c>
      <c r="C99" s="2" t="s">
        <v>568</v>
      </c>
      <c r="D99" s="2" t="s">
        <v>506</v>
      </c>
      <c r="E99" s="2">
        <v>98.73</v>
      </c>
      <c r="I99" t="str">
        <v>MIDWEST</v>
      </c>
      <c r="J99" t="str">
        <v>KANSASCITY</v>
      </c>
      <c r="K99" t="str">
        <v>HANSIN, RODNEY</v>
      </c>
      <c r="L99" t="str">
        <v>Maintenance and Repair</v>
      </c>
      <c r="M99">
        <v>4832.78</v>
      </c>
    </row>
    <row r="100" spans="1:13" x14ac:dyDescent="0.2">
      <c r="A100" s="2" t="s">
        <v>471</v>
      </c>
      <c r="B100" s="2" t="s">
        <v>511</v>
      </c>
      <c r="C100" s="2" t="s">
        <v>569</v>
      </c>
      <c r="D100" s="2" t="s">
        <v>506</v>
      </c>
      <c r="E100" s="2">
        <v>525</v>
      </c>
      <c r="I100" t="str">
        <v>MIDWEST</v>
      </c>
      <c r="J100" t="str">
        <v>DENVER</v>
      </c>
      <c r="K100" t="str">
        <v>HIWATT, CHRISTOPHER</v>
      </c>
      <c r="L100" t="str">
        <v>Landscaping and Area Beautification</v>
      </c>
      <c r="M100">
        <v>4770.03</v>
      </c>
    </row>
    <row r="101" spans="1:13" x14ac:dyDescent="0.2">
      <c r="A101" s="2" t="s">
        <v>464</v>
      </c>
      <c r="B101" s="2" t="s">
        <v>465</v>
      </c>
      <c r="C101" s="2" t="s">
        <v>570</v>
      </c>
      <c r="D101" s="2" t="s">
        <v>506</v>
      </c>
      <c r="E101" s="2">
        <v>7144.72</v>
      </c>
      <c r="I101" t="str">
        <v>MIDWEST</v>
      </c>
      <c r="J101" t="str">
        <v>KANSASCITY</v>
      </c>
      <c r="K101" t="str">
        <v>MEIRIIH, KEITH</v>
      </c>
      <c r="L101" t="str">
        <v>Housekeeping and Organization</v>
      </c>
      <c r="M101">
        <v>4179</v>
      </c>
    </row>
    <row r="102" spans="1:13" x14ac:dyDescent="0.2">
      <c r="A102" s="2" t="s">
        <v>464</v>
      </c>
      <c r="B102" s="2" t="s">
        <v>465</v>
      </c>
      <c r="C102" s="2" t="s">
        <v>571</v>
      </c>
      <c r="D102" s="2" t="s">
        <v>506</v>
      </c>
      <c r="E102" s="2">
        <v>2245.2800000000002</v>
      </c>
      <c r="I102" t="str">
        <v>MIDWEST</v>
      </c>
      <c r="J102" t="str">
        <v>DENVER</v>
      </c>
      <c r="K102" t="str">
        <v>LEWRINSEN, MERLE</v>
      </c>
      <c r="L102" t="str">
        <v>Maintenance and Repair</v>
      </c>
      <c r="M102">
        <v>4115.54</v>
      </c>
    </row>
    <row r="103" spans="1:13" x14ac:dyDescent="0.2">
      <c r="A103" s="2" t="s">
        <v>468</v>
      </c>
      <c r="B103" s="2" t="s">
        <v>469</v>
      </c>
      <c r="C103" s="2" t="s">
        <v>572</v>
      </c>
      <c r="D103" s="2" t="s">
        <v>506</v>
      </c>
      <c r="E103" s="2">
        <v>177.63</v>
      </c>
      <c r="I103" t="str">
        <v>MIDWEST</v>
      </c>
      <c r="J103" t="str">
        <v>KANSASCITY</v>
      </c>
      <c r="K103" t="str">
        <v>HIMPIL, STEVEN</v>
      </c>
      <c r="L103" t="str">
        <v>Landscaping and Area Beautification</v>
      </c>
      <c r="M103">
        <v>3912.8</v>
      </c>
    </row>
    <row r="104" spans="1:13" x14ac:dyDescent="0.2">
      <c r="A104" s="2" t="s">
        <v>471</v>
      </c>
      <c r="B104" s="2" t="s">
        <v>504</v>
      </c>
      <c r="C104" s="2" t="s">
        <v>573</v>
      </c>
      <c r="D104" s="2" t="s">
        <v>506</v>
      </c>
      <c r="E104" s="2">
        <v>385.86</v>
      </c>
      <c r="I104" t="str">
        <v>MIDWEST</v>
      </c>
      <c r="J104" t="str">
        <v>KANSASCITY</v>
      </c>
      <c r="K104" t="str">
        <v>REIDEBIRH, BRAD</v>
      </c>
      <c r="L104" t="str">
        <v>Maintenance and Repair</v>
      </c>
      <c r="M104">
        <v>2996.06</v>
      </c>
    </row>
    <row r="105" spans="1:13" x14ac:dyDescent="0.2">
      <c r="A105" s="2" t="s">
        <v>464</v>
      </c>
      <c r="B105" s="2" t="s">
        <v>465</v>
      </c>
      <c r="C105" s="2" t="s">
        <v>574</v>
      </c>
      <c r="D105" s="2" t="s">
        <v>506</v>
      </c>
      <c r="E105" s="2">
        <v>205.8</v>
      </c>
      <c r="I105" t="str">
        <v>MIDWEST</v>
      </c>
      <c r="J105" t="str">
        <v>KANSASCITY</v>
      </c>
      <c r="K105" t="str">
        <v>LATHEM, GK</v>
      </c>
      <c r="L105" t="str">
        <v>Housekeeping and Organization</v>
      </c>
      <c r="M105">
        <v>2810.4</v>
      </c>
    </row>
    <row r="106" spans="1:13" x14ac:dyDescent="0.2">
      <c r="A106" s="2" t="s">
        <v>464</v>
      </c>
      <c r="B106" s="2" t="s">
        <v>465</v>
      </c>
      <c r="C106" s="2" t="s">
        <v>575</v>
      </c>
      <c r="D106" s="2" t="s">
        <v>506</v>
      </c>
      <c r="E106" s="2">
        <v>1161.32</v>
      </c>
      <c r="I106" t="str">
        <v>MIDWEST</v>
      </c>
      <c r="J106" t="str">
        <v>DENVER</v>
      </c>
      <c r="K106" t="str">
        <v>ERTIGA, CARLOS</v>
      </c>
      <c r="L106" t="str">
        <v>Housekeeping and Organization</v>
      </c>
      <c r="M106">
        <v>2791.98</v>
      </c>
    </row>
    <row r="107" spans="1:13" x14ac:dyDescent="0.2">
      <c r="A107" s="2" t="s">
        <v>471</v>
      </c>
      <c r="B107" s="2" t="s">
        <v>511</v>
      </c>
      <c r="C107" s="2" t="s">
        <v>576</v>
      </c>
      <c r="D107" s="2" t="s">
        <v>506</v>
      </c>
      <c r="E107" s="2">
        <v>209.92</v>
      </c>
      <c r="I107" t="str">
        <v>MIDWEST</v>
      </c>
      <c r="J107" t="str">
        <v>TULSA</v>
      </c>
      <c r="K107" t="str">
        <v>BEIQGIRIT, ROBERT</v>
      </c>
      <c r="L107" t="str">
        <v>Landscaping and Area Beautification</v>
      </c>
      <c r="M107">
        <v>2791.67</v>
      </c>
    </row>
    <row r="108" spans="1:13" x14ac:dyDescent="0.2">
      <c r="A108" s="2" t="s">
        <v>471</v>
      </c>
      <c r="B108" s="2" t="s">
        <v>511</v>
      </c>
      <c r="C108" s="2" t="s">
        <v>577</v>
      </c>
      <c r="D108" s="2" t="s">
        <v>506</v>
      </c>
      <c r="E108" s="2">
        <v>1684.9</v>
      </c>
      <c r="I108" t="str">
        <v>MIDWEST</v>
      </c>
      <c r="J108" t="str">
        <v>DENVER</v>
      </c>
      <c r="K108" t="str">
        <v>HALL, MICHAEL</v>
      </c>
      <c r="L108" t="str">
        <v>Landscaping and Area Beautification</v>
      </c>
      <c r="M108">
        <v>2715.3</v>
      </c>
    </row>
    <row r="109" spans="1:13" x14ac:dyDescent="0.2">
      <c r="A109" s="2" t="s">
        <v>471</v>
      </c>
      <c r="B109" s="2" t="s">
        <v>511</v>
      </c>
      <c r="C109" s="2" t="s">
        <v>578</v>
      </c>
      <c r="D109" s="2" t="s">
        <v>506</v>
      </c>
      <c r="E109" s="2">
        <v>309.10000000000002</v>
      </c>
      <c r="I109" t="str">
        <v>MIDWEST</v>
      </c>
      <c r="J109" t="str">
        <v>DENVER</v>
      </c>
      <c r="K109" t="str">
        <v>KILLIY, MICHAEL</v>
      </c>
      <c r="L109" t="str">
        <v>Housekeeping and Organization</v>
      </c>
      <c r="M109">
        <v>2326.65</v>
      </c>
    </row>
    <row r="110" spans="1:13" x14ac:dyDescent="0.2">
      <c r="A110" s="2" t="s">
        <v>464</v>
      </c>
      <c r="B110" s="2" t="s">
        <v>516</v>
      </c>
      <c r="C110" s="2" t="s">
        <v>579</v>
      </c>
      <c r="D110" s="2" t="s">
        <v>506</v>
      </c>
      <c r="E110" s="2">
        <v>206.51</v>
      </c>
      <c r="I110" t="str">
        <v>MIDWEST</v>
      </c>
      <c r="J110" t="str">
        <v>DENVER</v>
      </c>
      <c r="K110" t="str">
        <v>SHAILDS, ROGER</v>
      </c>
      <c r="L110" t="str">
        <v>Landscaping and Area Beautification</v>
      </c>
      <c r="M110">
        <v>2245.2800000000002</v>
      </c>
    </row>
    <row r="111" spans="1:13" x14ac:dyDescent="0.2">
      <c r="A111" s="2" t="s">
        <v>471</v>
      </c>
      <c r="B111" s="2" t="s">
        <v>511</v>
      </c>
      <c r="C111" s="2" t="s">
        <v>580</v>
      </c>
      <c r="D111" s="2" t="s">
        <v>506</v>
      </c>
      <c r="E111" s="2">
        <v>175</v>
      </c>
      <c r="I111" t="str">
        <v>MIDWEST</v>
      </c>
      <c r="J111" t="str">
        <v>DENVER</v>
      </c>
      <c r="K111" t="str">
        <v>BEALIY, CHRISTOPHER</v>
      </c>
      <c r="L111" t="str">
        <v>Maintenance and Repair</v>
      </c>
      <c r="M111">
        <v>2125.38</v>
      </c>
    </row>
    <row r="112" spans="1:13" x14ac:dyDescent="0.2">
      <c r="A112" s="2" t="s">
        <v>468</v>
      </c>
      <c r="B112" s="2" t="s">
        <v>528</v>
      </c>
      <c r="C112" s="2" t="s">
        <v>581</v>
      </c>
      <c r="D112" s="2" t="s">
        <v>506</v>
      </c>
      <c r="E112" s="2">
        <v>177.5</v>
      </c>
      <c r="I112" t="str">
        <v>MIDWEST</v>
      </c>
      <c r="J112" t="str">
        <v>DENVER</v>
      </c>
      <c r="K112" t="str">
        <v>PEIO, ROBERT</v>
      </c>
      <c r="L112" t="str">
        <v>Maintenance and Repair</v>
      </c>
      <c r="M112">
        <v>1534.45</v>
      </c>
    </row>
    <row r="113" spans="1:13" x14ac:dyDescent="0.2">
      <c r="A113" s="2" t="s">
        <v>464</v>
      </c>
      <c r="B113" s="2" t="s">
        <v>516</v>
      </c>
      <c r="C113" s="2" t="s">
        <v>582</v>
      </c>
      <c r="D113" s="2" t="s">
        <v>506</v>
      </c>
      <c r="E113" s="2">
        <v>346.76</v>
      </c>
      <c r="I113" t="str">
        <v>MIDWEST</v>
      </c>
      <c r="J113" t="str">
        <v>KANSASCITY</v>
      </c>
      <c r="K113" t="str">
        <v>PADGUIS, BOBBY</v>
      </c>
      <c r="L113" t="str">
        <v>Maintenance and Repair</v>
      </c>
      <c r="M113">
        <v>1442.18</v>
      </c>
    </row>
    <row r="114" spans="1:13" x14ac:dyDescent="0.2">
      <c r="A114" s="2" t="s">
        <v>471</v>
      </c>
      <c r="B114" s="2" t="s">
        <v>511</v>
      </c>
      <c r="C114" s="2" t="s">
        <v>583</v>
      </c>
      <c r="D114" s="2" t="s">
        <v>506</v>
      </c>
      <c r="E114" s="2">
        <v>349.26</v>
      </c>
      <c r="I114" t="str">
        <v>MIDWEST</v>
      </c>
      <c r="J114" t="str">
        <v>DENVER</v>
      </c>
      <c r="K114" t="str">
        <v>HANKSEN, COLE</v>
      </c>
      <c r="L114" t="str">
        <v>Landscaping and Area Beautification</v>
      </c>
      <c r="M114">
        <v>1440.6</v>
      </c>
    </row>
    <row r="115" spans="1:13" x14ac:dyDescent="0.2">
      <c r="A115" s="2" t="s">
        <v>476</v>
      </c>
      <c r="B115" s="2" t="s">
        <v>524</v>
      </c>
      <c r="C115" s="2" t="s">
        <v>584</v>
      </c>
      <c r="D115" s="2" t="s">
        <v>585</v>
      </c>
      <c r="E115" s="2">
        <v>28370.75</v>
      </c>
      <c r="I115" t="str">
        <v>MIDWEST</v>
      </c>
      <c r="J115" t="str">
        <v>DENVER</v>
      </c>
      <c r="K115" t="str">
        <v>SPATH, JASON</v>
      </c>
      <c r="L115" t="str">
        <v>Landscaping and Area Beautification</v>
      </c>
      <c r="M115">
        <v>1161.32</v>
      </c>
    </row>
    <row r="116" spans="1:13" x14ac:dyDescent="0.2">
      <c r="A116" s="2" t="s">
        <v>471</v>
      </c>
      <c r="B116" s="2" t="s">
        <v>511</v>
      </c>
      <c r="C116" s="2" t="s">
        <v>586</v>
      </c>
      <c r="D116" s="2" t="s">
        <v>585</v>
      </c>
      <c r="E116" s="2">
        <v>8518.84</v>
      </c>
      <c r="I116" t="str">
        <v>MIDWEST</v>
      </c>
      <c r="J116" t="str">
        <v>DENVER</v>
      </c>
      <c r="K116" t="str">
        <v>NISSLIR, ROBERT</v>
      </c>
      <c r="L116" t="str">
        <v>Maintenance and Repair</v>
      </c>
      <c r="M116">
        <v>817.04</v>
      </c>
    </row>
    <row r="117" spans="1:13" x14ac:dyDescent="0.2">
      <c r="A117" s="2" t="s">
        <v>464</v>
      </c>
      <c r="B117" s="2" t="s">
        <v>489</v>
      </c>
      <c r="C117" s="2" t="s">
        <v>587</v>
      </c>
      <c r="D117" s="2" t="s">
        <v>585</v>
      </c>
      <c r="E117" s="2">
        <v>214.33</v>
      </c>
      <c r="I117" t="str">
        <v>MIDWEST</v>
      </c>
      <c r="J117" t="str">
        <v>DENVER</v>
      </c>
      <c r="K117" t="str">
        <v>DIRESE, JON</v>
      </c>
      <c r="L117" t="str">
        <v>Maintenance and Repair</v>
      </c>
      <c r="M117">
        <v>800.29</v>
      </c>
    </row>
    <row r="118" spans="1:13" x14ac:dyDescent="0.2">
      <c r="A118" s="2" t="s">
        <v>476</v>
      </c>
      <c r="B118" s="2" t="s">
        <v>481</v>
      </c>
      <c r="C118" s="2" t="s">
        <v>588</v>
      </c>
      <c r="D118" s="2" t="s">
        <v>585</v>
      </c>
      <c r="E118" s="2">
        <v>23454.04</v>
      </c>
      <c r="I118" t="str">
        <v>MIDWEST</v>
      </c>
      <c r="J118" t="str">
        <v>DENVER</v>
      </c>
      <c r="K118" t="str">
        <v>CANNEN, WILLIAM</v>
      </c>
      <c r="L118" t="str">
        <v>Landscaping and Area Beautification</v>
      </c>
      <c r="M118">
        <v>798.71</v>
      </c>
    </row>
    <row r="119" spans="1:13" x14ac:dyDescent="0.2">
      <c r="A119" s="2" t="s">
        <v>464</v>
      </c>
      <c r="B119" s="2" t="s">
        <v>465</v>
      </c>
      <c r="C119" s="2" t="s">
        <v>589</v>
      </c>
      <c r="D119" s="2" t="s">
        <v>585</v>
      </c>
      <c r="E119" s="2">
        <v>2125.38</v>
      </c>
      <c r="I119" t="str">
        <v>MIDWEST</v>
      </c>
      <c r="J119" t="str">
        <v>TULSA</v>
      </c>
      <c r="K119" t="str">
        <v>LENG, JAMES</v>
      </c>
      <c r="L119" t="str">
        <v>Landscaping and Area Beautification</v>
      </c>
      <c r="M119">
        <v>693.52</v>
      </c>
    </row>
    <row r="120" spans="1:13" x14ac:dyDescent="0.2">
      <c r="A120" s="2" t="s">
        <v>476</v>
      </c>
      <c r="B120" s="2" t="s">
        <v>477</v>
      </c>
      <c r="C120" s="2" t="s">
        <v>590</v>
      </c>
      <c r="D120" s="2" t="s">
        <v>585</v>
      </c>
      <c r="E120" s="2">
        <v>237.14</v>
      </c>
      <c r="I120" t="str">
        <v>MIDWEST</v>
      </c>
      <c r="J120" t="str">
        <v>DENVER</v>
      </c>
      <c r="K120" t="str">
        <v>BROEKS, HENRY</v>
      </c>
      <c r="L120" t="str">
        <v>Landscaping and Area Beautification</v>
      </c>
      <c r="M120">
        <v>685.65</v>
      </c>
    </row>
    <row r="121" spans="1:13" x14ac:dyDescent="0.2">
      <c r="A121" s="2" t="s">
        <v>471</v>
      </c>
      <c r="B121" s="2" t="s">
        <v>472</v>
      </c>
      <c r="C121" s="2" t="s">
        <v>591</v>
      </c>
      <c r="D121" s="2" t="s">
        <v>585</v>
      </c>
      <c r="E121" s="2">
        <v>257.14999999999998</v>
      </c>
      <c r="I121" t="str">
        <v>MIDWEST</v>
      </c>
      <c r="J121" t="str">
        <v>DENVER</v>
      </c>
      <c r="K121" t="str">
        <v>HOFMIASTIR, DAN</v>
      </c>
      <c r="L121" t="str">
        <v>Maintenance and Repair</v>
      </c>
      <c r="M121">
        <v>624.08000000000004</v>
      </c>
    </row>
    <row r="122" spans="1:13" x14ac:dyDescent="0.2">
      <c r="A122" s="2" t="s">
        <v>471</v>
      </c>
      <c r="B122" s="2" t="s">
        <v>511</v>
      </c>
      <c r="C122" s="2" t="s">
        <v>592</v>
      </c>
      <c r="D122" s="2" t="s">
        <v>585</v>
      </c>
      <c r="E122" s="2">
        <v>179.99</v>
      </c>
      <c r="I122" t="str">
        <v>MIDWEST</v>
      </c>
      <c r="J122" t="str">
        <v>KANSASCITY</v>
      </c>
      <c r="K122" t="str">
        <v>DEST, RICHARD</v>
      </c>
      <c r="L122" t="str">
        <v>Housekeeping and Organization</v>
      </c>
      <c r="M122">
        <v>607.66</v>
      </c>
    </row>
    <row r="123" spans="1:13" x14ac:dyDescent="0.2">
      <c r="A123" s="2" t="s">
        <v>476</v>
      </c>
      <c r="B123" s="2" t="s">
        <v>481</v>
      </c>
      <c r="C123" s="2" t="s">
        <v>593</v>
      </c>
      <c r="D123" s="2" t="s">
        <v>585</v>
      </c>
      <c r="E123" s="2">
        <v>254.34</v>
      </c>
      <c r="I123" t="str">
        <v>MIDWEST</v>
      </c>
      <c r="J123" t="str">
        <v>DENVER</v>
      </c>
      <c r="K123" t="str">
        <v>EVIRBY, CHRISTOPHER</v>
      </c>
      <c r="L123" t="str">
        <v>Maintenance and Repair</v>
      </c>
      <c r="M123">
        <v>552.92999999999995</v>
      </c>
    </row>
    <row r="124" spans="1:13" x14ac:dyDescent="0.2">
      <c r="A124" s="2" t="s">
        <v>468</v>
      </c>
      <c r="B124" s="2" t="s">
        <v>487</v>
      </c>
      <c r="C124" s="2" t="s">
        <v>594</v>
      </c>
      <c r="D124" s="2" t="s">
        <v>585</v>
      </c>
      <c r="E124" s="2">
        <v>245.07</v>
      </c>
      <c r="I124" t="str">
        <v>MIDWEST</v>
      </c>
      <c r="J124" t="str">
        <v>DENVER</v>
      </c>
      <c r="K124" t="str">
        <v>MERRASEN, DAVID</v>
      </c>
      <c r="L124" t="str">
        <v>Maintenance and Repair</v>
      </c>
      <c r="M124">
        <v>515.35</v>
      </c>
    </row>
    <row r="125" spans="1:13" x14ac:dyDescent="0.2">
      <c r="A125" s="2" t="s">
        <v>468</v>
      </c>
      <c r="B125" s="2" t="s">
        <v>487</v>
      </c>
      <c r="C125" s="2" t="s">
        <v>595</v>
      </c>
      <c r="D125" s="2" t="s">
        <v>585</v>
      </c>
      <c r="E125" s="2">
        <v>53504.92</v>
      </c>
      <c r="I125" t="str">
        <v>MIDWEST</v>
      </c>
      <c r="J125" t="str">
        <v>KANSASCITY</v>
      </c>
      <c r="K125" t="str">
        <v>DITIRMAN, MICHAEL</v>
      </c>
      <c r="L125" t="str">
        <v>Maintenance and Repair</v>
      </c>
      <c r="M125">
        <v>502.07</v>
      </c>
    </row>
    <row r="126" spans="1:13" x14ac:dyDescent="0.2">
      <c r="A126" s="2" t="s">
        <v>476</v>
      </c>
      <c r="B126" s="2" t="s">
        <v>481</v>
      </c>
      <c r="C126" s="2" t="s">
        <v>596</v>
      </c>
      <c r="D126" s="2" t="s">
        <v>585</v>
      </c>
      <c r="E126" s="2">
        <v>158.6</v>
      </c>
      <c r="I126" t="str">
        <v>MIDWEST</v>
      </c>
      <c r="J126" t="str">
        <v>DENVER</v>
      </c>
      <c r="K126" t="str">
        <v>AAEMS, JOSEPH</v>
      </c>
      <c r="L126" t="str">
        <v>Housekeeping and Organization</v>
      </c>
      <c r="M126">
        <v>465.33</v>
      </c>
    </row>
    <row r="127" spans="1:13" x14ac:dyDescent="0.2">
      <c r="A127" s="2" t="s">
        <v>464</v>
      </c>
      <c r="B127" s="2" t="s">
        <v>465</v>
      </c>
      <c r="C127" s="2" t="s">
        <v>597</v>
      </c>
      <c r="D127" s="2" t="s">
        <v>585</v>
      </c>
      <c r="E127" s="2">
        <v>17645.38</v>
      </c>
      <c r="I127" t="str">
        <v>MIDWEST</v>
      </c>
      <c r="J127" t="str">
        <v>DENVER</v>
      </c>
      <c r="K127" t="str">
        <v>HANDLE, EDWARD</v>
      </c>
      <c r="L127" t="str">
        <v>Housekeeping and Organization</v>
      </c>
      <c r="M127">
        <v>465.33</v>
      </c>
    </row>
    <row r="128" spans="1:13" x14ac:dyDescent="0.2">
      <c r="A128" s="2" t="s">
        <v>468</v>
      </c>
      <c r="B128" s="2" t="s">
        <v>528</v>
      </c>
      <c r="C128" s="2" t="s">
        <v>598</v>
      </c>
      <c r="D128" s="2" t="s">
        <v>585</v>
      </c>
      <c r="E128" s="2">
        <v>1531.39</v>
      </c>
      <c r="I128" t="str">
        <v>MIDWEST</v>
      </c>
      <c r="J128" t="str">
        <v>DENVER</v>
      </c>
      <c r="K128" t="str">
        <v>VILESQITZ, MICHAEL</v>
      </c>
      <c r="L128" t="str">
        <v>Housekeeping and Organization</v>
      </c>
      <c r="M128">
        <v>465.33</v>
      </c>
    </row>
    <row r="129" spans="1:13" x14ac:dyDescent="0.2">
      <c r="A129" s="2" t="s">
        <v>468</v>
      </c>
      <c r="B129" s="2" t="s">
        <v>469</v>
      </c>
      <c r="C129" s="2" t="s">
        <v>599</v>
      </c>
      <c r="D129" s="2" t="s">
        <v>585</v>
      </c>
      <c r="E129" s="2">
        <v>32616.06</v>
      </c>
      <c r="I129" t="str">
        <v>MIDWEST</v>
      </c>
      <c r="J129" t="str">
        <v>DENVER</v>
      </c>
      <c r="K129" t="str">
        <v>DEYIL, JACK</v>
      </c>
      <c r="L129" t="str">
        <v>Landscaping and Area Beautification</v>
      </c>
      <c r="M129">
        <v>457.1</v>
      </c>
    </row>
    <row r="130" spans="1:13" x14ac:dyDescent="0.2">
      <c r="A130" s="2" t="s">
        <v>464</v>
      </c>
      <c r="B130" s="2" t="s">
        <v>516</v>
      </c>
      <c r="C130" s="2" t="s">
        <v>600</v>
      </c>
      <c r="D130" s="2" t="s">
        <v>585</v>
      </c>
      <c r="E130" s="2">
        <v>183.54</v>
      </c>
      <c r="I130" t="str">
        <v>MIDWEST</v>
      </c>
      <c r="J130" t="str">
        <v>DENVER</v>
      </c>
      <c r="K130" t="str">
        <v>MERSHALL, GARY</v>
      </c>
      <c r="L130" t="str">
        <v>Maintenance and Repair</v>
      </c>
      <c r="M130">
        <v>415.4</v>
      </c>
    </row>
    <row r="131" spans="1:13" x14ac:dyDescent="0.2">
      <c r="A131" s="2" t="s">
        <v>468</v>
      </c>
      <c r="B131" s="2" t="s">
        <v>469</v>
      </c>
      <c r="C131" s="2" t="s">
        <v>601</v>
      </c>
      <c r="D131" s="2" t="s">
        <v>585</v>
      </c>
      <c r="E131" s="2">
        <v>231.36</v>
      </c>
      <c r="I131" t="str">
        <v>MIDWEST</v>
      </c>
      <c r="J131" t="str">
        <v>KANSASCITY</v>
      </c>
      <c r="K131" t="str">
        <v>VANCINT, SCOTT</v>
      </c>
      <c r="L131" t="str">
        <v>Maintenance and Repair</v>
      </c>
      <c r="M131">
        <v>399.95</v>
      </c>
    </row>
    <row r="132" spans="1:13" x14ac:dyDescent="0.2">
      <c r="A132" s="2" t="s">
        <v>471</v>
      </c>
      <c r="B132" s="2" t="s">
        <v>511</v>
      </c>
      <c r="C132" s="2" t="s">
        <v>602</v>
      </c>
      <c r="D132" s="2" t="s">
        <v>585</v>
      </c>
      <c r="E132" s="2">
        <v>8416.8799999999992</v>
      </c>
      <c r="I132" t="str">
        <v>MIDWEST</v>
      </c>
      <c r="J132" t="str">
        <v>KANSASCITY</v>
      </c>
      <c r="K132" t="str">
        <v>KATE, FARON</v>
      </c>
      <c r="L132" t="str">
        <v>Landscaping and Area Beautification</v>
      </c>
      <c r="M132">
        <v>391.28</v>
      </c>
    </row>
    <row r="133" spans="1:13" x14ac:dyDescent="0.2">
      <c r="A133" s="2" t="s">
        <v>476</v>
      </c>
      <c r="B133" s="2" t="s">
        <v>524</v>
      </c>
      <c r="C133" s="2" t="s">
        <v>603</v>
      </c>
      <c r="D133" s="2" t="s">
        <v>585</v>
      </c>
      <c r="E133" s="2">
        <v>407.6</v>
      </c>
      <c r="I133" t="str">
        <v>MIDWEST</v>
      </c>
      <c r="J133" t="str">
        <v>KANSASCITY</v>
      </c>
      <c r="K133" t="str">
        <v>ARWAN, BRENT</v>
      </c>
      <c r="L133" t="str">
        <v>Landscaping and Area Beautification</v>
      </c>
      <c r="M133">
        <v>380.32</v>
      </c>
    </row>
    <row r="134" spans="1:13" x14ac:dyDescent="0.2">
      <c r="A134" s="2" t="s">
        <v>476</v>
      </c>
      <c r="B134" s="2" t="s">
        <v>524</v>
      </c>
      <c r="C134" s="2" t="s">
        <v>604</v>
      </c>
      <c r="D134" s="2" t="s">
        <v>585</v>
      </c>
      <c r="E134" s="2">
        <v>21115.67</v>
      </c>
      <c r="I134" t="str">
        <v>MIDWEST</v>
      </c>
      <c r="J134" t="str">
        <v>KANSASCITY</v>
      </c>
      <c r="K134" t="str">
        <v>BRUIN, GEORGE</v>
      </c>
      <c r="L134" t="str">
        <v>Maintenance and Repair</v>
      </c>
      <c r="M134">
        <v>366.34</v>
      </c>
    </row>
    <row r="135" spans="1:13" x14ac:dyDescent="0.2">
      <c r="A135" s="2" t="s">
        <v>468</v>
      </c>
      <c r="B135" s="2" t="s">
        <v>528</v>
      </c>
      <c r="C135" s="2" t="s">
        <v>605</v>
      </c>
      <c r="D135" s="2" t="s">
        <v>585</v>
      </c>
      <c r="E135" s="2">
        <v>14203.86</v>
      </c>
      <c r="I135" t="str">
        <v>MIDWEST</v>
      </c>
      <c r="J135" t="str">
        <v>KANSASCITY</v>
      </c>
      <c r="K135" t="str">
        <v>REUIN, DEAN</v>
      </c>
      <c r="L135" t="str">
        <v>Maintenance and Repair</v>
      </c>
      <c r="M135">
        <v>365.73</v>
      </c>
    </row>
    <row r="136" spans="1:13" x14ac:dyDescent="0.2">
      <c r="A136" s="2" t="s">
        <v>468</v>
      </c>
      <c r="B136" s="2" t="s">
        <v>528</v>
      </c>
      <c r="C136" s="2" t="s">
        <v>606</v>
      </c>
      <c r="D136" s="2" t="s">
        <v>585</v>
      </c>
      <c r="E136" s="2">
        <v>1006.86</v>
      </c>
      <c r="I136" t="str">
        <v>MIDWEST</v>
      </c>
      <c r="J136" t="str">
        <v>KANSASCITY</v>
      </c>
      <c r="K136" t="str">
        <v>MIQPHY, STEVEN</v>
      </c>
      <c r="L136" t="str">
        <v>Maintenance and Repair</v>
      </c>
      <c r="M136">
        <v>353.58</v>
      </c>
    </row>
    <row r="137" spans="1:13" x14ac:dyDescent="0.2">
      <c r="A137" s="2" t="s">
        <v>476</v>
      </c>
      <c r="B137" s="2" t="s">
        <v>481</v>
      </c>
      <c r="C137" s="2" t="s">
        <v>607</v>
      </c>
      <c r="D137" s="2" t="s">
        <v>585</v>
      </c>
      <c r="E137" s="2">
        <v>48539.25</v>
      </c>
      <c r="I137" t="str">
        <v>MIDWEST</v>
      </c>
      <c r="J137" t="str">
        <v>TULSA</v>
      </c>
      <c r="K137" t="str">
        <v>WHIADEN, GREGORY</v>
      </c>
      <c r="L137" t="str">
        <v>Landscaping and Area Beautification</v>
      </c>
      <c r="M137">
        <v>346.76</v>
      </c>
    </row>
    <row r="138" spans="1:13" x14ac:dyDescent="0.2">
      <c r="A138" s="2" t="s">
        <v>476</v>
      </c>
      <c r="B138" s="2" t="s">
        <v>481</v>
      </c>
      <c r="C138" s="2" t="s">
        <v>608</v>
      </c>
      <c r="D138" s="2" t="s">
        <v>585</v>
      </c>
      <c r="E138" s="2">
        <v>10798.41</v>
      </c>
      <c r="I138" t="str">
        <v>MIDWEST</v>
      </c>
      <c r="J138" t="str">
        <v>TULSA</v>
      </c>
      <c r="K138" t="str">
        <v>HILTCIL, TOMMY</v>
      </c>
      <c r="L138" t="str">
        <v>Maintenance and Repair</v>
      </c>
      <c r="M138">
        <v>328.59</v>
      </c>
    </row>
    <row r="139" spans="1:13" x14ac:dyDescent="0.2">
      <c r="A139" s="2" t="s">
        <v>468</v>
      </c>
      <c r="B139" s="2" t="s">
        <v>528</v>
      </c>
      <c r="C139" s="2" t="s">
        <v>609</v>
      </c>
      <c r="D139" s="2" t="s">
        <v>585</v>
      </c>
      <c r="E139" s="2">
        <v>19876.64</v>
      </c>
      <c r="I139" t="str">
        <v>MIDWEST</v>
      </c>
      <c r="J139" t="str">
        <v>KANSASCITY</v>
      </c>
      <c r="K139" t="str">
        <v>GRAMLAE, TERRY</v>
      </c>
      <c r="L139" t="str">
        <v>Landscaping and Area Beautification</v>
      </c>
      <c r="M139">
        <v>319.48</v>
      </c>
    </row>
    <row r="140" spans="1:13" x14ac:dyDescent="0.2">
      <c r="A140" s="2" t="s">
        <v>476</v>
      </c>
      <c r="B140" s="2" t="s">
        <v>483</v>
      </c>
      <c r="C140" s="2" t="s">
        <v>610</v>
      </c>
      <c r="D140" s="2" t="s">
        <v>585</v>
      </c>
      <c r="E140" s="2">
        <v>249.36</v>
      </c>
      <c r="I140" t="str">
        <v>MIDWEST</v>
      </c>
      <c r="J140" t="str">
        <v>DENVER</v>
      </c>
      <c r="K140" t="str">
        <v>BEWMAN, DIRK</v>
      </c>
      <c r="L140" t="str">
        <v>Landscaping and Area Beautification</v>
      </c>
      <c r="M140">
        <v>319.18</v>
      </c>
    </row>
    <row r="141" spans="1:13" x14ac:dyDescent="0.2">
      <c r="A141" s="2" t="s">
        <v>476</v>
      </c>
      <c r="B141" s="2" t="s">
        <v>481</v>
      </c>
      <c r="C141" s="2" t="s">
        <v>611</v>
      </c>
      <c r="D141" s="2" t="s">
        <v>585</v>
      </c>
      <c r="E141" s="2">
        <v>277.04000000000002</v>
      </c>
      <c r="I141" t="str">
        <v>MIDWEST</v>
      </c>
      <c r="J141" t="str">
        <v>TULSA</v>
      </c>
      <c r="K141" t="str">
        <v>NERMAN, VICTOR</v>
      </c>
      <c r="L141" t="str">
        <v>Maintenance and Repair</v>
      </c>
      <c r="M141">
        <v>307.89</v>
      </c>
    </row>
    <row r="142" spans="1:13" x14ac:dyDescent="0.2">
      <c r="A142" s="2" t="s">
        <v>476</v>
      </c>
      <c r="B142" s="2" t="s">
        <v>481</v>
      </c>
      <c r="C142" s="2" t="s">
        <v>612</v>
      </c>
      <c r="D142" s="2" t="s">
        <v>585</v>
      </c>
      <c r="E142" s="2">
        <v>158.6</v>
      </c>
      <c r="I142" t="str">
        <v>MIDWEST</v>
      </c>
      <c r="J142" t="str">
        <v>TULSA</v>
      </c>
      <c r="K142" t="str">
        <v>WIBSTIR, MATTHEW</v>
      </c>
      <c r="L142" t="str">
        <v>Maintenance and Repair</v>
      </c>
      <c r="M142">
        <v>277.44</v>
      </c>
    </row>
    <row r="143" spans="1:13" x14ac:dyDescent="0.2">
      <c r="A143" s="2" t="s">
        <v>476</v>
      </c>
      <c r="B143" s="2" t="s">
        <v>483</v>
      </c>
      <c r="C143" s="2" t="s">
        <v>613</v>
      </c>
      <c r="D143" s="2" t="s">
        <v>585</v>
      </c>
      <c r="E143" s="2">
        <v>262.16000000000003</v>
      </c>
      <c r="I143" t="str">
        <v>MIDWEST</v>
      </c>
      <c r="J143" t="str">
        <v>KANSASCITY</v>
      </c>
      <c r="K143" t="str">
        <v>FEIQET, KENNETH</v>
      </c>
      <c r="L143" t="str">
        <v>Landscaping and Area Beautification</v>
      </c>
      <c r="M143">
        <v>226.51</v>
      </c>
    </row>
    <row r="144" spans="1:13" x14ac:dyDescent="0.2">
      <c r="A144" s="2" t="s">
        <v>476</v>
      </c>
      <c r="B144" s="2" t="s">
        <v>524</v>
      </c>
      <c r="C144" s="2" t="s">
        <v>614</v>
      </c>
      <c r="D144" s="2" t="s">
        <v>585</v>
      </c>
      <c r="E144" s="2">
        <v>419.02</v>
      </c>
      <c r="I144" t="str">
        <v>MIDWEST</v>
      </c>
      <c r="J144" t="str">
        <v>KANSASCITY</v>
      </c>
      <c r="K144" t="str">
        <v>ALLIN, RONALD</v>
      </c>
      <c r="L144" t="str">
        <v>Maintenance and Repair</v>
      </c>
      <c r="M144">
        <v>214.33</v>
      </c>
    </row>
    <row r="145" spans="1:13" x14ac:dyDescent="0.2">
      <c r="A145" s="2" t="s">
        <v>464</v>
      </c>
      <c r="B145" s="2" t="s">
        <v>465</v>
      </c>
      <c r="C145" s="2" t="s">
        <v>615</v>
      </c>
      <c r="D145" s="2" t="s">
        <v>585</v>
      </c>
      <c r="E145" s="2">
        <v>112.01</v>
      </c>
      <c r="I145" t="str">
        <v>MIDWEST</v>
      </c>
      <c r="J145" t="str">
        <v>TULSA</v>
      </c>
      <c r="K145" t="str">
        <v>VEAR, TIMOTHY</v>
      </c>
      <c r="L145" t="str">
        <v>Landscaping and Area Beautification</v>
      </c>
      <c r="M145">
        <v>206.51</v>
      </c>
    </row>
    <row r="146" spans="1:13" x14ac:dyDescent="0.2">
      <c r="A146" s="2" t="s">
        <v>464</v>
      </c>
      <c r="B146" s="2" t="s">
        <v>489</v>
      </c>
      <c r="C146" s="2" t="s">
        <v>616</v>
      </c>
      <c r="D146" s="2" t="s">
        <v>585</v>
      </c>
      <c r="E146" s="2">
        <v>366.34</v>
      </c>
      <c r="I146" t="str">
        <v>MIDWEST</v>
      </c>
      <c r="J146" t="str">
        <v>DENVER</v>
      </c>
      <c r="K146" t="str">
        <v>SIOCAT, ROBERT</v>
      </c>
      <c r="L146" t="str">
        <v>Landscaping and Area Beautification</v>
      </c>
      <c r="M146">
        <v>205.8</v>
      </c>
    </row>
    <row r="147" spans="1:13" x14ac:dyDescent="0.2">
      <c r="A147" s="2" t="s">
        <v>468</v>
      </c>
      <c r="B147" s="2" t="s">
        <v>469</v>
      </c>
      <c r="C147" s="2" t="s">
        <v>617</v>
      </c>
      <c r="D147" s="2" t="s">
        <v>585</v>
      </c>
      <c r="E147" s="2">
        <v>114.36</v>
      </c>
      <c r="I147" t="str">
        <v>MIDWEST</v>
      </c>
      <c r="J147" t="str">
        <v>DENVER</v>
      </c>
      <c r="K147" t="str">
        <v>MALLS, THOMAS</v>
      </c>
      <c r="L147" t="str">
        <v>Maintenance and Repair</v>
      </c>
      <c r="M147">
        <v>198.38</v>
      </c>
    </row>
    <row r="148" spans="1:13" x14ac:dyDescent="0.2">
      <c r="A148" s="2" t="s">
        <v>471</v>
      </c>
      <c r="B148" s="2" t="s">
        <v>472</v>
      </c>
      <c r="C148" s="2" t="s">
        <v>618</v>
      </c>
      <c r="D148" s="2" t="s">
        <v>585</v>
      </c>
      <c r="E148" s="2">
        <v>145.02000000000001</v>
      </c>
      <c r="I148" t="str">
        <v>MIDWEST</v>
      </c>
      <c r="J148" t="str">
        <v>TULSA</v>
      </c>
      <c r="K148" t="str">
        <v>SCENCE, JEFF</v>
      </c>
      <c r="L148" t="str">
        <v>Maintenance and Repair</v>
      </c>
      <c r="M148">
        <v>197.1</v>
      </c>
    </row>
    <row r="149" spans="1:13" x14ac:dyDescent="0.2">
      <c r="A149" s="2" t="s">
        <v>476</v>
      </c>
      <c r="B149" s="2" t="s">
        <v>477</v>
      </c>
      <c r="C149" s="2" t="s">
        <v>619</v>
      </c>
      <c r="D149" s="2" t="s">
        <v>585</v>
      </c>
      <c r="E149" s="2">
        <v>307.93</v>
      </c>
      <c r="I149" t="str">
        <v>MIDWEST</v>
      </c>
      <c r="J149" t="str">
        <v>TULSA</v>
      </c>
      <c r="K149" t="str">
        <v>BINIDACT, DANIEL</v>
      </c>
      <c r="L149" t="str">
        <v>Maintenance and Repair</v>
      </c>
      <c r="M149">
        <v>183.54</v>
      </c>
    </row>
    <row r="150" spans="1:13" x14ac:dyDescent="0.2">
      <c r="A150" s="2" t="s">
        <v>468</v>
      </c>
      <c r="B150" s="2" t="s">
        <v>528</v>
      </c>
      <c r="C150" s="2" t="s">
        <v>620</v>
      </c>
      <c r="D150" s="2" t="s">
        <v>585</v>
      </c>
      <c r="E150" s="2">
        <v>135.12</v>
      </c>
      <c r="I150" t="str">
        <v>MIDWEST</v>
      </c>
      <c r="J150" t="str">
        <v>KANSASCITY</v>
      </c>
      <c r="K150" t="str">
        <v>VALLOFUIRTE, LOUIS</v>
      </c>
      <c r="L150" t="str">
        <v>Maintenance and Repair</v>
      </c>
      <c r="M150">
        <v>179.74</v>
      </c>
    </row>
    <row r="151" spans="1:13" x14ac:dyDescent="0.2">
      <c r="A151" s="2" t="s">
        <v>471</v>
      </c>
      <c r="B151" s="2" t="s">
        <v>504</v>
      </c>
      <c r="C151" s="2" t="s">
        <v>621</v>
      </c>
      <c r="D151" s="2" t="s">
        <v>585</v>
      </c>
      <c r="E151" s="2">
        <v>184.07</v>
      </c>
      <c r="I151" t="str">
        <v>MIDWEST</v>
      </c>
      <c r="J151" t="str">
        <v>TULSA</v>
      </c>
      <c r="K151" t="str">
        <v>CERVAN, DOUGLAS</v>
      </c>
      <c r="L151" t="str">
        <v>Maintenance and Repair</v>
      </c>
      <c r="M151">
        <v>166.65</v>
      </c>
    </row>
    <row r="152" spans="1:13" x14ac:dyDescent="0.2">
      <c r="A152" s="2" t="s">
        <v>464</v>
      </c>
      <c r="B152" s="2" t="s">
        <v>516</v>
      </c>
      <c r="C152" s="2" t="s">
        <v>622</v>
      </c>
      <c r="D152" s="2" t="s">
        <v>585</v>
      </c>
      <c r="E152" s="2">
        <v>110.79</v>
      </c>
      <c r="I152" t="str">
        <v>MIDWEST</v>
      </c>
      <c r="J152" t="str">
        <v>TULSA</v>
      </c>
      <c r="K152" t="str">
        <v>SHIRMAN, CRAIG</v>
      </c>
      <c r="L152" t="str">
        <v>Maintenance and Repair</v>
      </c>
      <c r="M152">
        <v>151.03</v>
      </c>
    </row>
    <row r="153" spans="1:13" x14ac:dyDescent="0.2">
      <c r="A153" s="2" t="s">
        <v>464</v>
      </c>
      <c r="B153" s="2" t="s">
        <v>516</v>
      </c>
      <c r="C153" s="2" t="s">
        <v>623</v>
      </c>
      <c r="D153" s="2" t="s">
        <v>585</v>
      </c>
      <c r="E153" s="2">
        <v>166.65</v>
      </c>
      <c r="I153" t="str">
        <v>MIDWEST</v>
      </c>
      <c r="J153" t="str">
        <v>TULSA</v>
      </c>
      <c r="K153" t="str">
        <v>TITIR, TIMOTHY</v>
      </c>
      <c r="L153" t="str">
        <v>Maintenance and Repair</v>
      </c>
      <c r="M153">
        <v>151.03</v>
      </c>
    </row>
    <row r="154" spans="1:13" x14ac:dyDescent="0.2">
      <c r="A154" s="2" t="s">
        <v>464</v>
      </c>
      <c r="B154" s="2" t="s">
        <v>489</v>
      </c>
      <c r="C154" s="2" t="s">
        <v>624</v>
      </c>
      <c r="D154" s="2" t="s">
        <v>585</v>
      </c>
      <c r="E154" s="2">
        <v>49191.43</v>
      </c>
      <c r="I154" t="str">
        <v>MIDWEST</v>
      </c>
      <c r="J154" t="str">
        <v>TULSA</v>
      </c>
      <c r="K154" t="str">
        <v>WRAGHT, HARVEY</v>
      </c>
      <c r="L154" t="str">
        <v>Maintenance and Repair</v>
      </c>
      <c r="M154">
        <v>151.03</v>
      </c>
    </row>
    <row r="155" spans="1:13" x14ac:dyDescent="0.2">
      <c r="A155" s="2" t="s">
        <v>471</v>
      </c>
      <c r="B155" s="2" t="s">
        <v>511</v>
      </c>
      <c r="C155" s="2" t="s">
        <v>625</v>
      </c>
      <c r="D155" s="2" t="s">
        <v>585</v>
      </c>
      <c r="E155" s="2">
        <v>179.99</v>
      </c>
      <c r="I155" t="str">
        <v>MIDWEST</v>
      </c>
      <c r="J155" t="str">
        <v>KANSASCITY</v>
      </c>
      <c r="K155" t="str">
        <v>CREBTRIE, ROBERT</v>
      </c>
      <c r="L155" t="str">
        <v>Maintenance and Repair</v>
      </c>
      <c r="M155">
        <v>125.07</v>
      </c>
    </row>
    <row r="156" spans="1:13" x14ac:dyDescent="0.2">
      <c r="A156" s="2" t="s">
        <v>464</v>
      </c>
      <c r="B156" s="2" t="s">
        <v>489</v>
      </c>
      <c r="C156" s="2" t="s">
        <v>626</v>
      </c>
      <c r="D156" s="2" t="s">
        <v>585</v>
      </c>
      <c r="E156" s="2">
        <v>125.07</v>
      </c>
      <c r="I156" t="str">
        <v>MIDWEST</v>
      </c>
      <c r="J156" t="str">
        <v>DENVER</v>
      </c>
      <c r="K156" t="str">
        <v>BREWN, SCOTT</v>
      </c>
      <c r="L156" t="str">
        <v>Maintenance and Repair</v>
      </c>
      <c r="M156">
        <v>112.01</v>
      </c>
    </row>
    <row r="157" spans="1:13" x14ac:dyDescent="0.2">
      <c r="A157" s="2" t="s">
        <v>476</v>
      </c>
      <c r="B157" s="2" t="s">
        <v>524</v>
      </c>
      <c r="C157" s="2" t="s">
        <v>627</v>
      </c>
      <c r="D157" s="2" t="s">
        <v>585</v>
      </c>
      <c r="E157" s="2">
        <v>121.13</v>
      </c>
      <c r="I157" t="str">
        <v>MIDWEST</v>
      </c>
      <c r="J157" t="str">
        <v>TULSA</v>
      </c>
      <c r="K157" t="str">
        <v>CERTIR, JEFFREY</v>
      </c>
      <c r="L157" t="str">
        <v>Maintenance and Repair</v>
      </c>
      <c r="M157">
        <v>110.79</v>
      </c>
    </row>
    <row r="158" spans="1:13" x14ac:dyDescent="0.2">
      <c r="A158" s="2" t="s">
        <v>468</v>
      </c>
      <c r="B158" s="2" t="s">
        <v>469</v>
      </c>
      <c r="C158" s="2" t="s">
        <v>628</v>
      </c>
      <c r="D158" s="2" t="s">
        <v>585</v>
      </c>
      <c r="E158" s="2">
        <v>325.89</v>
      </c>
      <c r="I158" t="str">
        <v>MIDWEST</v>
      </c>
      <c r="J158" t="str">
        <v>TULSA</v>
      </c>
      <c r="K158" t="str">
        <v>HANKIS, OREN</v>
      </c>
      <c r="L158" t="str">
        <v>Maintenance and Repair</v>
      </c>
      <c r="M158">
        <v>109.53</v>
      </c>
    </row>
    <row r="159" spans="1:13" x14ac:dyDescent="0.2">
      <c r="A159" s="2" t="s">
        <v>468</v>
      </c>
      <c r="B159" s="2" t="s">
        <v>474</v>
      </c>
      <c r="C159" s="2" t="s">
        <v>629</v>
      </c>
      <c r="D159" s="2" t="s">
        <v>585</v>
      </c>
      <c r="E159" s="2">
        <v>142.51</v>
      </c>
      <c r="I159" t="str">
        <v>MIDWEST</v>
      </c>
      <c r="J159" t="str">
        <v>KANSASCITY</v>
      </c>
      <c r="K159" t="str">
        <v>HERDANG, DARRIN</v>
      </c>
      <c r="L159" t="str">
        <v>Maintenance and Repair</v>
      </c>
      <c r="M159">
        <v>94.03</v>
      </c>
    </row>
    <row r="160" spans="1:13" x14ac:dyDescent="0.2">
      <c r="A160" s="2" t="s">
        <v>464</v>
      </c>
      <c r="B160" s="2" t="s">
        <v>465</v>
      </c>
      <c r="C160" s="2" t="s">
        <v>630</v>
      </c>
      <c r="D160" s="2" t="s">
        <v>585</v>
      </c>
      <c r="E160" s="2">
        <v>800.29</v>
      </c>
      <c r="I160" t="str">
        <v>MIDWEST</v>
      </c>
      <c r="J160" t="str">
        <v>TULSA</v>
      </c>
      <c r="K160" t="str">
        <v>ESHLIY, WILLIAM</v>
      </c>
      <c r="L160" t="str">
        <v>Maintenance and Repair</v>
      </c>
      <c r="M160">
        <v>86.31</v>
      </c>
    </row>
    <row r="161" spans="1:13" x14ac:dyDescent="0.2">
      <c r="A161" s="2" t="s">
        <v>464</v>
      </c>
      <c r="B161" s="2" t="s">
        <v>489</v>
      </c>
      <c r="C161" s="2" t="s">
        <v>631</v>
      </c>
      <c r="D161" s="2" t="s">
        <v>585</v>
      </c>
      <c r="E161" s="2">
        <v>502.07</v>
      </c>
      <c r="I161" t="str">
        <v>SOUTH</v>
      </c>
      <c r="J161" t="str">
        <v>DALLAS</v>
      </c>
      <c r="K161" t="str">
        <v>BLANCO, ANTONIO</v>
      </c>
      <c r="L161" t="str">
        <v>Maintenance and Repair</v>
      </c>
      <c r="M161">
        <v>48539.25</v>
      </c>
    </row>
    <row r="162" spans="1:13" x14ac:dyDescent="0.2">
      <c r="A162" s="2" t="s">
        <v>468</v>
      </c>
      <c r="B162" s="2" t="s">
        <v>469</v>
      </c>
      <c r="C162" s="2" t="s">
        <v>632</v>
      </c>
      <c r="D162" s="2" t="s">
        <v>585</v>
      </c>
      <c r="E162" s="2">
        <v>1344.62</v>
      </c>
      <c r="I162" t="str">
        <v>SOUTH</v>
      </c>
      <c r="J162" t="str">
        <v>FLORIDA</v>
      </c>
      <c r="K162" t="str">
        <v>ABERRA, CHRISTOPHER</v>
      </c>
      <c r="L162" t="str">
        <v>Maintenance and Repair</v>
      </c>
      <c r="M162">
        <v>28370.75</v>
      </c>
    </row>
    <row r="163" spans="1:13" x14ac:dyDescent="0.2">
      <c r="A163" s="2" t="s">
        <v>468</v>
      </c>
      <c r="B163" s="2" t="s">
        <v>469</v>
      </c>
      <c r="C163" s="2" t="s">
        <v>633</v>
      </c>
      <c r="D163" s="2" t="s">
        <v>585</v>
      </c>
      <c r="E163" s="2">
        <v>674.35</v>
      </c>
      <c r="I163" t="str">
        <v>SOUTH</v>
      </c>
      <c r="J163" t="str">
        <v>DALLAS</v>
      </c>
      <c r="K163" t="str">
        <v>ASHEM, CHRIS</v>
      </c>
      <c r="L163" t="str">
        <v>Maintenance and Repair</v>
      </c>
      <c r="M163">
        <v>23454.04</v>
      </c>
    </row>
    <row r="164" spans="1:13" x14ac:dyDescent="0.2">
      <c r="A164" s="2" t="s">
        <v>471</v>
      </c>
      <c r="B164" s="2" t="s">
        <v>504</v>
      </c>
      <c r="C164" s="2" t="s">
        <v>634</v>
      </c>
      <c r="D164" s="2" t="s">
        <v>585</v>
      </c>
      <c r="E164" s="2">
        <v>16800.32</v>
      </c>
      <c r="I164" t="str">
        <v>SOUTH</v>
      </c>
      <c r="J164" t="str">
        <v>FLORIDA</v>
      </c>
      <c r="K164" t="str">
        <v>BIRTREM, KURT</v>
      </c>
      <c r="L164" t="str">
        <v>Maintenance and Repair</v>
      </c>
      <c r="M164">
        <v>21115.67</v>
      </c>
    </row>
    <row r="165" spans="1:13" x14ac:dyDescent="0.2">
      <c r="A165" s="2" t="s">
        <v>464</v>
      </c>
      <c r="B165" s="2" t="s">
        <v>516</v>
      </c>
      <c r="C165" s="2" t="s">
        <v>635</v>
      </c>
      <c r="D165" s="2" t="s">
        <v>585</v>
      </c>
      <c r="E165" s="2">
        <v>86.31</v>
      </c>
      <c r="I165" t="str">
        <v>SOUTH</v>
      </c>
      <c r="J165" t="str">
        <v>NEWORLEANS</v>
      </c>
      <c r="K165" t="str">
        <v>BEYD, MICHAEL</v>
      </c>
      <c r="L165" t="str">
        <v>Housekeeping and Organization</v>
      </c>
      <c r="M165">
        <v>11129.2</v>
      </c>
    </row>
    <row r="166" spans="1:13" x14ac:dyDescent="0.2">
      <c r="A166" s="2" t="s">
        <v>464</v>
      </c>
      <c r="B166" s="2" t="s">
        <v>465</v>
      </c>
      <c r="C166" s="2" t="s">
        <v>636</v>
      </c>
      <c r="D166" s="2" t="s">
        <v>585</v>
      </c>
      <c r="E166" s="2">
        <v>552.92999999999995</v>
      </c>
      <c r="I166" t="str">
        <v>SOUTH</v>
      </c>
      <c r="J166" t="str">
        <v>DALLAS</v>
      </c>
      <c r="K166" t="str">
        <v>BLANTEN, JOHN</v>
      </c>
      <c r="L166" t="str">
        <v>Maintenance and Repair</v>
      </c>
      <c r="M166">
        <v>10798.41</v>
      </c>
    </row>
    <row r="167" spans="1:13" x14ac:dyDescent="0.2">
      <c r="A167" s="2" t="s">
        <v>468</v>
      </c>
      <c r="B167" s="2" t="s">
        <v>528</v>
      </c>
      <c r="C167" s="2" t="s">
        <v>637</v>
      </c>
      <c r="D167" s="2" t="s">
        <v>585</v>
      </c>
      <c r="E167" s="2">
        <v>174.36</v>
      </c>
      <c r="I167" t="str">
        <v>SOUTH</v>
      </c>
      <c r="J167" t="str">
        <v>CHARLOTTE</v>
      </c>
      <c r="K167" t="str">
        <v>BECKMAN, ADRIAN</v>
      </c>
      <c r="L167" t="str">
        <v>Housekeeping and Organization</v>
      </c>
      <c r="M167">
        <v>9236.11</v>
      </c>
    </row>
    <row r="168" spans="1:13" x14ac:dyDescent="0.2">
      <c r="A168" s="2" t="s">
        <v>476</v>
      </c>
      <c r="B168" s="2" t="s">
        <v>524</v>
      </c>
      <c r="C168" s="2" t="s">
        <v>638</v>
      </c>
      <c r="D168" s="2" t="s">
        <v>585</v>
      </c>
      <c r="E168" s="2">
        <v>122.89</v>
      </c>
      <c r="I168" t="str">
        <v>SOUTH</v>
      </c>
      <c r="J168" t="str">
        <v>CHARLOTTE</v>
      </c>
      <c r="K168" t="str">
        <v>BIOCH, RONALD</v>
      </c>
      <c r="L168" t="str">
        <v>Housekeeping and Organization</v>
      </c>
      <c r="M168">
        <v>8031.4</v>
      </c>
    </row>
    <row r="169" spans="1:13" x14ac:dyDescent="0.2">
      <c r="A169" s="2" t="s">
        <v>464</v>
      </c>
      <c r="B169" s="2" t="s">
        <v>465</v>
      </c>
      <c r="C169" s="2" t="s">
        <v>639</v>
      </c>
      <c r="D169" s="2" t="s">
        <v>585</v>
      </c>
      <c r="E169" s="2">
        <v>6515.99</v>
      </c>
      <c r="I169" t="str">
        <v>SOUTH</v>
      </c>
      <c r="J169" t="str">
        <v>FLORIDA</v>
      </c>
      <c r="K169" t="str">
        <v>BILL, DAVID</v>
      </c>
      <c r="L169" t="str">
        <v>Landscaping and Area Beautification</v>
      </c>
      <c r="M169">
        <v>2733.25</v>
      </c>
    </row>
    <row r="170" spans="1:13" x14ac:dyDescent="0.2">
      <c r="A170" s="2" t="s">
        <v>471</v>
      </c>
      <c r="B170" s="2" t="s">
        <v>472</v>
      </c>
      <c r="C170" s="2" t="s">
        <v>640</v>
      </c>
      <c r="D170" s="2" t="s">
        <v>585</v>
      </c>
      <c r="E170" s="2">
        <v>145.02000000000001</v>
      </c>
      <c r="I170" t="str">
        <v>SOUTH</v>
      </c>
      <c r="J170" t="str">
        <v>CHARLOTTE</v>
      </c>
      <c r="K170" t="str">
        <v>ATKANSEN, RICARDO</v>
      </c>
      <c r="L170" t="str">
        <v>Landscaping and Area Beautification</v>
      </c>
      <c r="M170">
        <v>1968.06</v>
      </c>
    </row>
    <row r="171" spans="1:13" x14ac:dyDescent="0.2">
      <c r="A171" s="2" t="s">
        <v>468</v>
      </c>
      <c r="B171" s="2" t="s">
        <v>528</v>
      </c>
      <c r="C171" s="2" t="s">
        <v>641</v>
      </c>
      <c r="D171" s="2" t="s">
        <v>585</v>
      </c>
      <c r="E171" s="2">
        <v>643.62</v>
      </c>
      <c r="I171" t="str">
        <v>SOUTH</v>
      </c>
      <c r="J171" t="str">
        <v>FLORIDA</v>
      </c>
      <c r="K171" t="str">
        <v>HERDY, ROBERT</v>
      </c>
      <c r="L171" t="str">
        <v>Maintenance and Repair</v>
      </c>
      <c r="M171">
        <v>1876.58</v>
      </c>
    </row>
    <row r="172" spans="1:13" x14ac:dyDescent="0.2">
      <c r="A172" s="2" t="s">
        <v>464</v>
      </c>
      <c r="B172" s="2" t="s">
        <v>465</v>
      </c>
      <c r="C172" s="2" t="s">
        <v>642</v>
      </c>
      <c r="D172" s="2" t="s">
        <v>585</v>
      </c>
      <c r="E172" s="2">
        <v>7127.57</v>
      </c>
      <c r="I172" t="str">
        <v>SOUTH</v>
      </c>
      <c r="J172" t="str">
        <v>FLORIDA</v>
      </c>
      <c r="K172" t="str">
        <v>LIZZA, VINCENT</v>
      </c>
      <c r="L172" t="str">
        <v>Maintenance and Repair</v>
      </c>
      <c r="M172">
        <v>1764.05</v>
      </c>
    </row>
    <row r="173" spans="1:13" x14ac:dyDescent="0.2">
      <c r="A173" s="2" t="s">
        <v>468</v>
      </c>
      <c r="B173" s="2" t="s">
        <v>528</v>
      </c>
      <c r="C173" s="2" t="s">
        <v>643</v>
      </c>
      <c r="D173" s="2" t="s">
        <v>585</v>
      </c>
      <c r="E173" s="2">
        <v>171.79</v>
      </c>
      <c r="I173" t="str">
        <v>SOUTH</v>
      </c>
      <c r="J173" t="str">
        <v>CHARLOTTE</v>
      </c>
      <c r="K173" t="str">
        <v>LANDIR, EARL</v>
      </c>
      <c r="L173" t="str">
        <v>Maintenance and Repair</v>
      </c>
      <c r="M173">
        <v>1693.93</v>
      </c>
    </row>
    <row r="174" spans="1:13" x14ac:dyDescent="0.2">
      <c r="A174" s="2" t="s">
        <v>468</v>
      </c>
      <c r="B174" s="2" t="s">
        <v>528</v>
      </c>
      <c r="C174" s="2" t="s">
        <v>644</v>
      </c>
      <c r="D174" s="2" t="s">
        <v>585</v>
      </c>
      <c r="E174" s="2">
        <v>21560.13</v>
      </c>
      <c r="I174" t="str">
        <v>SOUTH</v>
      </c>
      <c r="J174" t="str">
        <v>FLORIDA</v>
      </c>
      <c r="K174" t="str">
        <v>REWE, JEFFREY</v>
      </c>
      <c r="L174" t="str">
        <v>Maintenance and Repair</v>
      </c>
      <c r="M174">
        <v>1175.24</v>
      </c>
    </row>
    <row r="175" spans="1:13" x14ac:dyDescent="0.2">
      <c r="A175" s="2" t="s">
        <v>464</v>
      </c>
      <c r="B175" s="2" t="s">
        <v>465</v>
      </c>
      <c r="C175" s="2" t="s">
        <v>645</v>
      </c>
      <c r="D175" s="2" t="s">
        <v>585</v>
      </c>
      <c r="E175" s="2">
        <v>23622.61</v>
      </c>
      <c r="I175" t="str">
        <v>SOUTH</v>
      </c>
      <c r="J175" t="str">
        <v>DALLAS</v>
      </c>
      <c r="K175" t="str">
        <v>BEKKA, KENNETH</v>
      </c>
      <c r="L175" t="str">
        <v>Landscaping and Area Beautification</v>
      </c>
      <c r="M175">
        <v>1104.48</v>
      </c>
    </row>
    <row r="176" spans="1:13" x14ac:dyDescent="0.2">
      <c r="A176" s="2" t="s">
        <v>471</v>
      </c>
      <c r="B176" s="2" t="s">
        <v>511</v>
      </c>
      <c r="C176" s="2" t="s">
        <v>646</v>
      </c>
      <c r="D176" s="2" t="s">
        <v>585</v>
      </c>
      <c r="E176" s="2">
        <v>150.54</v>
      </c>
      <c r="I176" t="str">
        <v>SOUTH</v>
      </c>
      <c r="J176" t="str">
        <v>DALLAS</v>
      </c>
      <c r="K176" t="str">
        <v>HADLIY, EUGENE</v>
      </c>
      <c r="L176" t="str">
        <v>Maintenance and Repair</v>
      </c>
      <c r="M176">
        <v>956.5</v>
      </c>
    </row>
    <row r="177" spans="1:13" x14ac:dyDescent="0.2">
      <c r="A177" s="2" t="s">
        <v>476</v>
      </c>
      <c r="B177" s="2" t="s">
        <v>524</v>
      </c>
      <c r="C177" s="2" t="s">
        <v>647</v>
      </c>
      <c r="D177" s="2" t="s">
        <v>585</v>
      </c>
      <c r="E177" s="2">
        <v>572.32000000000005</v>
      </c>
      <c r="I177" t="str">
        <v>SOUTH</v>
      </c>
      <c r="J177" t="str">
        <v>DALLAS</v>
      </c>
      <c r="K177" t="str">
        <v>QIANTANA, JOSE</v>
      </c>
      <c r="L177" t="str">
        <v>Maintenance and Repair</v>
      </c>
      <c r="M177">
        <v>831.12</v>
      </c>
    </row>
    <row r="178" spans="1:13" x14ac:dyDescent="0.2">
      <c r="A178" s="2" t="s">
        <v>471</v>
      </c>
      <c r="B178" s="2" t="s">
        <v>511</v>
      </c>
      <c r="C178" s="2" t="s">
        <v>648</v>
      </c>
      <c r="D178" s="2" t="s">
        <v>585</v>
      </c>
      <c r="E178" s="2">
        <v>322.3</v>
      </c>
      <c r="I178" t="str">
        <v>SOUTH</v>
      </c>
      <c r="J178" t="str">
        <v>FLORIDA</v>
      </c>
      <c r="K178" t="str">
        <v>NGIYIN, THANH</v>
      </c>
      <c r="L178" t="str">
        <v>Maintenance and Repair</v>
      </c>
      <c r="M178">
        <v>613.17999999999995</v>
      </c>
    </row>
    <row r="179" spans="1:13" x14ac:dyDescent="0.2">
      <c r="A179" s="2" t="s">
        <v>468</v>
      </c>
      <c r="B179" s="2" t="s">
        <v>528</v>
      </c>
      <c r="C179" s="2" t="s">
        <v>649</v>
      </c>
      <c r="D179" s="2" t="s">
        <v>585</v>
      </c>
      <c r="E179" s="2">
        <v>1085.8</v>
      </c>
      <c r="I179" t="str">
        <v>SOUTH</v>
      </c>
      <c r="J179" t="str">
        <v>FLORIDA</v>
      </c>
      <c r="K179" t="str">
        <v>GISAIRRIZ, JORGE</v>
      </c>
      <c r="L179" t="str">
        <v>Maintenance and Repair</v>
      </c>
      <c r="M179">
        <v>572.32000000000005</v>
      </c>
    </row>
    <row r="180" spans="1:13" x14ac:dyDescent="0.2">
      <c r="A180" s="2" t="s">
        <v>464</v>
      </c>
      <c r="B180" s="2" t="s">
        <v>489</v>
      </c>
      <c r="C180" s="2" t="s">
        <v>650</v>
      </c>
      <c r="D180" s="2" t="s">
        <v>585</v>
      </c>
      <c r="E180" s="2">
        <v>19944.64</v>
      </c>
      <c r="I180" t="str">
        <v>SOUTH</v>
      </c>
      <c r="J180" t="str">
        <v>DALLAS</v>
      </c>
      <c r="K180" t="str">
        <v>RISLIDGE, PAUL</v>
      </c>
      <c r="L180" t="str">
        <v>Maintenance and Repair</v>
      </c>
      <c r="M180">
        <v>567.29</v>
      </c>
    </row>
    <row r="181" spans="1:13" x14ac:dyDescent="0.2">
      <c r="A181" s="2" t="s">
        <v>476</v>
      </c>
      <c r="B181" s="2" t="s">
        <v>481</v>
      </c>
      <c r="C181" s="2" t="s">
        <v>651</v>
      </c>
      <c r="D181" s="2" t="s">
        <v>585</v>
      </c>
      <c r="E181" s="2">
        <v>956.5</v>
      </c>
      <c r="I181" t="str">
        <v>SOUTH</v>
      </c>
      <c r="J181" t="str">
        <v>CHARLOTTE</v>
      </c>
      <c r="K181" t="str">
        <v>JEHNSEN, MARTIN</v>
      </c>
      <c r="L181" t="str">
        <v>Maintenance and Repair</v>
      </c>
      <c r="M181">
        <v>522.16</v>
      </c>
    </row>
    <row r="182" spans="1:13" x14ac:dyDescent="0.2">
      <c r="A182" s="2" t="s">
        <v>464</v>
      </c>
      <c r="B182" s="2" t="s">
        <v>516</v>
      </c>
      <c r="C182" s="2" t="s">
        <v>652</v>
      </c>
      <c r="D182" s="2" t="s">
        <v>585</v>
      </c>
      <c r="E182" s="2">
        <v>109.53</v>
      </c>
      <c r="I182" t="str">
        <v>SOUTH</v>
      </c>
      <c r="J182" t="str">
        <v>DALLAS</v>
      </c>
      <c r="K182" t="str">
        <v>BERIN, WILLIAM</v>
      </c>
      <c r="L182" t="str">
        <v>Housekeeping and Organization</v>
      </c>
      <c r="M182">
        <v>474.85</v>
      </c>
    </row>
    <row r="183" spans="1:13" x14ac:dyDescent="0.2">
      <c r="A183" s="2" t="s">
        <v>464</v>
      </c>
      <c r="B183" s="2" t="s">
        <v>489</v>
      </c>
      <c r="C183" s="2" t="s">
        <v>653</v>
      </c>
      <c r="D183" s="2" t="s">
        <v>585</v>
      </c>
      <c r="E183" s="2">
        <v>4832.78</v>
      </c>
      <c r="I183" t="str">
        <v>SOUTH</v>
      </c>
      <c r="J183" t="str">
        <v>NEWORLEANS</v>
      </c>
      <c r="K183" t="str">
        <v>WALTIRS, DAVID</v>
      </c>
      <c r="L183" t="str">
        <v>Housekeeping and Organization</v>
      </c>
      <c r="M183">
        <v>424.63</v>
      </c>
    </row>
    <row r="184" spans="1:13" x14ac:dyDescent="0.2">
      <c r="A184" s="2" t="s">
        <v>471</v>
      </c>
      <c r="B184" s="2" t="s">
        <v>472</v>
      </c>
      <c r="C184" s="2" t="s">
        <v>654</v>
      </c>
      <c r="D184" s="2" t="s">
        <v>585</v>
      </c>
      <c r="E184" s="2">
        <v>308.38</v>
      </c>
      <c r="I184" t="str">
        <v>SOUTH</v>
      </c>
      <c r="J184" t="str">
        <v>FLORIDA</v>
      </c>
      <c r="K184" t="str">
        <v>BREWN, MICHAEL</v>
      </c>
      <c r="L184" t="str">
        <v>Maintenance and Repair</v>
      </c>
      <c r="M184">
        <v>419.02</v>
      </c>
    </row>
    <row r="185" spans="1:13" x14ac:dyDescent="0.2">
      <c r="A185" s="2" t="s">
        <v>471</v>
      </c>
      <c r="B185" s="2" t="s">
        <v>511</v>
      </c>
      <c r="C185" s="2" t="s">
        <v>655</v>
      </c>
      <c r="D185" s="2" t="s">
        <v>585</v>
      </c>
      <c r="E185" s="2">
        <v>181.28</v>
      </c>
      <c r="I185" t="str">
        <v>SOUTH</v>
      </c>
      <c r="J185" t="str">
        <v>FLORIDA</v>
      </c>
      <c r="K185" t="str">
        <v>BIRNHERDT, CHRISTOPHER</v>
      </c>
      <c r="L185" t="str">
        <v>Maintenance and Repair</v>
      </c>
      <c r="M185">
        <v>407.6</v>
      </c>
    </row>
    <row r="186" spans="1:13" x14ac:dyDescent="0.2">
      <c r="A186" s="2" t="s">
        <v>464</v>
      </c>
      <c r="B186" s="2" t="s">
        <v>489</v>
      </c>
      <c r="C186" s="2" t="s">
        <v>656</v>
      </c>
      <c r="D186" s="2" t="s">
        <v>585</v>
      </c>
      <c r="E186" s="2">
        <v>94.03</v>
      </c>
      <c r="I186" t="str">
        <v>SOUTH</v>
      </c>
      <c r="J186" t="str">
        <v>CHARLOTTE</v>
      </c>
      <c r="K186" t="str">
        <v>KIORNIY, MICHAEL</v>
      </c>
      <c r="L186" t="str">
        <v>Housekeeping and Organization</v>
      </c>
      <c r="M186">
        <v>401.57</v>
      </c>
    </row>
    <row r="187" spans="1:13" x14ac:dyDescent="0.2">
      <c r="A187" s="2" t="s">
        <v>476</v>
      </c>
      <c r="B187" s="2" t="s">
        <v>524</v>
      </c>
      <c r="C187" s="2" t="s">
        <v>657</v>
      </c>
      <c r="D187" s="2" t="s">
        <v>585</v>
      </c>
      <c r="E187" s="2">
        <v>1876.58</v>
      </c>
      <c r="I187" t="str">
        <v>SOUTH</v>
      </c>
      <c r="J187" t="str">
        <v>CHARLOTTE</v>
      </c>
      <c r="K187" t="str">
        <v>YATIS, MICHAEL</v>
      </c>
      <c r="L187" t="str">
        <v>Housekeeping and Organization</v>
      </c>
      <c r="M187">
        <v>401.57</v>
      </c>
    </row>
    <row r="188" spans="1:13" x14ac:dyDescent="0.2">
      <c r="A188" s="2" t="s">
        <v>464</v>
      </c>
      <c r="B188" s="2" t="s">
        <v>516</v>
      </c>
      <c r="C188" s="2" t="s">
        <v>658</v>
      </c>
      <c r="D188" s="2" t="s">
        <v>585</v>
      </c>
      <c r="E188" s="2">
        <v>19002.810000000001</v>
      </c>
      <c r="I188" t="str">
        <v>SOUTH</v>
      </c>
      <c r="J188" t="str">
        <v>FLORIDA</v>
      </c>
      <c r="K188" t="str">
        <v>THERNTEN, NOEL</v>
      </c>
      <c r="L188" t="str">
        <v>Maintenance and Repair</v>
      </c>
      <c r="M188">
        <v>395.64</v>
      </c>
    </row>
    <row r="189" spans="1:13" x14ac:dyDescent="0.2">
      <c r="A189" s="2" t="s">
        <v>476</v>
      </c>
      <c r="B189" s="2" t="s">
        <v>483</v>
      </c>
      <c r="C189" s="2" t="s">
        <v>659</v>
      </c>
      <c r="D189" s="2" t="s">
        <v>585</v>
      </c>
      <c r="E189" s="2">
        <v>153.37</v>
      </c>
      <c r="I189" t="str">
        <v>SOUTH</v>
      </c>
      <c r="J189" t="str">
        <v>FLORIDA</v>
      </c>
      <c r="K189" t="str">
        <v>BIOICHEANE, GARY</v>
      </c>
      <c r="L189" t="str">
        <v>Landscaping and Area Beautification</v>
      </c>
      <c r="M189">
        <v>354.9</v>
      </c>
    </row>
    <row r="190" spans="1:13" x14ac:dyDescent="0.2">
      <c r="A190" s="2" t="s">
        <v>476</v>
      </c>
      <c r="B190" s="2" t="s">
        <v>524</v>
      </c>
      <c r="C190" s="2" t="s">
        <v>660</v>
      </c>
      <c r="D190" s="2" t="s">
        <v>585</v>
      </c>
      <c r="E190" s="2">
        <v>344.69</v>
      </c>
      <c r="I190" t="str">
        <v>SOUTH</v>
      </c>
      <c r="J190" t="str">
        <v>FLORIDA</v>
      </c>
      <c r="K190" t="str">
        <v>HIFF, DAVID</v>
      </c>
      <c r="L190" t="str">
        <v>Maintenance and Repair</v>
      </c>
      <c r="M190">
        <v>344.69</v>
      </c>
    </row>
    <row r="191" spans="1:13" x14ac:dyDescent="0.2">
      <c r="A191" s="2" t="s">
        <v>464</v>
      </c>
      <c r="B191" s="2" t="s">
        <v>516</v>
      </c>
      <c r="C191" s="2" t="s">
        <v>661</v>
      </c>
      <c r="D191" s="2" t="s">
        <v>585</v>
      </c>
      <c r="E191" s="2">
        <v>328.59</v>
      </c>
      <c r="I191" t="str">
        <v>SOUTH</v>
      </c>
      <c r="J191" t="str">
        <v>FLORIDA</v>
      </c>
      <c r="K191" t="str">
        <v>WAGGANS, MACK</v>
      </c>
      <c r="L191" t="str">
        <v>Maintenance and Repair</v>
      </c>
      <c r="M191">
        <v>320.70999999999998</v>
      </c>
    </row>
    <row r="192" spans="1:13" x14ac:dyDescent="0.2">
      <c r="A192" s="2" t="s">
        <v>464</v>
      </c>
      <c r="B192" s="2" t="s">
        <v>465</v>
      </c>
      <c r="C192" s="2" t="s">
        <v>662</v>
      </c>
      <c r="D192" s="2" t="s">
        <v>585</v>
      </c>
      <c r="E192" s="2">
        <v>624.08000000000004</v>
      </c>
      <c r="I192" t="str">
        <v>SOUTH</v>
      </c>
      <c r="J192" t="str">
        <v>CHARLOTTE</v>
      </c>
      <c r="K192" t="str">
        <v>CEBB, JOHN</v>
      </c>
      <c r="L192" t="str">
        <v>Maintenance and Repair</v>
      </c>
      <c r="M192">
        <v>307.93</v>
      </c>
    </row>
    <row r="193" spans="1:13" x14ac:dyDescent="0.2">
      <c r="A193" s="2" t="s">
        <v>471</v>
      </c>
      <c r="B193" s="2" t="s">
        <v>511</v>
      </c>
      <c r="C193" s="2" t="s">
        <v>663</v>
      </c>
      <c r="D193" s="2" t="s">
        <v>585</v>
      </c>
      <c r="E193" s="2">
        <v>411.61</v>
      </c>
      <c r="I193" t="str">
        <v>SOUTH</v>
      </c>
      <c r="J193" t="str">
        <v>DALLAS</v>
      </c>
      <c r="K193" t="str">
        <v>WATSEN, CHARLES</v>
      </c>
      <c r="L193" t="str">
        <v>Maintenance and Repair</v>
      </c>
      <c r="M193">
        <v>305.25</v>
      </c>
    </row>
    <row r="194" spans="1:13" x14ac:dyDescent="0.2">
      <c r="A194" s="2" t="s">
        <v>476</v>
      </c>
      <c r="B194" s="2" t="s">
        <v>477</v>
      </c>
      <c r="C194" s="2" t="s">
        <v>664</v>
      </c>
      <c r="D194" s="2" t="s">
        <v>585</v>
      </c>
      <c r="E194" s="2">
        <v>522.16</v>
      </c>
      <c r="I194" t="str">
        <v>SOUTH</v>
      </c>
      <c r="J194" t="str">
        <v>DALLAS</v>
      </c>
      <c r="K194" t="str">
        <v>BRANNEN, EDWARD</v>
      </c>
      <c r="L194" t="str">
        <v>Maintenance and Repair</v>
      </c>
      <c r="M194">
        <v>277.04000000000002</v>
      </c>
    </row>
    <row r="195" spans="1:13" x14ac:dyDescent="0.2">
      <c r="A195" s="2" t="s">
        <v>476</v>
      </c>
      <c r="B195" s="2" t="s">
        <v>477</v>
      </c>
      <c r="C195" s="2" t="s">
        <v>665</v>
      </c>
      <c r="D195" s="2" t="s">
        <v>585</v>
      </c>
      <c r="E195" s="2">
        <v>157.52000000000001</v>
      </c>
      <c r="I195" t="str">
        <v>SOUTH</v>
      </c>
      <c r="J195" t="str">
        <v>NEWORLEANS</v>
      </c>
      <c r="K195" t="str">
        <v>BREWN, MARK</v>
      </c>
      <c r="L195" t="str">
        <v>Maintenance and Repair</v>
      </c>
      <c r="M195">
        <v>262.16000000000003</v>
      </c>
    </row>
    <row r="196" spans="1:13" x14ac:dyDescent="0.2">
      <c r="A196" s="2" t="s">
        <v>471</v>
      </c>
      <c r="B196" s="2" t="s">
        <v>504</v>
      </c>
      <c r="C196" s="2" t="s">
        <v>666</v>
      </c>
      <c r="D196" s="2" t="s">
        <v>585</v>
      </c>
      <c r="E196" s="2">
        <v>114.46</v>
      </c>
      <c r="I196" t="str">
        <v>SOUTH</v>
      </c>
      <c r="J196" t="str">
        <v>DALLAS</v>
      </c>
      <c r="K196" t="str">
        <v>BEWIN, BRANDON</v>
      </c>
      <c r="L196" t="str">
        <v>Maintenance and Repair</v>
      </c>
      <c r="M196">
        <v>254.34</v>
      </c>
    </row>
    <row r="197" spans="1:13" x14ac:dyDescent="0.2">
      <c r="A197" s="2" t="s">
        <v>471</v>
      </c>
      <c r="B197" s="2" t="s">
        <v>511</v>
      </c>
      <c r="C197" s="2" t="s">
        <v>667</v>
      </c>
      <c r="D197" s="2" t="s">
        <v>585</v>
      </c>
      <c r="E197" s="2">
        <v>185.27</v>
      </c>
      <c r="I197" t="str">
        <v>SOUTH</v>
      </c>
      <c r="J197" t="str">
        <v>DALLAS</v>
      </c>
      <c r="K197" t="str">
        <v>SMATH, GEOFFREY</v>
      </c>
      <c r="L197" t="str">
        <v>Maintenance and Repair</v>
      </c>
      <c r="M197">
        <v>254.34</v>
      </c>
    </row>
    <row r="198" spans="1:13" x14ac:dyDescent="0.2">
      <c r="A198" s="2" t="s">
        <v>468</v>
      </c>
      <c r="B198" s="2" t="s">
        <v>487</v>
      </c>
      <c r="C198" s="2" t="s">
        <v>668</v>
      </c>
      <c r="D198" s="2" t="s">
        <v>585</v>
      </c>
      <c r="E198" s="2">
        <v>359.59</v>
      </c>
      <c r="I198" t="str">
        <v>SOUTH</v>
      </c>
      <c r="J198" t="str">
        <v>NEWORLEANS</v>
      </c>
      <c r="K198" t="str">
        <v>BLECKMAN, PHILLIP</v>
      </c>
      <c r="L198" t="str">
        <v>Maintenance and Repair</v>
      </c>
      <c r="M198">
        <v>249.36</v>
      </c>
    </row>
    <row r="199" spans="1:13" x14ac:dyDescent="0.2">
      <c r="A199" s="2" t="s">
        <v>468</v>
      </c>
      <c r="B199" s="2" t="s">
        <v>528</v>
      </c>
      <c r="C199" s="2" t="s">
        <v>669</v>
      </c>
      <c r="D199" s="2" t="s">
        <v>585</v>
      </c>
      <c r="E199" s="2">
        <v>356.75</v>
      </c>
      <c r="I199" t="str">
        <v>SOUTH</v>
      </c>
      <c r="J199" t="str">
        <v>FLORIDA</v>
      </c>
      <c r="K199" t="str">
        <v>LATTLE, CHAD</v>
      </c>
      <c r="L199" t="str">
        <v>Maintenance and Repair</v>
      </c>
      <c r="M199">
        <v>245.78</v>
      </c>
    </row>
    <row r="200" spans="1:13" x14ac:dyDescent="0.2">
      <c r="A200" s="2" t="s">
        <v>468</v>
      </c>
      <c r="B200" s="2" t="s">
        <v>528</v>
      </c>
      <c r="C200" s="2" t="s">
        <v>670</v>
      </c>
      <c r="D200" s="2" t="s">
        <v>585</v>
      </c>
      <c r="E200" s="2">
        <v>980.9</v>
      </c>
      <c r="I200" t="str">
        <v>SOUTH</v>
      </c>
      <c r="J200" t="str">
        <v>FLORIDA</v>
      </c>
      <c r="K200" t="str">
        <v>LIHMAN, RYMAN</v>
      </c>
      <c r="L200" t="str">
        <v>Maintenance and Repair</v>
      </c>
      <c r="M200">
        <v>245.78</v>
      </c>
    </row>
    <row r="201" spans="1:13" x14ac:dyDescent="0.2">
      <c r="A201" s="2" t="s">
        <v>464</v>
      </c>
      <c r="B201" s="2" t="s">
        <v>465</v>
      </c>
      <c r="C201" s="2" t="s">
        <v>671</v>
      </c>
      <c r="D201" s="2" t="s">
        <v>585</v>
      </c>
      <c r="E201" s="2">
        <v>16403.439999999999</v>
      </c>
      <c r="I201" t="str">
        <v>SOUTH</v>
      </c>
      <c r="J201" t="str">
        <v>FLORIDA</v>
      </c>
      <c r="K201" t="str">
        <v>SASKO, EDWARD</v>
      </c>
      <c r="L201" t="str">
        <v>Maintenance and Repair</v>
      </c>
      <c r="M201">
        <v>242.26</v>
      </c>
    </row>
    <row r="202" spans="1:13" x14ac:dyDescent="0.2">
      <c r="A202" s="2" t="s">
        <v>464</v>
      </c>
      <c r="B202" s="2" t="s">
        <v>465</v>
      </c>
      <c r="C202" s="2" t="s">
        <v>672</v>
      </c>
      <c r="D202" s="2" t="s">
        <v>585</v>
      </c>
      <c r="E202" s="2">
        <v>8070.42</v>
      </c>
      <c r="I202" t="str">
        <v>SOUTH</v>
      </c>
      <c r="J202" t="str">
        <v>CHARLOTTE</v>
      </c>
      <c r="K202" t="str">
        <v>BENDS, GARY</v>
      </c>
      <c r="L202" t="str">
        <v>Maintenance and Repair</v>
      </c>
      <c r="M202">
        <v>237.14</v>
      </c>
    </row>
    <row r="203" spans="1:13" x14ac:dyDescent="0.2">
      <c r="A203" s="2" t="s">
        <v>476</v>
      </c>
      <c r="B203" s="2" t="s">
        <v>477</v>
      </c>
      <c r="C203" s="2" t="s">
        <v>673</v>
      </c>
      <c r="D203" s="2" t="s">
        <v>585</v>
      </c>
      <c r="E203" s="2">
        <v>1693.93</v>
      </c>
      <c r="I203" t="str">
        <v>SOUTH</v>
      </c>
      <c r="J203" t="str">
        <v>DALLAS</v>
      </c>
      <c r="K203" t="str">
        <v>BLECKBIQN, CARL</v>
      </c>
      <c r="L203" t="str">
        <v>Landscaping and Area Beautification</v>
      </c>
      <c r="M203">
        <v>228.14</v>
      </c>
    </row>
    <row r="204" spans="1:13" x14ac:dyDescent="0.2">
      <c r="A204" s="2" t="s">
        <v>476</v>
      </c>
      <c r="B204" s="2" t="s">
        <v>481</v>
      </c>
      <c r="C204" s="2" t="s">
        <v>674</v>
      </c>
      <c r="D204" s="2" t="s">
        <v>585</v>
      </c>
      <c r="E204" s="2">
        <v>158.6</v>
      </c>
      <c r="I204" t="str">
        <v>SOUTH</v>
      </c>
      <c r="J204" t="str">
        <v>DALLAS</v>
      </c>
      <c r="K204" t="str">
        <v>MYIRS, RALPH</v>
      </c>
      <c r="L204" t="str">
        <v>Maintenance and Repair</v>
      </c>
      <c r="M204">
        <v>226.41</v>
      </c>
    </row>
    <row r="205" spans="1:13" x14ac:dyDescent="0.2">
      <c r="A205" s="2" t="s">
        <v>476</v>
      </c>
      <c r="B205" s="2" t="s">
        <v>524</v>
      </c>
      <c r="C205" s="2" t="s">
        <v>675</v>
      </c>
      <c r="D205" s="2" t="s">
        <v>585</v>
      </c>
      <c r="E205" s="2">
        <v>245.78</v>
      </c>
      <c r="I205" t="str">
        <v>SOUTH</v>
      </c>
      <c r="J205" t="str">
        <v>FLORIDA</v>
      </c>
      <c r="K205" t="str">
        <v>MERALIS, GONZALO</v>
      </c>
      <c r="L205" t="str">
        <v>Maintenance and Repair</v>
      </c>
      <c r="M205">
        <v>222.97</v>
      </c>
    </row>
    <row r="206" spans="1:13" x14ac:dyDescent="0.2">
      <c r="A206" s="2" t="s">
        <v>464</v>
      </c>
      <c r="B206" s="2" t="s">
        <v>465</v>
      </c>
      <c r="C206" s="2" t="s">
        <v>676</v>
      </c>
      <c r="D206" s="2" t="s">
        <v>585</v>
      </c>
      <c r="E206" s="2">
        <v>23348.1</v>
      </c>
      <c r="I206" t="str">
        <v>SOUTH</v>
      </c>
      <c r="J206" t="str">
        <v>FLORIDA</v>
      </c>
      <c r="K206" t="str">
        <v>MINDIZ, LAZARO</v>
      </c>
      <c r="L206" t="str">
        <v>Maintenance and Repair</v>
      </c>
      <c r="M206">
        <v>222.97</v>
      </c>
    </row>
    <row r="207" spans="1:13" x14ac:dyDescent="0.2">
      <c r="A207" s="2" t="s">
        <v>464</v>
      </c>
      <c r="B207" s="2" t="s">
        <v>465</v>
      </c>
      <c r="C207" s="2" t="s">
        <v>677</v>
      </c>
      <c r="D207" s="2" t="s">
        <v>585</v>
      </c>
      <c r="E207" s="2">
        <v>10543.77</v>
      </c>
      <c r="I207" t="str">
        <v>SOUTH</v>
      </c>
      <c r="J207" t="str">
        <v>FLORIDA</v>
      </c>
      <c r="K207" t="str">
        <v>SEBERISE, DONALD</v>
      </c>
      <c r="L207" t="str">
        <v>Maintenance and Repair</v>
      </c>
      <c r="M207">
        <v>197.82</v>
      </c>
    </row>
    <row r="208" spans="1:13" x14ac:dyDescent="0.2">
      <c r="A208" s="2" t="s">
        <v>464</v>
      </c>
      <c r="B208" s="2" t="s">
        <v>465</v>
      </c>
      <c r="C208" s="2" t="s">
        <v>678</v>
      </c>
      <c r="D208" s="2" t="s">
        <v>585</v>
      </c>
      <c r="E208" s="2">
        <v>4115.54</v>
      </c>
      <c r="I208" t="str">
        <v>SOUTH</v>
      </c>
      <c r="J208" t="str">
        <v>NEWORLEANS</v>
      </c>
      <c r="K208" t="str">
        <v>BEWDIN, JAMES</v>
      </c>
      <c r="L208" t="str">
        <v>Landscaping and Area Beautification</v>
      </c>
      <c r="M208">
        <v>190.09</v>
      </c>
    </row>
    <row r="209" spans="1:13" x14ac:dyDescent="0.2">
      <c r="A209" s="2" t="s">
        <v>468</v>
      </c>
      <c r="B209" s="2" t="s">
        <v>528</v>
      </c>
      <c r="C209" s="2" t="s">
        <v>679</v>
      </c>
      <c r="D209" s="2" t="s">
        <v>585</v>
      </c>
      <c r="E209" s="2">
        <v>654.27</v>
      </c>
      <c r="I209" t="str">
        <v>SOUTH</v>
      </c>
      <c r="J209" t="str">
        <v>DALLAS</v>
      </c>
      <c r="K209" t="str">
        <v>JECKSEN, RICHARD</v>
      </c>
      <c r="L209" t="str">
        <v>Landscaping and Area Beautification</v>
      </c>
      <c r="M209">
        <v>184.08</v>
      </c>
    </row>
    <row r="210" spans="1:13" x14ac:dyDescent="0.2">
      <c r="A210" s="2" t="s">
        <v>476</v>
      </c>
      <c r="B210" s="2" t="s">
        <v>524</v>
      </c>
      <c r="C210" s="2" t="s">
        <v>680</v>
      </c>
      <c r="D210" s="2" t="s">
        <v>585</v>
      </c>
      <c r="E210" s="2">
        <v>245.78</v>
      </c>
      <c r="I210" t="str">
        <v>SOUTH</v>
      </c>
      <c r="J210" t="str">
        <v>DALLAS</v>
      </c>
      <c r="K210" t="str">
        <v>BIDFERD, AMAR</v>
      </c>
      <c r="L210" t="str">
        <v>Maintenance and Repair</v>
      </c>
      <c r="M210">
        <v>158.6</v>
      </c>
    </row>
    <row r="211" spans="1:13" x14ac:dyDescent="0.2">
      <c r="A211" s="2" t="s">
        <v>476</v>
      </c>
      <c r="B211" s="2" t="s">
        <v>524</v>
      </c>
      <c r="C211" s="2" t="s">
        <v>681</v>
      </c>
      <c r="D211" s="2" t="s">
        <v>585</v>
      </c>
      <c r="E211" s="2">
        <v>123.68</v>
      </c>
      <c r="I211" t="str">
        <v>SOUTH</v>
      </c>
      <c r="J211" t="str">
        <v>DALLAS</v>
      </c>
      <c r="K211" t="str">
        <v>BREWN, DONNA</v>
      </c>
      <c r="L211" t="str">
        <v>Maintenance and Repair</v>
      </c>
      <c r="M211">
        <v>158.6</v>
      </c>
    </row>
    <row r="212" spans="1:13" x14ac:dyDescent="0.2">
      <c r="A212" s="2" t="s">
        <v>476</v>
      </c>
      <c r="B212" s="2" t="s">
        <v>524</v>
      </c>
      <c r="C212" s="2" t="s">
        <v>682</v>
      </c>
      <c r="D212" s="2" t="s">
        <v>585</v>
      </c>
      <c r="E212" s="2">
        <v>1764.05</v>
      </c>
      <c r="I212" t="str">
        <v>SOUTH</v>
      </c>
      <c r="J212" t="str">
        <v>DALLAS</v>
      </c>
      <c r="K212" t="str">
        <v>LANDRY JR, WALLACE</v>
      </c>
      <c r="L212" t="str">
        <v>Maintenance and Repair</v>
      </c>
      <c r="M212">
        <v>158.6</v>
      </c>
    </row>
    <row r="213" spans="1:13" x14ac:dyDescent="0.2">
      <c r="A213" s="2" t="s">
        <v>464</v>
      </c>
      <c r="B213" s="2" t="s">
        <v>465</v>
      </c>
      <c r="C213" s="2" t="s">
        <v>683</v>
      </c>
      <c r="D213" s="2" t="s">
        <v>585</v>
      </c>
      <c r="E213" s="2">
        <v>11298.11</v>
      </c>
      <c r="I213" t="str">
        <v>SOUTH</v>
      </c>
      <c r="J213" t="str">
        <v>CHARLOTTE</v>
      </c>
      <c r="K213" t="str">
        <v>JENIS, CASEY</v>
      </c>
      <c r="L213" t="str">
        <v>Maintenance and Repair</v>
      </c>
      <c r="M213">
        <v>157.52000000000001</v>
      </c>
    </row>
    <row r="214" spans="1:13" x14ac:dyDescent="0.2">
      <c r="A214" s="2" t="s">
        <v>468</v>
      </c>
      <c r="B214" s="2" t="s">
        <v>469</v>
      </c>
      <c r="C214" s="2" t="s">
        <v>684</v>
      </c>
      <c r="D214" s="2" t="s">
        <v>585</v>
      </c>
      <c r="E214" s="2">
        <v>244.28</v>
      </c>
      <c r="I214" t="str">
        <v>SOUTH</v>
      </c>
      <c r="J214" t="str">
        <v>NEWORLEANS</v>
      </c>
      <c r="K214" t="str">
        <v>HIDSEN, KENNETH</v>
      </c>
      <c r="L214" t="str">
        <v>Maintenance and Repair</v>
      </c>
      <c r="M214">
        <v>153.37</v>
      </c>
    </row>
    <row r="215" spans="1:13" x14ac:dyDescent="0.2">
      <c r="A215" s="2" t="s">
        <v>464</v>
      </c>
      <c r="B215" s="2" t="s">
        <v>465</v>
      </c>
      <c r="C215" s="2" t="s">
        <v>685</v>
      </c>
      <c r="D215" s="2" t="s">
        <v>585</v>
      </c>
      <c r="E215" s="2">
        <v>198.38</v>
      </c>
      <c r="I215" t="str">
        <v>SOUTH</v>
      </c>
      <c r="J215" t="str">
        <v>DALLAS</v>
      </c>
      <c r="K215" t="str">
        <v>HERRAS, JERRY</v>
      </c>
      <c r="L215" t="str">
        <v>Landscaping and Area Beautification</v>
      </c>
      <c r="M215">
        <v>141.15</v>
      </c>
    </row>
    <row r="216" spans="1:13" x14ac:dyDescent="0.2">
      <c r="A216" s="2" t="s">
        <v>468</v>
      </c>
      <c r="B216" s="2" t="s">
        <v>474</v>
      </c>
      <c r="C216" s="2" t="s">
        <v>686</v>
      </c>
      <c r="D216" s="2" t="s">
        <v>585</v>
      </c>
      <c r="E216" s="2">
        <v>305.67</v>
      </c>
      <c r="I216" t="str">
        <v>SOUTH</v>
      </c>
      <c r="J216" t="str">
        <v>CHARLOTTE</v>
      </c>
      <c r="K216" t="str">
        <v>MCGIE, BRENTON</v>
      </c>
      <c r="L216" t="str">
        <v>Landscaping and Area Beautification</v>
      </c>
      <c r="M216">
        <v>133.96</v>
      </c>
    </row>
    <row r="217" spans="1:13" x14ac:dyDescent="0.2">
      <c r="A217" s="2" t="s">
        <v>468</v>
      </c>
      <c r="B217" s="2" t="s">
        <v>528</v>
      </c>
      <c r="C217" s="2" t="s">
        <v>687</v>
      </c>
      <c r="D217" s="2" t="s">
        <v>585</v>
      </c>
      <c r="E217" s="2">
        <v>156.27000000000001</v>
      </c>
      <c r="I217" t="str">
        <v>SOUTH</v>
      </c>
      <c r="J217" t="str">
        <v>CHARLOTTE</v>
      </c>
      <c r="K217" t="str">
        <v>MILLIN, KENNETH</v>
      </c>
      <c r="L217" t="str">
        <v>Maintenance and Repair</v>
      </c>
      <c r="M217">
        <v>124.33</v>
      </c>
    </row>
    <row r="218" spans="1:13" x14ac:dyDescent="0.2">
      <c r="A218" s="2" t="s">
        <v>476</v>
      </c>
      <c r="B218" s="2" t="s">
        <v>524</v>
      </c>
      <c r="C218" s="2" t="s">
        <v>688</v>
      </c>
      <c r="D218" s="2" t="s">
        <v>585</v>
      </c>
      <c r="E218" s="2">
        <v>222.97</v>
      </c>
      <c r="I218" t="str">
        <v>SOUTH</v>
      </c>
      <c r="J218" t="str">
        <v>FLORIDA</v>
      </c>
      <c r="K218" t="str">
        <v>LIWAS, DWAYNE</v>
      </c>
      <c r="L218" t="str">
        <v>Maintenance and Repair</v>
      </c>
      <c r="M218">
        <v>123.68</v>
      </c>
    </row>
    <row r="219" spans="1:13" x14ac:dyDescent="0.2">
      <c r="A219" s="2" t="s">
        <v>464</v>
      </c>
      <c r="B219" s="2" t="s">
        <v>465</v>
      </c>
      <c r="C219" s="2" t="s">
        <v>689</v>
      </c>
      <c r="D219" s="2" t="s">
        <v>585</v>
      </c>
      <c r="E219" s="2">
        <v>515.35</v>
      </c>
      <c r="I219" t="str">
        <v>SOUTH</v>
      </c>
      <c r="J219" t="str">
        <v>FLORIDA</v>
      </c>
      <c r="K219" t="str">
        <v>SANDSTREM, LARRY</v>
      </c>
      <c r="L219" t="str">
        <v>Maintenance and Repair</v>
      </c>
      <c r="M219">
        <v>123.68</v>
      </c>
    </row>
    <row r="220" spans="1:13" x14ac:dyDescent="0.2">
      <c r="A220" s="2" t="s">
        <v>464</v>
      </c>
      <c r="B220" s="2" t="s">
        <v>465</v>
      </c>
      <c r="C220" s="2" t="s">
        <v>690</v>
      </c>
      <c r="D220" s="2" t="s">
        <v>585</v>
      </c>
      <c r="E220" s="2">
        <v>415.4</v>
      </c>
      <c r="I220" t="str">
        <v>SOUTH</v>
      </c>
      <c r="J220" t="str">
        <v>FLORIDA</v>
      </c>
      <c r="K220" t="str">
        <v>FERRILL, WILLIAM</v>
      </c>
      <c r="L220" t="str">
        <v>Maintenance and Repair</v>
      </c>
      <c r="M220">
        <v>122.89</v>
      </c>
    </row>
    <row r="221" spans="1:13" x14ac:dyDescent="0.2">
      <c r="A221" s="2" t="s">
        <v>468</v>
      </c>
      <c r="B221" s="2" t="s">
        <v>469</v>
      </c>
      <c r="C221" s="2" t="s">
        <v>691</v>
      </c>
      <c r="D221" s="2" t="s">
        <v>585</v>
      </c>
      <c r="E221" s="2">
        <v>114.36</v>
      </c>
      <c r="I221" t="str">
        <v>SOUTH</v>
      </c>
      <c r="J221" t="str">
        <v>FLORIDA</v>
      </c>
      <c r="K221" t="str">
        <v>REDRAGITZ, REYES</v>
      </c>
      <c r="L221" t="str">
        <v>Maintenance and Repair</v>
      </c>
      <c r="M221">
        <v>122.89</v>
      </c>
    </row>
    <row r="222" spans="1:13" x14ac:dyDescent="0.2">
      <c r="A222" s="2" t="s">
        <v>471</v>
      </c>
      <c r="B222" s="2" t="s">
        <v>511</v>
      </c>
      <c r="C222" s="2" t="s">
        <v>692</v>
      </c>
      <c r="D222" s="2" t="s">
        <v>585</v>
      </c>
      <c r="E222" s="2">
        <v>185.27</v>
      </c>
      <c r="I222" t="str">
        <v>SOUTH</v>
      </c>
      <c r="J222" t="str">
        <v>FLORIDA</v>
      </c>
      <c r="K222" t="str">
        <v>CRIOI, FRANK</v>
      </c>
      <c r="L222" t="str">
        <v>Maintenance and Repair</v>
      </c>
      <c r="M222">
        <v>121.13</v>
      </c>
    </row>
    <row r="223" spans="1:13" x14ac:dyDescent="0.2">
      <c r="A223" s="2" t="s">
        <v>476</v>
      </c>
      <c r="B223" s="2" t="s">
        <v>524</v>
      </c>
      <c r="C223" s="2" t="s">
        <v>693</v>
      </c>
      <c r="D223" s="2" t="s">
        <v>585</v>
      </c>
      <c r="E223" s="2">
        <v>96.59</v>
      </c>
      <c r="I223" t="str">
        <v>SOUTH</v>
      </c>
      <c r="J223" t="str">
        <v>NEWORLEANS</v>
      </c>
      <c r="K223" t="str">
        <v>SALTOW, JIMMY</v>
      </c>
      <c r="L223" t="str">
        <v>Maintenance and Repair</v>
      </c>
      <c r="M223">
        <v>111.12</v>
      </c>
    </row>
    <row r="224" spans="1:13" x14ac:dyDescent="0.2">
      <c r="A224" s="2" t="s">
        <v>464</v>
      </c>
      <c r="B224" s="2" t="s">
        <v>465</v>
      </c>
      <c r="C224" s="2" t="s">
        <v>694</v>
      </c>
      <c r="D224" s="2" t="s">
        <v>585</v>
      </c>
      <c r="E224" s="2">
        <v>14833.28</v>
      </c>
      <c r="I224" t="str">
        <v>SOUTH</v>
      </c>
      <c r="J224" t="str">
        <v>FLORIDA</v>
      </c>
      <c r="K224" t="str">
        <v>NIWMAN, SCOTT</v>
      </c>
      <c r="L224" t="str">
        <v>Maintenance and Repair</v>
      </c>
      <c r="M224">
        <v>98.91</v>
      </c>
    </row>
    <row r="225" spans="1:13" x14ac:dyDescent="0.2">
      <c r="A225" s="2" t="s">
        <v>476</v>
      </c>
      <c r="B225" s="2" t="s">
        <v>477</v>
      </c>
      <c r="C225" s="2" t="s">
        <v>695</v>
      </c>
      <c r="D225" s="2" t="s">
        <v>585</v>
      </c>
      <c r="E225" s="2">
        <v>124.33</v>
      </c>
      <c r="I225" t="str">
        <v>SOUTH</v>
      </c>
      <c r="J225" t="str">
        <v>FLORIDA</v>
      </c>
      <c r="K225" t="str">
        <v>MERTANIZ, GERARDO</v>
      </c>
      <c r="L225" t="str">
        <v>Maintenance and Repair</v>
      </c>
      <c r="M225">
        <v>96.59</v>
      </c>
    </row>
    <row r="226" spans="1:13" x14ac:dyDescent="0.2">
      <c r="A226" s="2" t="s">
        <v>476</v>
      </c>
      <c r="B226" s="2" t="s">
        <v>524</v>
      </c>
      <c r="C226" s="2" t="s">
        <v>696</v>
      </c>
      <c r="D226" s="2" t="s">
        <v>585</v>
      </c>
      <c r="E226" s="2">
        <v>222.97</v>
      </c>
      <c r="I226" t="str">
        <v>NORTH</v>
      </c>
      <c r="J226" t="str">
        <v>BUFFALO</v>
      </c>
      <c r="K226" t="str">
        <v>BICKIR, WILLIAM</v>
      </c>
      <c r="L226" t="str">
        <v>Maintenance and Repair</v>
      </c>
      <c r="M226">
        <v>53504.92</v>
      </c>
    </row>
    <row r="227" spans="1:13" x14ac:dyDescent="0.2">
      <c r="A227" s="2" t="s">
        <v>464</v>
      </c>
      <c r="B227" s="2" t="s">
        <v>489</v>
      </c>
      <c r="C227" s="2" t="s">
        <v>697</v>
      </c>
      <c r="D227" s="2" t="s">
        <v>585</v>
      </c>
      <c r="E227" s="2">
        <v>353.58</v>
      </c>
      <c r="I227" t="str">
        <v>NORTH</v>
      </c>
      <c r="J227" t="str">
        <v>NEWYORK</v>
      </c>
      <c r="K227" t="str">
        <v>BILGRAVE, NOEL</v>
      </c>
      <c r="L227" t="str">
        <v>Maintenance and Repair</v>
      </c>
      <c r="M227">
        <v>32616.06</v>
      </c>
    </row>
    <row r="228" spans="1:13" x14ac:dyDescent="0.2">
      <c r="A228" s="2" t="s">
        <v>476</v>
      </c>
      <c r="B228" s="2" t="s">
        <v>481</v>
      </c>
      <c r="C228" s="2" t="s">
        <v>698</v>
      </c>
      <c r="D228" s="2" t="s">
        <v>585</v>
      </c>
      <c r="E228" s="2">
        <v>226.41</v>
      </c>
      <c r="I228" t="str">
        <v>NORTH</v>
      </c>
      <c r="J228" t="str">
        <v>NEWYORK</v>
      </c>
      <c r="K228" t="str">
        <v>ALCERO, ROBERT</v>
      </c>
      <c r="L228" t="str">
        <v>Housekeeping and Organization</v>
      </c>
      <c r="M228">
        <v>28540.62</v>
      </c>
    </row>
    <row r="229" spans="1:13" x14ac:dyDescent="0.2">
      <c r="A229" s="2" t="s">
        <v>464</v>
      </c>
      <c r="B229" s="2" t="s">
        <v>489</v>
      </c>
      <c r="C229" s="2" t="s">
        <v>699</v>
      </c>
      <c r="D229" s="2" t="s">
        <v>585</v>
      </c>
      <c r="E229" s="2">
        <v>21688.42</v>
      </c>
      <c r="I229" t="str">
        <v>NORTH</v>
      </c>
      <c r="J229" t="str">
        <v>CANADA</v>
      </c>
      <c r="K229" t="str">
        <v>GEISHRO, JOSEPH</v>
      </c>
      <c r="L229" t="str">
        <v>Maintenance and Repair</v>
      </c>
      <c r="M229">
        <v>21560.13</v>
      </c>
    </row>
    <row r="230" spans="1:13" x14ac:dyDescent="0.2">
      <c r="A230" s="2" t="s">
        <v>464</v>
      </c>
      <c r="B230" s="2" t="s">
        <v>516</v>
      </c>
      <c r="C230" s="2" t="s">
        <v>700</v>
      </c>
      <c r="D230" s="2" t="s">
        <v>585</v>
      </c>
      <c r="E230" s="2">
        <v>307.89</v>
      </c>
      <c r="I230" t="str">
        <v>NORTH</v>
      </c>
      <c r="J230" t="str">
        <v>CANADA</v>
      </c>
      <c r="K230" t="str">
        <v>BLEAS, SYLVAIN</v>
      </c>
      <c r="L230" t="str">
        <v>Maintenance and Repair</v>
      </c>
      <c r="M230">
        <v>19876.64</v>
      </c>
    </row>
    <row r="231" spans="1:13" x14ac:dyDescent="0.2">
      <c r="A231" s="2" t="s">
        <v>476</v>
      </c>
      <c r="B231" s="2" t="s">
        <v>524</v>
      </c>
      <c r="C231" s="2" t="s">
        <v>701</v>
      </c>
      <c r="D231" s="2" t="s">
        <v>585</v>
      </c>
      <c r="E231" s="2">
        <v>613.17999999999995</v>
      </c>
      <c r="I231" t="str">
        <v>NORTH</v>
      </c>
      <c r="J231" t="str">
        <v>CANADA</v>
      </c>
      <c r="K231" t="str">
        <v>BLANCHIT, DANNY</v>
      </c>
      <c r="L231" t="str">
        <v>Maintenance and Repair</v>
      </c>
      <c r="M231">
        <v>14203.86</v>
      </c>
    </row>
    <row r="232" spans="1:13" x14ac:dyDescent="0.2">
      <c r="A232" s="2" t="s">
        <v>464</v>
      </c>
      <c r="B232" s="2" t="s">
        <v>465</v>
      </c>
      <c r="C232" s="2" t="s">
        <v>702</v>
      </c>
      <c r="D232" s="2" t="s">
        <v>585</v>
      </c>
      <c r="E232" s="2">
        <v>817.04</v>
      </c>
      <c r="I232" t="str">
        <v>NORTH</v>
      </c>
      <c r="J232" t="str">
        <v>MICHIGAN</v>
      </c>
      <c r="K232" t="str">
        <v>BIADLE, JOHN</v>
      </c>
      <c r="L232" t="str">
        <v>Landscaping and Area Beautification</v>
      </c>
      <c r="M232">
        <v>6232.6</v>
      </c>
    </row>
    <row r="233" spans="1:13" x14ac:dyDescent="0.2">
      <c r="A233" s="2" t="s">
        <v>476</v>
      </c>
      <c r="B233" s="2" t="s">
        <v>524</v>
      </c>
      <c r="C233" s="2" t="s">
        <v>703</v>
      </c>
      <c r="D233" s="2" t="s">
        <v>585</v>
      </c>
      <c r="E233" s="2">
        <v>98.91</v>
      </c>
      <c r="I233" t="str">
        <v>NORTH</v>
      </c>
      <c r="J233" t="str">
        <v>CANADA</v>
      </c>
      <c r="K233" t="str">
        <v>STEARS, ANTHONY</v>
      </c>
      <c r="L233" t="str">
        <v>Maintenance and Repair</v>
      </c>
      <c r="M233">
        <v>4298.95</v>
      </c>
    </row>
    <row r="234" spans="1:13" x14ac:dyDescent="0.2">
      <c r="A234" s="2" t="s">
        <v>464</v>
      </c>
      <c r="B234" s="2" t="s">
        <v>489</v>
      </c>
      <c r="C234" s="2" t="s">
        <v>704</v>
      </c>
      <c r="D234" s="2" t="s">
        <v>585</v>
      </c>
      <c r="E234" s="2">
        <v>1442.18</v>
      </c>
      <c r="I234" t="str">
        <v>NORTH</v>
      </c>
      <c r="J234" t="str">
        <v>MICHIGAN</v>
      </c>
      <c r="K234" t="str">
        <v>ATKANS, TERRY</v>
      </c>
      <c r="L234" t="str">
        <v>Housekeeping and Organization</v>
      </c>
      <c r="M234">
        <v>3524.16</v>
      </c>
    </row>
    <row r="235" spans="1:13" x14ac:dyDescent="0.2">
      <c r="A235" s="2" t="s">
        <v>468</v>
      </c>
      <c r="B235" s="2" t="s">
        <v>528</v>
      </c>
      <c r="C235" s="2" t="s">
        <v>705</v>
      </c>
      <c r="D235" s="2" t="s">
        <v>585</v>
      </c>
      <c r="E235" s="2">
        <v>654.27</v>
      </c>
      <c r="I235" t="str">
        <v>NORTH</v>
      </c>
      <c r="J235" t="str">
        <v>BUFFALO</v>
      </c>
      <c r="K235" t="str">
        <v>BIQGISS, ALAN</v>
      </c>
      <c r="L235" t="str">
        <v>Housekeeping and Organization</v>
      </c>
      <c r="M235">
        <v>2564.9499999999998</v>
      </c>
    </row>
    <row r="236" spans="1:13" x14ac:dyDescent="0.2">
      <c r="A236" s="2" t="s">
        <v>471</v>
      </c>
      <c r="B236" s="2" t="s">
        <v>511</v>
      </c>
      <c r="C236" s="2" t="s">
        <v>706</v>
      </c>
      <c r="D236" s="2" t="s">
        <v>585</v>
      </c>
      <c r="E236" s="2">
        <v>125.23</v>
      </c>
      <c r="I236" t="str">
        <v>NORTH</v>
      </c>
      <c r="J236" t="str">
        <v>MICHIGAN</v>
      </c>
      <c r="K236" t="str">
        <v>BERANSKI, BRANT</v>
      </c>
      <c r="L236" t="str">
        <v>Housekeeping and Organization</v>
      </c>
      <c r="M236">
        <v>1762.08</v>
      </c>
    </row>
    <row r="237" spans="1:13" x14ac:dyDescent="0.2">
      <c r="A237" s="2" t="s">
        <v>468</v>
      </c>
      <c r="B237" s="2" t="s">
        <v>528</v>
      </c>
      <c r="C237" s="2" t="s">
        <v>707</v>
      </c>
      <c r="D237" s="2" t="s">
        <v>585</v>
      </c>
      <c r="E237" s="2">
        <v>955.98</v>
      </c>
      <c r="I237" t="str">
        <v>NORTH</v>
      </c>
      <c r="J237" t="str">
        <v>CANADA</v>
      </c>
      <c r="K237" t="str">
        <v>BILANGIR, CRAIG</v>
      </c>
      <c r="L237" t="str">
        <v>Maintenance and Repair</v>
      </c>
      <c r="M237">
        <v>1531.39</v>
      </c>
    </row>
    <row r="238" spans="1:13" x14ac:dyDescent="0.2">
      <c r="A238" s="2" t="s">
        <v>464</v>
      </c>
      <c r="B238" s="2" t="s">
        <v>465</v>
      </c>
      <c r="C238" s="2" t="s">
        <v>708</v>
      </c>
      <c r="D238" s="2" t="s">
        <v>585</v>
      </c>
      <c r="E238" s="2">
        <v>1534.45</v>
      </c>
      <c r="I238" t="str">
        <v>NORTH</v>
      </c>
      <c r="J238" t="str">
        <v>NEWYORK</v>
      </c>
      <c r="K238" t="str">
        <v>EATCHASEN, WILLIAM</v>
      </c>
      <c r="L238" t="str">
        <v>Maintenance and Repair</v>
      </c>
      <c r="M238">
        <v>1344.62</v>
      </c>
    </row>
    <row r="239" spans="1:13" x14ac:dyDescent="0.2">
      <c r="A239" s="2" t="s">
        <v>464</v>
      </c>
      <c r="B239" s="2" t="s">
        <v>465</v>
      </c>
      <c r="C239" s="2" t="s">
        <v>709</v>
      </c>
      <c r="D239" s="2" t="s">
        <v>585</v>
      </c>
      <c r="E239" s="2">
        <v>10262.61</v>
      </c>
      <c r="I239" t="str">
        <v>NORTH</v>
      </c>
      <c r="J239" t="str">
        <v>CANADA</v>
      </c>
      <c r="K239" t="str">
        <v>MERAN, DENIS</v>
      </c>
      <c r="L239" t="str">
        <v>Landscaping and Area Beautification</v>
      </c>
      <c r="M239">
        <v>1200.3499999999999</v>
      </c>
    </row>
    <row r="240" spans="1:13" x14ac:dyDescent="0.2">
      <c r="A240" s="2" t="s">
        <v>464</v>
      </c>
      <c r="B240" s="2" t="s">
        <v>465</v>
      </c>
      <c r="C240" s="2" t="s">
        <v>710</v>
      </c>
      <c r="D240" s="2" t="s">
        <v>585</v>
      </c>
      <c r="E240" s="2">
        <v>12962.55</v>
      </c>
      <c r="I240" t="str">
        <v>NORTH</v>
      </c>
      <c r="J240" t="str">
        <v>CANADA</v>
      </c>
      <c r="K240" t="str">
        <v>GREBAIC, WALTER</v>
      </c>
      <c r="L240" t="str">
        <v>Maintenance and Repair</v>
      </c>
      <c r="M240">
        <v>1085.8</v>
      </c>
    </row>
    <row r="241" spans="1:13" x14ac:dyDescent="0.2">
      <c r="A241" s="2" t="s">
        <v>468</v>
      </c>
      <c r="B241" s="2" t="s">
        <v>469</v>
      </c>
      <c r="C241" s="2" t="s">
        <v>711</v>
      </c>
      <c r="D241" s="2" t="s">
        <v>585</v>
      </c>
      <c r="E241" s="2">
        <v>244.28</v>
      </c>
      <c r="I241" t="str">
        <v>NORTH</v>
      </c>
      <c r="J241" t="str">
        <v>CANADA</v>
      </c>
      <c r="K241" t="str">
        <v>BLANCHUISE, YVON</v>
      </c>
      <c r="L241" t="str">
        <v>Maintenance and Repair</v>
      </c>
      <c r="M241">
        <v>1006.86</v>
      </c>
    </row>
    <row r="242" spans="1:13" x14ac:dyDescent="0.2">
      <c r="A242" s="2" t="s">
        <v>468</v>
      </c>
      <c r="B242" s="2" t="s">
        <v>469</v>
      </c>
      <c r="C242" s="2" t="s">
        <v>712</v>
      </c>
      <c r="D242" s="2" t="s">
        <v>585</v>
      </c>
      <c r="E242" s="2">
        <v>278.22000000000003</v>
      </c>
      <c r="I242" t="str">
        <v>NORTH</v>
      </c>
      <c r="J242" t="str">
        <v>CANADA</v>
      </c>
      <c r="K242" t="str">
        <v>KINNILLY, CORRY</v>
      </c>
      <c r="L242" t="str">
        <v>Maintenance and Repair</v>
      </c>
      <c r="M242">
        <v>980.9</v>
      </c>
    </row>
    <row r="243" spans="1:13" x14ac:dyDescent="0.2">
      <c r="A243" s="2" t="s">
        <v>464</v>
      </c>
      <c r="B243" s="2" t="s">
        <v>465</v>
      </c>
      <c r="C243" s="2" t="s">
        <v>713</v>
      </c>
      <c r="D243" s="2" t="s">
        <v>585</v>
      </c>
      <c r="E243" s="2">
        <v>9840</v>
      </c>
      <c r="I243" t="str">
        <v>NORTH</v>
      </c>
      <c r="J243" t="str">
        <v>CANADA</v>
      </c>
      <c r="K243" t="str">
        <v>PECIY, DAVID</v>
      </c>
      <c r="L243" t="str">
        <v>Maintenance and Repair</v>
      </c>
      <c r="M243">
        <v>955.98</v>
      </c>
    </row>
    <row r="244" spans="1:13" x14ac:dyDescent="0.2">
      <c r="A244" s="2" t="s">
        <v>471</v>
      </c>
      <c r="B244" s="2" t="s">
        <v>472</v>
      </c>
      <c r="C244" s="2" t="s">
        <v>714</v>
      </c>
      <c r="D244" s="2" t="s">
        <v>585</v>
      </c>
      <c r="E244" s="2">
        <v>546.24</v>
      </c>
      <c r="I244" t="str">
        <v>NORTH</v>
      </c>
      <c r="J244" t="str">
        <v>NEWYORK</v>
      </c>
      <c r="K244" t="str">
        <v>ECISKI, DAVID</v>
      </c>
      <c r="L244" t="str">
        <v>Maintenance and Repair</v>
      </c>
      <c r="M244">
        <v>674.35</v>
      </c>
    </row>
    <row r="245" spans="1:13" x14ac:dyDescent="0.2">
      <c r="A245" s="2" t="s">
        <v>476</v>
      </c>
      <c r="B245" s="2" t="s">
        <v>481</v>
      </c>
      <c r="C245" s="2" t="s">
        <v>715</v>
      </c>
      <c r="D245" s="2" t="s">
        <v>585</v>
      </c>
      <c r="E245" s="2">
        <v>831.12</v>
      </c>
      <c r="I245" t="str">
        <v>NORTH</v>
      </c>
      <c r="J245" t="str">
        <v>CANADA</v>
      </c>
      <c r="K245" t="str">
        <v>LIBLANC, DAN</v>
      </c>
      <c r="L245" t="str">
        <v>Maintenance and Repair</v>
      </c>
      <c r="M245">
        <v>654.27</v>
      </c>
    </row>
    <row r="246" spans="1:13" x14ac:dyDescent="0.2">
      <c r="A246" s="2" t="s">
        <v>468</v>
      </c>
      <c r="B246" s="2" t="s">
        <v>474</v>
      </c>
      <c r="C246" s="2" t="s">
        <v>716</v>
      </c>
      <c r="D246" s="2" t="s">
        <v>585</v>
      </c>
      <c r="E246" s="2">
        <v>192.07</v>
      </c>
      <c r="I246" t="str">
        <v>NORTH</v>
      </c>
      <c r="J246" t="str">
        <v>CANADA</v>
      </c>
      <c r="K246" t="str">
        <v>PEARAIR, JOEL</v>
      </c>
      <c r="L246" t="str">
        <v>Maintenance and Repair</v>
      </c>
      <c r="M246">
        <v>654.27</v>
      </c>
    </row>
    <row r="247" spans="1:13" x14ac:dyDescent="0.2">
      <c r="A247" s="2" t="s">
        <v>476</v>
      </c>
      <c r="B247" s="2" t="s">
        <v>524</v>
      </c>
      <c r="C247" s="2" t="s">
        <v>717</v>
      </c>
      <c r="D247" s="2" t="s">
        <v>585</v>
      </c>
      <c r="E247" s="2">
        <v>122.89</v>
      </c>
      <c r="I247" t="str">
        <v>NORTH</v>
      </c>
      <c r="J247" t="str">
        <v>CANADA</v>
      </c>
      <c r="K247" t="str">
        <v>GALLANT, SERGE</v>
      </c>
      <c r="L247" t="str">
        <v>Maintenance and Repair</v>
      </c>
      <c r="M247">
        <v>643.62</v>
      </c>
    </row>
    <row r="248" spans="1:13" x14ac:dyDescent="0.2">
      <c r="A248" s="2" t="s">
        <v>464</v>
      </c>
      <c r="B248" s="2" t="s">
        <v>489</v>
      </c>
      <c r="C248" s="2" t="s">
        <v>718</v>
      </c>
      <c r="D248" s="2" t="s">
        <v>585</v>
      </c>
      <c r="E248" s="2">
        <v>2996.06</v>
      </c>
      <c r="I248" t="str">
        <v>NORTH</v>
      </c>
      <c r="J248" t="str">
        <v>MICHIGAN</v>
      </c>
      <c r="K248" t="str">
        <v>KNAGHT, RICHARD</v>
      </c>
      <c r="L248" t="str">
        <v>Housekeeping and Organization</v>
      </c>
      <c r="M248">
        <v>445.23</v>
      </c>
    </row>
    <row r="249" spans="1:13" x14ac:dyDescent="0.2">
      <c r="A249" s="2" t="s">
        <v>464</v>
      </c>
      <c r="B249" s="2" t="s">
        <v>489</v>
      </c>
      <c r="C249" s="2" t="s">
        <v>719</v>
      </c>
      <c r="D249" s="2" t="s">
        <v>585</v>
      </c>
      <c r="E249" s="2">
        <v>365.73</v>
      </c>
      <c r="I249" t="str">
        <v>NORTH</v>
      </c>
      <c r="J249" t="str">
        <v>MICHIGAN</v>
      </c>
      <c r="K249" t="str">
        <v>HALLAERD, CRAIG</v>
      </c>
      <c r="L249" t="str">
        <v>Housekeeping and Organization</v>
      </c>
      <c r="M249">
        <v>388.93</v>
      </c>
    </row>
    <row r="250" spans="1:13" x14ac:dyDescent="0.2">
      <c r="A250" s="2" t="s">
        <v>476</v>
      </c>
      <c r="B250" s="2" t="s">
        <v>524</v>
      </c>
      <c r="C250" s="2" t="s">
        <v>720</v>
      </c>
      <c r="D250" s="2" t="s">
        <v>585</v>
      </c>
      <c r="E250" s="2">
        <v>1175.24</v>
      </c>
      <c r="I250" t="str">
        <v>NORTH</v>
      </c>
      <c r="J250" t="str">
        <v>BUFFALO</v>
      </c>
      <c r="K250" t="str">
        <v>KIASACK, JOSEPH</v>
      </c>
      <c r="L250" t="str">
        <v>Maintenance and Repair</v>
      </c>
      <c r="M250">
        <v>359.59</v>
      </c>
    </row>
    <row r="251" spans="1:13" x14ac:dyDescent="0.2">
      <c r="A251" s="2" t="s">
        <v>468</v>
      </c>
      <c r="B251" s="2" t="s">
        <v>469</v>
      </c>
      <c r="C251" s="2" t="s">
        <v>721</v>
      </c>
      <c r="D251" s="2" t="s">
        <v>585</v>
      </c>
      <c r="E251" s="2">
        <v>150.68</v>
      </c>
      <c r="I251" t="str">
        <v>NORTH</v>
      </c>
      <c r="J251" t="str">
        <v>CANADA</v>
      </c>
      <c r="K251" t="str">
        <v>KIDIR, CAROL</v>
      </c>
      <c r="L251" t="str">
        <v>Maintenance and Repair</v>
      </c>
      <c r="M251">
        <v>356.75</v>
      </c>
    </row>
    <row r="252" spans="1:13" x14ac:dyDescent="0.2">
      <c r="A252" s="2" t="s">
        <v>476</v>
      </c>
      <c r="B252" s="2" t="s">
        <v>481</v>
      </c>
      <c r="C252" s="2" t="s">
        <v>722</v>
      </c>
      <c r="D252" s="2" t="s">
        <v>585</v>
      </c>
      <c r="E252" s="2">
        <v>567.29</v>
      </c>
      <c r="I252" t="str">
        <v>NORTH</v>
      </c>
      <c r="J252" t="str">
        <v>NEWYORK</v>
      </c>
      <c r="K252" t="str">
        <v>DIAVIR, JOHN</v>
      </c>
      <c r="L252" t="str">
        <v>Maintenance and Repair</v>
      </c>
      <c r="M252">
        <v>325.89</v>
      </c>
    </row>
    <row r="253" spans="1:13" x14ac:dyDescent="0.2">
      <c r="A253" s="2" t="s">
        <v>476</v>
      </c>
      <c r="B253" s="2" t="s">
        <v>483</v>
      </c>
      <c r="C253" s="2" t="s">
        <v>723</v>
      </c>
      <c r="D253" s="2" t="s">
        <v>585</v>
      </c>
      <c r="E253" s="2">
        <v>111.12</v>
      </c>
      <c r="I253" t="str">
        <v>NORTH</v>
      </c>
      <c r="J253" t="str">
        <v>MICHIGAN</v>
      </c>
      <c r="K253" t="str">
        <v>MATCHILL, MICHAEL</v>
      </c>
      <c r="L253" t="str">
        <v>Maintenance and Repair</v>
      </c>
      <c r="M253">
        <v>305.67</v>
      </c>
    </row>
    <row r="254" spans="1:13" x14ac:dyDescent="0.2">
      <c r="A254" s="2" t="s">
        <v>476</v>
      </c>
      <c r="B254" s="2" t="s">
        <v>524</v>
      </c>
      <c r="C254" s="2" t="s">
        <v>724</v>
      </c>
      <c r="D254" s="2" t="s">
        <v>585</v>
      </c>
      <c r="E254" s="2">
        <v>123.68</v>
      </c>
      <c r="I254" t="str">
        <v>NORTH</v>
      </c>
      <c r="J254" t="str">
        <v>NEWYORK</v>
      </c>
      <c r="K254" t="str">
        <v>PIRRATT, STANLEY</v>
      </c>
      <c r="L254" t="str">
        <v>Maintenance and Repair</v>
      </c>
      <c r="M254">
        <v>278.22000000000003</v>
      </c>
    </row>
    <row r="255" spans="1:13" x14ac:dyDescent="0.2">
      <c r="A255" s="2" t="s">
        <v>476</v>
      </c>
      <c r="B255" s="2" t="s">
        <v>524</v>
      </c>
      <c r="C255" s="2" t="s">
        <v>725</v>
      </c>
      <c r="D255" s="2" t="s">
        <v>585</v>
      </c>
      <c r="E255" s="2">
        <v>242.26</v>
      </c>
      <c r="I255" t="str">
        <v>NORTH</v>
      </c>
      <c r="J255" t="str">
        <v>MICHIGAN</v>
      </c>
      <c r="K255" t="str">
        <v>ALDIRTEN, RICHARD</v>
      </c>
      <c r="L255" t="str">
        <v>Landscaping and Area Beautification</v>
      </c>
      <c r="M255">
        <v>251.42</v>
      </c>
    </row>
    <row r="256" spans="1:13" x14ac:dyDescent="0.2">
      <c r="A256" s="2" t="s">
        <v>464</v>
      </c>
      <c r="B256" s="2" t="s">
        <v>516</v>
      </c>
      <c r="C256" s="2" t="s">
        <v>726</v>
      </c>
      <c r="D256" s="2" t="s">
        <v>585</v>
      </c>
      <c r="E256" s="2">
        <v>197.1</v>
      </c>
      <c r="I256" t="str">
        <v>NORTH</v>
      </c>
      <c r="J256" t="str">
        <v>BUFFALO</v>
      </c>
      <c r="K256" t="str">
        <v>BEWMAN, WILLIAM</v>
      </c>
      <c r="L256" t="str">
        <v>Maintenance and Repair</v>
      </c>
      <c r="M256">
        <v>245.07</v>
      </c>
    </row>
    <row r="257" spans="1:13" x14ac:dyDescent="0.2">
      <c r="A257" s="2" t="s">
        <v>476</v>
      </c>
      <c r="B257" s="2" t="s">
        <v>524</v>
      </c>
      <c r="C257" s="2" t="s">
        <v>727</v>
      </c>
      <c r="D257" s="2" t="s">
        <v>585</v>
      </c>
      <c r="E257" s="2">
        <v>197.82</v>
      </c>
      <c r="I257" t="str">
        <v>NORTH</v>
      </c>
      <c r="J257" t="str">
        <v>NEWYORK</v>
      </c>
      <c r="K257" t="str">
        <v>LYNCH, GARY</v>
      </c>
      <c r="L257" t="str">
        <v>Maintenance and Repair</v>
      </c>
      <c r="M257">
        <v>244.28</v>
      </c>
    </row>
    <row r="258" spans="1:13" x14ac:dyDescent="0.2">
      <c r="A258" s="2" t="s">
        <v>468</v>
      </c>
      <c r="B258" s="2" t="s">
        <v>487</v>
      </c>
      <c r="C258" s="2" t="s">
        <v>728</v>
      </c>
      <c r="D258" s="2" t="s">
        <v>585</v>
      </c>
      <c r="E258" s="2">
        <v>114.52</v>
      </c>
      <c r="I258" t="str">
        <v>NORTH</v>
      </c>
      <c r="J258" t="str">
        <v>NEWYORK</v>
      </c>
      <c r="K258" t="str">
        <v>PIIATO, MARIO</v>
      </c>
      <c r="L258" t="str">
        <v>Maintenance and Repair</v>
      </c>
      <c r="M258">
        <v>244.28</v>
      </c>
    </row>
    <row r="259" spans="1:13" x14ac:dyDescent="0.2">
      <c r="A259" s="2" t="s">
        <v>464</v>
      </c>
      <c r="B259" s="2" t="s">
        <v>516</v>
      </c>
      <c r="C259" s="2" t="s">
        <v>729</v>
      </c>
      <c r="D259" s="2" t="s">
        <v>585</v>
      </c>
      <c r="E259" s="2">
        <v>151.03</v>
      </c>
      <c r="I259" t="str">
        <v>NORTH</v>
      </c>
      <c r="J259" t="str">
        <v>CANADA</v>
      </c>
      <c r="K259" t="str">
        <v>BLEAS, ALAIN</v>
      </c>
      <c r="L259" t="str">
        <v>Landscaping and Area Beautification</v>
      </c>
      <c r="M259">
        <v>240.77</v>
      </c>
    </row>
    <row r="260" spans="1:13" x14ac:dyDescent="0.2">
      <c r="A260" s="2" t="s">
        <v>476</v>
      </c>
      <c r="B260" s="2" t="s">
        <v>481</v>
      </c>
      <c r="C260" s="2" t="s">
        <v>730</v>
      </c>
      <c r="D260" s="2" t="s">
        <v>585</v>
      </c>
      <c r="E260" s="2">
        <v>254.34</v>
      </c>
      <c r="I260" t="str">
        <v>NORTH</v>
      </c>
      <c r="J260" t="str">
        <v>NEWYORK</v>
      </c>
      <c r="K260" t="str">
        <v>BIQKE, THOMAS</v>
      </c>
      <c r="L260" t="str">
        <v>Maintenance and Repair</v>
      </c>
      <c r="M260">
        <v>231.36</v>
      </c>
    </row>
    <row r="261" spans="1:13" x14ac:dyDescent="0.2">
      <c r="A261" s="2" t="s">
        <v>468</v>
      </c>
      <c r="B261" s="2" t="s">
        <v>528</v>
      </c>
      <c r="C261" s="2" t="s">
        <v>731</v>
      </c>
      <c r="D261" s="2" t="s">
        <v>585</v>
      </c>
      <c r="E261" s="2">
        <v>4298.95</v>
      </c>
      <c r="I261" t="str">
        <v>NORTH</v>
      </c>
      <c r="J261" t="str">
        <v>MICHIGAN</v>
      </c>
      <c r="K261" t="str">
        <v>RACHERDS, PATRICK</v>
      </c>
      <c r="L261" t="str">
        <v>Maintenance and Repair</v>
      </c>
      <c r="M261">
        <v>192.07</v>
      </c>
    </row>
    <row r="262" spans="1:13" x14ac:dyDescent="0.2">
      <c r="A262" s="2" t="s">
        <v>471</v>
      </c>
      <c r="B262" s="2" t="s">
        <v>504</v>
      </c>
      <c r="C262" s="2" t="s">
        <v>732</v>
      </c>
      <c r="D262" s="2" t="s">
        <v>585</v>
      </c>
      <c r="E262" s="2">
        <v>397.14</v>
      </c>
      <c r="I262" t="str">
        <v>NORTH</v>
      </c>
      <c r="J262" t="str">
        <v>NEWYORK</v>
      </c>
      <c r="K262" t="str">
        <v>BANDER, MARK</v>
      </c>
      <c r="L262" t="str">
        <v>Landscaping and Area Beautification</v>
      </c>
      <c r="M262">
        <v>185.15</v>
      </c>
    </row>
    <row r="263" spans="1:13" x14ac:dyDescent="0.2">
      <c r="A263" s="2" t="s">
        <v>471</v>
      </c>
      <c r="B263" s="2" t="s">
        <v>472</v>
      </c>
      <c r="C263" s="2" t="s">
        <v>733</v>
      </c>
      <c r="D263" s="2" t="s">
        <v>585</v>
      </c>
      <c r="E263" s="2">
        <v>514.29999999999995</v>
      </c>
      <c r="I263" t="str">
        <v>NORTH</v>
      </c>
      <c r="J263" t="str">
        <v>NEWYORK</v>
      </c>
      <c r="K263" t="str">
        <v>SHIRA, DONALD</v>
      </c>
      <c r="L263" t="str">
        <v>Landscaping and Area Beautification</v>
      </c>
      <c r="M263">
        <v>177.63</v>
      </c>
    </row>
    <row r="264" spans="1:13" x14ac:dyDescent="0.2">
      <c r="A264" s="2" t="s">
        <v>476</v>
      </c>
      <c r="B264" s="2" t="s">
        <v>524</v>
      </c>
      <c r="C264" s="2" t="s">
        <v>734</v>
      </c>
      <c r="D264" s="2" t="s">
        <v>585</v>
      </c>
      <c r="E264" s="2">
        <v>395.64</v>
      </c>
      <c r="I264" t="str">
        <v>NORTH</v>
      </c>
      <c r="J264" t="str">
        <v>CANADA</v>
      </c>
      <c r="K264" t="str">
        <v>WALSEN, BRIAN</v>
      </c>
      <c r="L264" t="str">
        <v>Landscaping and Area Beautification</v>
      </c>
      <c r="M264">
        <v>177.5</v>
      </c>
    </row>
    <row r="265" spans="1:13" x14ac:dyDescent="0.2">
      <c r="A265" s="2" t="s">
        <v>464</v>
      </c>
      <c r="B265" s="2" t="s">
        <v>516</v>
      </c>
      <c r="C265" s="2" t="s">
        <v>735</v>
      </c>
      <c r="D265" s="2" t="s">
        <v>585</v>
      </c>
      <c r="E265" s="2">
        <v>151.03</v>
      </c>
      <c r="I265" t="str">
        <v>NORTH</v>
      </c>
      <c r="J265" t="str">
        <v>CANADA</v>
      </c>
      <c r="K265" t="str">
        <v>FEIQNAIR, GUY MICHEL</v>
      </c>
      <c r="L265" t="str">
        <v>Maintenance and Repair</v>
      </c>
      <c r="M265">
        <v>174.36</v>
      </c>
    </row>
    <row r="266" spans="1:13" x14ac:dyDescent="0.2">
      <c r="A266" s="2" t="s">
        <v>471</v>
      </c>
      <c r="B266" s="2" t="s">
        <v>511</v>
      </c>
      <c r="C266" s="2" t="s">
        <v>736</v>
      </c>
      <c r="D266" s="2" t="s">
        <v>585</v>
      </c>
      <c r="E266" s="2">
        <v>185.27</v>
      </c>
      <c r="I266" t="str">
        <v>NORTH</v>
      </c>
      <c r="J266" t="str">
        <v>CANADA</v>
      </c>
      <c r="K266" t="str">
        <v>GEIDRIOU, DOMINIC</v>
      </c>
      <c r="L266" t="str">
        <v>Maintenance and Repair</v>
      </c>
      <c r="M266">
        <v>171.79</v>
      </c>
    </row>
    <row r="267" spans="1:13" x14ac:dyDescent="0.2">
      <c r="A267" s="2" t="s">
        <v>464</v>
      </c>
      <c r="B267" s="2" t="s">
        <v>489</v>
      </c>
      <c r="C267" s="2" t="s">
        <v>737</v>
      </c>
      <c r="D267" s="2" t="s">
        <v>585</v>
      </c>
      <c r="E267" s="2">
        <v>179.74</v>
      </c>
      <c r="I267" t="str">
        <v>NORTH</v>
      </c>
      <c r="J267" t="str">
        <v>CANADA</v>
      </c>
      <c r="K267" t="str">
        <v>MECKINNIY, MALCOLM</v>
      </c>
      <c r="L267" t="str">
        <v>Maintenance and Repair</v>
      </c>
      <c r="M267">
        <v>156.27000000000001</v>
      </c>
    </row>
    <row r="268" spans="1:13" x14ac:dyDescent="0.2">
      <c r="A268" s="2" t="s">
        <v>471</v>
      </c>
      <c r="B268" s="2" t="s">
        <v>472</v>
      </c>
      <c r="C268" s="2" t="s">
        <v>738</v>
      </c>
      <c r="D268" s="2" t="s">
        <v>585</v>
      </c>
      <c r="E268" s="2">
        <v>402.17</v>
      </c>
      <c r="I268" t="str">
        <v>NORTH</v>
      </c>
      <c r="J268" t="str">
        <v>BUFFALO</v>
      </c>
      <c r="K268" t="str">
        <v>BEACE, ALVIN</v>
      </c>
      <c r="L268" t="str">
        <v>Landscaping and Area Beautification</v>
      </c>
      <c r="M268">
        <v>151.36000000000001</v>
      </c>
    </row>
    <row r="269" spans="1:13" x14ac:dyDescent="0.2">
      <c r="A269" s="2" t="s">
        <v>464</v>
      </c>
      <c r="B269" s="2" t="s">
        <v>489</v>
      </c>
      <c r="C269" s="2" t="s">
        <v>739</v>
      </c>
      <c r="D269" s="2" t="s">
        <v>585</v>
      </c>
      <c r="E269" s="2">
        <v>399.95</v>
      </c>
      <c r="I269" t="str">
        <v>NORTH</v>
      </c>
      <c r="J269" t="str">
        <v>BUFFALO</v>
      </c>
      <c r="K269" t="str">
        <v>FOX, DANIEL</v>
      </c>
      <c r="L269" t="str">
        <v>Landscaping and Area Beautification</v>
      </c>
      <c r="M269">
        <v>151.36000000000001</v>
      </c>
    </row>
    <row r="270" spans="1:13" x14ac:dyDescent="0.2">
      <c r="A270" s="2" t="s">
        <v>476</v>
      </c>
      <c r="B270" s="2" t="s">
        <v>524</v>
      </c>
      <c r="C270" s="2" t="s">
        <v>740</v>
      </c>
      <c r="D270" s="2" t="s">
        <v>585</v>
      </c>
      <c r="E270" s="2">
        <v>320.70999999999998</v>
      </c>
      <c r="I270" t="str">
        <v>NORTH</v>
      </c>
      <c r="J270" t="str">
        <v>NEWYORK</v>
      </c>
      <c r="K270" t="str">
        <v>RIBLE, DAVID</v>
      </c>
      <c r="L270" t="str">
        <v>Maintenance and Repair</v>
      </c>
      <c r="M270">
        <v>150.68</v>
      </c>
    </row>
    <row r="271" spans="1:13" x14ac:dyDescent="0.2">
      <c r="A271" s="2" t="s">
        <v>471</v>
      </c>
      <c r="B271" s="2" t="s">
        <v>511</v>
      </c>
      <c r="C271" s="2" t="s">
        <v>741</v>
      </c>
      <c r="D271" s="2" t="s">
        <v>585</v>
      </c>
      <c r="E271" s="2">
        <v>191.28</v>
      </c>
      <c r="I271" t="str">
        <v>NORTH</v>
      </c>
      <c r="J271" t="str">
        <v>MICHIGAN</v>
      </c>
      <c r="K271" t="str">
        <v>DILANIY, CRAIG</v>
      </c>
      <c r="L271" t="str">
        <v>Maintenance and Repair</v>
      </c>
      <c r="M271">
        <v>142.51</v>
      </c>
    </row>
    <row r="272" spans="1:13" x14ac:dyDescent="0.2">
      <c r="A272" s="2" t="s">
        <v>476</v>
      </c>
      <c r="B272" s="2" t="s">
        <v>481</v>
      </c>
      <c r="C272" s="2" t="s">
        <v>742</v>
      </c>
      <c r="D272" s="2" t="s">
        <v>585</v>
      </c>
      <c r="E272" s="2">
        <v>305.25</v>
      </c>
      <c r="I272" t="str">
        <v>NORTH</v>
      </c>
      <c r="J272" t="str">
        <v>CANADA</v>
      </c>
      <c r="K272" t="str">
        <v>CERDANAL, ALAIN</v>
      </c>
      <c r="L272" t="str">
        <v>Maintenance and Repair</v>
      </c>
      <c r="M272">
        <v>135.12</v>
      </c>
    </row>
    <row r="273" spans="1:13" x14ac:dyDescent="0.2">
      <c r="A273" s="2" t="s">
        <v>471</v>
      </c>
      <c r="B273" s="2" t="s">
        <v>511</v>
      </c>
      <c r="C273" s="2" t="s">
        <v>743</v>
      </c>
      <c r="D273" s="2" t="s">
        <v>585</v>
      </c>
      <c r="E273" s="2">
        <v>124.43</v>
      </c>
      <c r="I273" t="str">
        <v>NORTH</v>
      </c>
      <c r="J273" t="str">
        <v>MICHIGAN</v>
      </c>
      <c r="K273" t="str">
        <v>HERVIY, MICHAEL</v>
      </c>
      <c r="L273" t="str">
        <v>Landscaping and Area Beautification</v>
      </c>
      <c r="M273">
        <v>125.71</v>
      </c>
    </row>
    <row r="274" spans="1:13" x14ac:dyDescent="0.2">
      <c r="A274" s="2" t="s">
        <v>471</v>
      </c>
      <c r="B274" s="2" t="s">
        <v>472</v>
      </c>
      <c r="C274" s="2" t="s">
        <v>744</v>
      </c>
      <c r="D274" s="2" t="s">
        <v>585</v>
      </c>
      <c r="E274" s="2">
        <v>145.02000000000001</v>
      </c>
      <c r="I274" t="str">
        <v>NORTH</v>
      </c>
      <c r="J274" t="str">
        <v>BUFFALO</v>
      </c>
      <c r="K274" t="str">
        <v>SELINSKY, JAMES</v>
      </c>
      <c r="L274" t="str">
        <v>Maintenance and Repair</v>
      </c>
      <c r="M274">
        <v>114.52</v>
      </c>
    </row>
    <row r="275" spans="1:13" x14ac:dyDescent="0.2">
      <c r="A275" s="2" t="s">
        <v>464</v>
      </c>
      <c r="B275" s="2" t="s">
        <v>516</v>
      </c>
      <c r="C275" s="2" t="s">
        <v>745</v>
      </c>
      <c r="D275" s="2" t="s">
        <v>585</v>
      </c>
      <c r="E275" s="2">
        <v>277.44</v>
      </c>
      <c r="I275" t="str">
        <v>NORTH</v>
      </c>
      <c r="J275" t="str">
        <v>NEWYORK</v>
      </c>
      <c r="K275" t="str">
        <v>BRYAN, PETER</v>
      </c>
      <c r="L275" t="str">
        <v>Maintenance and Repair</v>
      </c>
      <c r="M275">
        <v>114.36</v>
      </c>
    </row>
    <row r="276" spans="1:13" x14ac:dyDescent="0.2">
      <c r="A276" s="2" t="s">
        <v>471</v>
      </c>
      <c r="B276" s="2" t="s">
        <v>511</v>
      </c>
      <c r="C276" s="2" t="s">
        <v>746</v>
      </c>
      <c r="D276" s="2" t="s">
        <v>585</v>
      </c>
      <c r="E276" s="2">
        <v>536.84</v>
      </c>
      <c r="I276" t="str">
        <v>NORTH</v>
      </c>
      <c r="J276" t="str">
        <v>NEWYORK</v>
      </c>
      <c r="K276" t="str">
        <v>MERTAN, KEVIN</v>
      </c>
      <c r="L276" t="str">
        <v>Maintenance and Repair</v>
      </c>
      <c r="M276">
        <v>114.36</v>
      </c>
    </row>
    <row r="277" spans="1:13" x14ac:dyDescent="0.2">
      <c r="A277" s="2" t="s">
        <v>464</v>
      </c>
      <c r="B277" s="2" t="s">
        <v>516</v>
      </c>
      <c r="C277" s="2" t="s">
        <v>747</v>
      </c>
      <c r="D277" s="2" t="s">
        <v>585</v>
      </c>
      <c r="E277" s="2">
        <v>151.03</v>
      </c>
      <c r="I277" t="str">
        <v>NORTH</v>
      </c>
      <c r="J277" t="str">
        <v>MICHIGAN</v>
      </c>
      <c r="K277" t="str">
        <v>PRZISLEWSKI, BRIAN</v>
      </c>
      <c r="L277" t="str">
        <v>Landscaping and Area Beautification</v>
      </c>
      <c r="M277">
        <v>98.73</v>
      </c>
    </row>
  </sheetData>
  <mergeCells count="1">
    <mergeCell ref="A12:E1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588F4-76B6-794F-927F-E59A299D9293}">
  <dimension ref="A12:H726"/>
  <sheetViews>
    <sheetView topLeftCell="A8" zoomScale="150" zoomScaleNormal="150" workbookViewId="0">
      <selection activeCell="H23" sqref="H23"/>
    </sheetView>
  </sheetViews>
  <sheetFormatPr baseColWidth="10" defaultRowHeight="16" x14ac:dyDescent="0.2"/>
  <cols>
    <col min="1" max="1" width="10.83203125" bestFit="1" customWidth="1"/>
    <col min="2" max="2" width="10.6640625" bestFit="1" customWidth="1"/>
    <col min="3" max="3" width="19.33203125" customWidth="1"/>
    <col min="4" max="4" width="12.83203125" customWidth="1"/>
    <col min="5" max="5" width="11" customWidth="1"/>
    <col min="6" max="6" width="11.83203125" bestFit="1" customWidth="1"/>
    <col min="7" max="7" width="10" customWidth="1"/>
    <col min="8" max="8" width="27.5" bestFit="1" customWidth="1"/>
    <col min="9" max="9" width="31.5" bestFit="1" customWidth="1"/>
    <col min="10" max="10" width="21.5" bestFit="1" customWidth="1"/>
    <col min="12" max="12" width="16.83203125" bestFit="1" customWidth="1"/>
    <col min="13" max="13" width="12.6640625" bestFit="1" customWidth="1"/>
  </cols>
  <sheetData>
    <row r="12" spans="1:7" ht="19" x14ac:dyDescent="0.2">
      <c r="A12" s="39" t="s">
        <v>770</v>
      </c>
      <c r="B12" s="39"/>
      <c r="C12" s="39"/>
      <c r="D12" s="39"/>
      <c r="E12" s="39"/>
      <c r="F12" s="39"/>
      <c r="G12" s="39"/>
    </row>
    <row r="13" spans="1:7" ht="19" x14ac:dyDescent="0.2">
      <c r="A13" s="14"/>
      <c r="B13" s="14"/>
      <c r="C13" s="14"/>
      <c r="D13" s="14"/>
      <c r="E13" s="14"/>
      <c r="F13" s="14"/>
      <c r="G13" s="14"/>
    </row>
    <row r="14" spans="1:7" ht="17" thickBot="1" x14ac:dyDescent="0.25">
      <c r="A14" s="21" t="s">
        <v>749</v>
      </c>
      <c r="B14" s="21" t="s">
        <v>750</v>
      </c>
      <c r="C14" s="21" t="s">
        <v>771</v>
      </c>
      <c r="D14" s="21" t="s">
        <v>772</v>
      </c>
      <c r="E14" s="21" t="s">
        <v>773</v>
      </c>
      <c r="F14" s="21" t="s">
        <v>751</v>
      </c>
      <c r="G14" s="22" t="s">
        <v>752</v>
      </c>
    </row>
    <row r="15" spans="1:7" ht="17" thickTop="1" x14ac:dyDescent="0.2">
      <c r="A15" s="23">
        <v>43556</v>
      </c>
      <c r="B15" s="15" t="s">
        <v>753</v>
      </c>
      <c r="C15" s="16">
        <v>5000</v>
      </c>
      <c r="D15" s="17" t="s">
        <v>754</v>
      </c>
      <c r="E15" s="17" t="s">
        <v>755</v>
      </c>
      <c r="F15" s="17" t="s">
        <v>756</v>
      </c>
      <c r="G15" s="24" t="s">
        <v>757</v>
      </c>
    </row>
    <row r="16" spans="1:7" x14ac:dyDescent="0.2">
      <c r="A16" s="25">
        <v>43556</v>
      </c>
      <c r="B16" s="18" t="s">
        <v>753</v>
      </c>
      <c r="C16" s="19">
        <v>10000</v>
      </c>
      <c r="D16" s="20" t="s">
        <v>758</v>
      </c>
      <c r="E16" s="20" t="s">
        <v>759</v>
      </c>
      <c r="F16" s="20" t="s">
        <v>760</v>
      </c>
      <c r="G16" s="26" t="s">
        <v>757</v>
      </c>
    </row>
    <row r="17" spans="1:8" x14ac:dyDescent="0.2">
      <c r="A17" s="25">
        <v>43556</v>
      </c>
      <c r="B17" s="18" t="s">
        <v>753</v>
      </c>
      <c r="C17" s="19">
        <v>500</v>
      </c>
      <c r="D17" s="20" t="s">
        <v>761</v>
      </c>
      <c r="E17" s="20" t="s">
        <v>755</v>
      </c>
      <c r="F17" s="20" t="s">
        <v>756</v>
      </c>
      <c r="G17" s="26" t="s">
        <v>757</v>
      </c>
    </row>
    <row r="18" spans="1:8" x14ac:dyDescent="0.2">
      <c r="A18" s="25">
        <v>43556</v>
      </c>
      <c r="B18" s="18" t="s">
        <v>753</v>
      </c>
      <c r="C18" s="19">
        <v>11779</v>
      </c>
      <c r="D18" s="20" t="s">
        <v>758</v>
      </c>
      <c r="E18" s="20" t="s">
        <v>759</v>
      </c>
      <c r="F18" s="20" t="s">
        <v>756</v>
      </c>
      <c r="G18" s="26" t="s">
        <v>762</v>
      </c>
    </row>
    <row r="19" spans="1:8" x14ac:dyDescent="0.2">
      <c r="A19" s="25">
        <v>43556</v>
      </c>
      <c r="B19" s="18" t="s">
        <v>753</v>
      </c>
      <c r="C19" s="19">
        <v>4623</v>
      </c>
      <c r="D19" s="20" t="s">
        <v>763</v>
      </c>
      <c r="E19" s="20" t="s">
        <v>755</v>
      </c>
      <c r="F19" s="20" t="s">
        <v>760</v>
      </c>
      <c r="G19" s="26" t="s">
        <v>757</v>
      </c>
    </row>
    <row r="20" spans="1:8" x14ac:dyDescent="0.2">
      <c r="A20" s="25">
        <v>43556</v>
      </c>
      <c r="B20" s="18" t="s">
        <v>753</v>
      </c>
      <c r="C20" s="19">
        <v>8721</v>
      </c>
      <c r="D20" s="20" t="s">
        <v>763</v>
      </c>
      <c r="E20" s="20" t="s">
        <v>755</v>
      </c>
      <c r="F20" s="20" t="s">
        <v>764</v>
      </c>
      <c r="G20" s="26" t="s">
        <v>762</v>
      </c>
      <c r="H20" s="41">
        <f>COUNTIFS(B15:B726,"&lt;&gt;Saturday",E15:E726,"New Accts",G15:G726,"New")</f>
        <v>142</v>
      </c>
    </row>
    <row r="21" spans="1:8" x14ac:dyDescent="0.2">
      <c r="A21" s="25">
        <v>43556</v>
      </c>
      <c r="B21" s="18" t="s">
        <v>753</v>
      </c>
      <c r="C21" s="19">
        <v>15276</v>
      </c>
      <c r="D21" s="20" t="s">
        <v>763</v>
      </c>
      <c r="E21" s="20" t="s">
        <v>755</v>
      </c>
      <c r="F21" s="20" t="s">
        <v>760</v>
      </c>
      <c r="G21" s="26" t="s">
        <v>757</v>
      </c>
    </row>
    <row r="22" spans="1:8" x14ac:dyDescent="0.2">
      <c r="A22" s="25">
        <v>43556</v>
      </c>
      <c r="B22" s="18" t="s">
        <v>753</v>
      </c>
      <c r="C22" s="19">
        <v>5000</v>
      </c>
      <c r="D22" s="20" t="s">
        <v>763</v>
      </c>
      <c r="E22" s="20" t="s">
        <v>755</v>
      </c>
      <c r="F22" s="20" t="s">
        <v>764</v>
      </c>
      <c r="G22" s="26" t="s">
        <v>757</v>
      </c>
    </row>
    <row r="23" spans="1:8" x14ac:dyDescent="0.2">
      <c r="A23" s="25">
        <v>43556</v>
      </c>
      <c r="B23" s="18" t="s">
        <v>753</v>
      </c>
      <c r="C23" s="19">
        <v>12000</v>
      </c>
      <c r="D23" s="20" t="s">
        <v>758</v>
      </c>
      <c r="E23" s="20" t="s">
        <v>755</v>
      </c>
      <c r="F23" s="20" t="s">
        <v>764</v>
      </c>
      <c r="G23" s="26" t="s">
        <v>757</v>
      </c>
    </row>
    <row r="24" spans="1:8" x14ac:dyDescent="0.2">
      <c r="A24" s="25">
        <v>43556</v>
      </c>
      <c r="B24" s="18" t="s">
        <v>753</v>
      </c>
      <c r="C24" s="19">
        <v>13636</v>
      </c>
      <c r="D24" s="20" t="s">
        <v>758</v>
      </c>
      <c r="E24" s="20" t="s">
        <v>755</v>
      </c>
      <c r="F24" s="20" t="s">
        <v>760</v>
      </c>
      <c r="G24" s="26" t="s">
        <v>757</v>
      </c>
    </row>
    <row r="25" spans="1:8" x14ac:dyDescent="0.2">
      <c r="A25" s="25">
        <v>43556</v>
      </c>
      <c r="B25" s="18" t="s">
        <v>753</v>
      </c>
      <c r="C25" s="19">
        <v>7177</v>
      </c>
      <c r="D25" s="20" t="s">
        <v>763</v>
      </c>
      <c r="E25" s="20" t="s">
        <v>759</v>
      </c>
      <c r="F25" s="20" t="s">
        <v>760</v>
      </c>
      <c r="G25" s="26" t="s">
        <v>757</v>
      </c>
    </row>
    <row r="26" spans="1:8" x14ac:dyDescent="0.2">
      <c r="A26" s="25">
        <v>43556</v>
      </c>
      <c r="B26" s="18" t="s">
        <v>753</v>
      </c>
      <c r="C26" s="19">
        <v>6837</v>
      </c>
      <c r="D26" s="20" t="s">
        <v>763</v>
      </c>
      <c r="E26" s="20" t="s">
        <v>755</v>
      </c>
      <c r="F26" s="20" t="s">
        <v>764</v>
      </c>
      <c r="G26" s="26" t="s">
        <v>757</v>
      </c>
    </row>
    <row r="27" spans="1:8" x14ac:dyDescent="0.2">
      <c r="A27" s="25">
        <v>43556</v>
      </c>
      <c r="B27" s="18" t="s">
        <v>753</v>
      </c>
      <c r="C27" s="19">
        <v>3171</v>
      </c>
      <c r="D27" s="20" t="s">
        <v>761</v>
      </c>
      <c r="E27" s="20" t="s">
        <v>755</v>
      </c>
      <c r="F27" s="20" t="s">
        <v>764</v>
      </c>
      <c r="G27" s="26" t="s">
        <v>757</v>
      </c>
    </row>
    <row r="28" spans="1:8" x14ac:dyDescent="0.2">
      <c r="A28" s="25">
        <v>43556</v>
      </c>
      <c r="B28" s="18" t="s">
        <v>753</v>
      </c>
      <c r="C28" s="19">
        <v>50000</v>
      </c>
      <c r="D28" s="20" t="s">
        <v>763</v>
      </c>
      <c r="E28" s="20" t="s">
        <v>755</v>
      </c>
      <c r="F28" s="20" t="s">
        <v>756</v>
      </c>
      <c r="G28" s="26" t="s">
        <v>757</v>
      </c>
      <c r="H28" s="43">
        <f>SUMIFS(C15:C726,G15:G726,"New",B15:B726,"Saturday")</f>
        <v>92986</v>
      </c>
    </row>
    <row r="29" spans="1:8" x14ac:dyDescent="0.2">
      <c r="A29" s="25">
        <v>43556</v>
      </c>
      <c r="B29" s="18" t="s">
        <v>753</v>
      </c>
      <c r="C29" s="19">
        <v>4690</v>
      </c>
      <c r="D29" s="20" t="s">
        <v>761</v>
      </c>
      <c r="E29" s="20" t="s">
        <v>755</v>
      </c>
      <c r="F29" s="20" t="s">
        <v>760</v>
      </c>
      <c r="G29" s="26" t="s">
        <v>762</v>
      </c>
    </row>
    <row r="30" spans="1:8" x14ac:dyDescent="0.2">
      <c r="A30" s="25">
        <v>43556</v>
      </c>
      <c r="B30" s="18" t="s">
        <v>753</v>
      </c>
      <c r="C30" s="19">
        <v>12438</v>
      </c>
      <c r="D30" s="20" t="s">
        <v>761</v>
      </c>
      <c r="E30" s="20" t="s">
        <v>755</v>
      </c>
      <c r="F30" s="20" t="s">
        <v>756</v>
      </c>
      <c r="G30" s="26" t="s">
        <v>757</v>
      </c>
    </row>
    <row r="31" spans="1:8" x14ac:dyDescent="0.2">
      <c r="A31" s="25">
        <v>43556</v>
      </c>
      <c r="B31" s="18" t="s">
        <v>753</v>
      </c>
      <c r="C31" s="19">
        <v>5000</v>
      </c>
      <c r="D31" s="20" t="s">
        <v>761</v>
      </c>
      <c r="E31" s="20" t="s">
        <v>755</v>
      </c>
      <c r="F31" s="20" t="s">
        <v>760</v>
      </c>
      <c r="G31" s="26" t="s">
        <v>757</v>
      </c>
    </row>
    <row r="32" spans="1:8" x14ac:dyDescent="0.2">
      <c r="A32" s="25">
        <v>43556</v>
      </c>
      <c r="B32" s="18" t="s">
        <v>753</v>
      </c>
      <c r="C32" s="19">
        <v>7000</v>
      </c>
      <c r="D32" s="20" t="s">
        <v>763</v>
      </c>
      <c r="E32" s="20" t="s">
        <v>755</v>
      </c>
      <c r="F32" s="20" t="s">
        <v>760</v>
      </c>
      <c r="G32" s="26" t="s">
        <v>762</v>
      </c>
    </row>
    <row r="33" spans="1:7" x14ac:dyDescent="0.2">
      <c r="A33" s="25">
        <v>43556</v>
      </c>
      <c r="B33" s="18" t="s">
        <v>753</v>
      </c>
      <c r="C33" s="19">
        <v>11957</v>
      </c>
      <c r="D33" s="20" t="s">
        <v>761</v>
      </c>
      <c r="E33" s="20" t="s">
        <v>755</v>
      </c>
      <c r="F33" s="20" t="s">
        <v>756</v>
      </c>
      <c r="G33" s="26" t="s">
        <v>757</v>
      </c>
    </row>
    <row r="34" spans="1:7" x14ac:dyDescent="0.2">
      <c r="A34" s="25">
        <v>43556</v>
      </c>
      <c r="B34" s="18" t="s">
        <v>753</v>
      </c>
      <c r="C34" s="19">
        <v>14571</v>
      </c>
      <c r="D34" s="20" t="s">
        <v>758</v>
      </c>
      <c r="E34" s="20" t="s">
        <v>759</v>
      </c>
      <c r="F34" s="20" t="s">
        <v>756</v>
      </c>
      <c r="G34" s="26" t="s">
        <v>762</v>
      </c>
    </row>
    <row r="35" spans="1:7" x14ac:dyDescent="0.2">
      <c r="A35" s="25">
        <v>43556</v>
      </c>
      <c r="B35" s="18" t="s">
        <v>753</v>
      </c>
      <c r="C35" s="19">
        <v>15000</v>
      </c>
      <c r="D35" s="20" t="s">
        <v>758</v>
      </c>
      <c r="E35" s="20" t="s">
        <v>755</v>
      </c>
      <c r="F35" s="20" t="s">
        <v>756</v>
      </c>
      <c r="G35" s="26" t="s">
        <v>757</v>
      </c>
    </row>
    <row r="36" spans="1:7" x14ac:dyDescent="0.2">
      <c r="A36" s="25">
        <v>43556</v>
      </c>
      <c r="B36" s="18" t="s">
        <v>753</v>
      </c>
      <c r="C36" s="19">
        <v>5879</v>
      </c>
      <c r="D36" s="20" t="s">
        <v>761</v>
      </c>
      <c r="E36" s="20" t="s">
        <v>755</v>
      </c>
      <c r="F36" s="20" t="s">
        <v>756</v>
      </c>
      <c r="G36" s="26" t="s">
        <v>757</v>
      </c>
    </row>
    <row r="37" spans="1:7" x14ac:dyDescent="0.2">
      <c r="A37" s="25">
        <v>43556</v>
      </c>
      <c r="B37" s="18" t="s">
        <v>753</v>
      </c>
      <c r="C37" s="19">
        <v>4000</v>
      </c>
      <c r="D37" s="20" t="s">
        <v>763</v>
      </c>
      <c r="E37" s="20" t="s">
        <v>755</v>
      </c>
      <c r="F37" s="20" t="s">
        <v>756</v>
      </c>
      <c r="G37" s="26" t="s">
        <v>757</v>
      </c>
    </row>
    <row r="38" spans="1:7" x14ac:dyDescent="0.2">
      <c r="A38" s="25">
        <v>43556</v>
      </c>
      <c r="B38" s="18" t="s">
        <v>753</v>
      </c>
      <c r="C38" s="19">
        <v>15759</v>
      </c>
      <c r="D38" s="20" t="s">
        <v>758</v>
      </c>
      <c r="E38" s="20" t="s">
        <v>759</v>
      </c>
      <c r="F38" s="20" t="s">
        <v>764</v>
      </c>
      <c r="G38" s="26" t="s">
        <v>757</v>
      </c>
    </row>
    <row r="39" spans="1:7" x14ac:dyDescent="0.2">
      <c r="A39" s="25">
        <v>43556</v>
      </c>
      <c r="B39" s="18" t="s">
        <v>753</v>
      </c>
      <c r="C39" s="19">
        <v>7427</v>
      </c>
      <c r="D39" s="20" t="s">
        <v>761</v>
      </c>
      <c r="E39" s="20" t="s">
        <v>755</v>
      </c>
      <c r="F39" s="20" t="s">
        <v>760</v>
      </c>
      <c r="G39" s="26" t="s">
        <v>757</v>
      </c>
    </row>
    <row r="40" spans="1:7" x14ac:dyDescent="0.2">
      <c r="A40" s="25">
        <v>43556</v>
      </c>
      <c r="B40" s="18" t="s">
        <v>753</v>
      </c>
      <c r="C40" s="19">
        <v>4500</v>
      </c>
      <c r="D40" s="20" t="s">
        <v>761</v>
      </c>
      <c r="E40" s="20" t="s">
        <v>755</v>
      </c>
      <c r="F40" s="20" t="s">
        <v>760</v>
      </c>
      <c r="G40" s="26" t="s">
        <v>762</v>
      </c>
    </row>
    <row r="41" spans="1:7" x14ac:dyDescent="0.2">
      <c r="A41" s="25">
        <v>43556</v>
      </c>
      <c r="B41" s="18" t="s">
        <v>753</v>
      </c>
      <c r="C41" s="19">
        <v>12962</v>
      </c>
      <c r="D41" s="20" t="s">
        <v>761</v>
      </c>
      <c r="E41" s="20" t="s">
        <v>759</v>
      </c>
      <c r="F41" s="20" t="s">
        <v>756</v>
      </c>
      <c r="G41" s="26" t="s">
        <v>757</v>
      </c>
    </row>
    <row r="42" spans="1:7" x14ac:dyDescent="0.2">
      <c r="A42" s="25">
        <v>43556</v>
      </c>
      <c r="B42" s="18" t="s">
        <v>753</v>
      </c>
      <c r="C42" s="19">
        <v>500</v>
      </c>
      <c r="D42" s="20" t="s">
        <v>761</v>
      </c>
      <c r="E42" s="20" t="s">
        <v>755</v>
      </c>
      <c r="F42" s="20" t="s">
        <v>756</v>
      </c>
      <c r="G42" s="26" t="s">
        <v>762</v>
      </c>
    </row>
    <row r="43" spans="1:7" x14ac:dyDescent="0.2">
      <c r="A43" s="25">
        <v>43556</v>
      </c>
      <c r="B43" s="18" t="s">
        <v>753</v>
      </c>
      <c r="C43" s="19">
        <v>5364</v>
      </c>
      <c r="D43" s="20" t="s">
        <v>761</v>
      </c>
      <c r="E43" s="20" t="s">
        <v>759</v>
      </c>
      <c r="F43" s="20" t="s">
        <v>756</v>
      </c>
      <c r="G43" s="26" t="s">
        <v>762</v>
      </c>
    </row>
    <row r="44" spans="1:7" x14ac:dyDescent="0.2">
      <c r="A44" s="25">
        <v>43556</v>
      </c>
      <c r="B44" s="18" t="s">
        <v>753</v>
      </c>
      <c r="C44" s="19">
        <v>16000</v>
      </c>
      <c r="D44" s="20" t="s">
        <v>758</v>
      </c>
      <c r="E44" s="20" t="s">
        <v>755</v>
      </c>
      <c r="F44" s="20" t="s">
        <v>756</v>
      </c>
      <c r="G44" s="26" t="s">
        <v>762</v>
      </c>
    </row>
    <row r="45" spans="1:7" x14ac:dyDescent="0.2">
      <c r="A45" s="25">
        <v>43556</v>
      </c>
      <c r="B45" s="18" t="s">
        <v>753</v>
      </c>
      <c r="C45" s="19">
        <v>14867</v>
      </c>
      <c r="D45" s="20" t="s">
        <v>761</v>
      </c>
      <c r="E45" s="20" t="s">
        <v>759</v>
      </c>
      <c r="F45" s="20" t="s">
        <v>760</v>
      </c>
      <c r="G45" s="26" t="s">
        <v>757</v>
      </c>
    </row>
    <row r="46" spans="1:7" x14ac:dyDescent="0.2">
      <c r="A46" s="25">
        <v>43556</v>
      </c>
      <c r="B46" s="18" t="s">
        <v>753</v>
      </c>
      <c r="C46" s="19">
        <v>13061</v>
      </c>
      <c r="D46" s="20" t="s">
        <v>761</v>
      </c>
      <c r="E46" s="20" t="s">
        <v>759</v>
      </c>
      <c r="F46" s="20" t="s">
        <v>756</v>
      </c>
      <c r="G46" s="26" t="s">
        <v>762</v>
      </c>
    </row>
    <row r="47" spans="1:7" x14ac:dyDescent="0.2">
      <c r="A47" s="25">
        <v>43556</v>
      </c>
      <c r="B47" s="18" t="s">
        <v>753</v>
      </c>
      <c r="C47" s="19">
        <v>45000</v>
      </c>
      <c r="D47" s="20" t="s">
        <v>758</v>
      </c>
      <c r="E47" s="20" t="s">
        <v>759</v>
      </c>
      <c r="F47" s="20" t="s">
        <v>760</v>
      </c>
      <c r="G47" s="26" t="s">
        <v>757</v>
      </c>
    </row>
    <row r="48" spans="1:7" x14ac:dyDescent="0.2">
      <c r="A48" s="25">
        <v>43557</v>
      </c>
      <c r="B48" s="18" t="s">
        <v>765</v>
      </c>
      <c r="C48" s="19">
        <v>4995</v>
      </c>
      <c r="D48" s="20" t="s">
        <v>761</v>
      </c>
      <c r="E48" s="20" t="s">
        <v>755</v>
      </c>
      <c r="F48" s="20" t="s">
        <v>756</v>
      </c>
      <c r="G48" s="26" t="s">
        <v>762</v>
      </c>
    </row>
    <row r="49" spans="1:7" x14ac:dyDescent="0.2">
      <c r="A49" s="25">
        <v>43557</v>
      </c>
      <c r="B49" s="18" t="s">
        <v>765</v>
      </c>
      <c r="C49" s="19">
        <v>10096</v>
      </c>
      <c r="D49" s="20" t="s">
        <v>763</v>
      </c>
      <c r="E49" s="20" t="s">
        <v>755</v>
      </c>
      <c r="F49" s="20" t="s">
        <v>756</v>
      </c>
      <c r="G49" s="26" t="s">
        <v>762</v>
      </c>
    </row>
    <row r="50" spans="1:7" x14ac:dyDescent="0.2">
      <c r="A50" s="25">
        <v>43557</v>
      </c>
      <c r="B50" s="18" t="s">
        <v>765</v>
      </c>
      <c r="C50" s="19">
        <v>14861</v>
      </c>
      <c r="D50" s="20" t="s">
        <v>763</v>
      </c>
      <c r="E50" s="20" t="s">
        <v>755</v>
      </c>
      <c r="F50" s="20" t="s">
        <v>756</v>
      </c>
      <c r="G50" s="26" t="s">
        <v>762</v>
      </c>
    </row>
    <row r="51" spans="1:7" x14ac:dyDescent="0.2">
      <c r="A51" s="25">
        <v>43557</v>
      </c>
      <c r="B51" s="18" t="s">
        <v>765</v>
      </c>
      <c r="C51" s="19">
        <v>500</v>
      </c>
      <c r="D51" s="20" t="s">
        <v>761</v>
      </c>
      <c r="E51" s="20" t="s">
        <v>759</v>
      </c>
      <c r="F51" s="20" t="s">
        <v>756</v>
      </c>
      <c r="G51" s="26" t="s">
        <v>762</v>
      </c>
    </row>
    <row r="52" spans="1:7" x14ac:dyDescent="0.2">
      <c r="A52" s="25">
        <v>43557</v>
      </c>
      <c r="B52" s="18" t="s">
        <v>765</v>
      </c>
      <c r="C52" s="19">
        <v>5524</v>
      </c>
      <c r="D52" s="20" t="s">
        <v>761</v>
      </c>
      <c r="E52" s="20" t="s">
        <v>755</v>
      </c>
      <c r="F52" s="20" t="s">
        <v>756</v>
      </c>
      <c r="G52" s="26" t="s">
        <v>757</v>
      </c>
    </row>
    <row r="53" spans="1:7" x14ac:dyDescent="0.2">
      <c r="A53" s="25">
        <v>43557</v>
      </c>
      <c r="B53" s="18" t="s">
        <v>765</v>
      </c>
      <c r="C53" s="19">
        <v>5862</v>
      </c>
      <c r="D53" s="20" t="s">
        <v>763</v>
      </c>
      <c r="E53" s="20" t="s">
        <v>759</v>
      </c>
      <c r="F53" s="20" t="s">
        <v>760</v>
      </c>
      <c r="G53" s="26" t="s">
        <v>762</v>
      </c>
    </row>
    <row r="54" spans="1:7" x14ac:dyDescent="0.2">
      <c r="A54" s="25">
        <v>43557</v>
      </c>
      <c r="B54" s="18" t="s">
        <v>765</v>
      </c>
      <c r="C54" s="19">
        <v>12592</v>
      </c>
      <c r="D54" s="20" t="s">
        <v>763</v>
      </c>
      <c r="E54" s="20" t="s">
        <v>759</v>
      </c>
      <c r="F54" s="20" t="s">
        <v>756</v>
      </c>
      <c r="G54" s="26" t="s">
        <v>757</v>
      </c>
    </row>
    <row r="55" spans="1:7" x14ac:dyDescent="0.2">
      <c r="A55" s="25">
        <v>43557</v>
      </c>
      <c r="B55" s="18" t="s">
        <v>765</v>
      </c>
      <c r="C55" s="19">
        <v>7188</v>
      </c>
      <c r="D55" s="20" t="s">
        <v>761</v>
      </c>
      <c r="E55" s="20" t="s">
        <v>759</v>
      </c>
      <c r="F55" s="20" t="s">
        <v>764</v>
      </c>
      <c r="G55" s="26" t="s">
        <v>762</v>
      </c>
    </row>
    <row r="56" spans="1:7" x14ac:dyDescent="0.2">
      <c r="A56" s="25">
        <v>43557</v>
      </c>
      <c r="B56" s="18" t="s">
        <v>765</v>
      </c>
      <c r="C56" s="19">
        <v>9159</v>
      </c>
      <c r="D56" s="20" t="s">
        <v>761</v>
      </c>
      <c r="E56" s="20" t="s">
        <v>759</v>
      </c>
      <c r="F56" s="20" t="s">
        <v>760</v>
      </c>
      <c r="G56" s="26" t="s">
        <v>762</v>
      </c>
    </row>
    <row r="57" spans="1:7" x14ac:dyDescent="0.2">
      <c r="A57" s="25">
        <v>43557</v>
      </c>
      <c r="B57" s="18" t="s">
        <v>765</v>
      </c>
      <c r="C57" s="19">
        <v>9208</v>
      </c>
      <c r="D57" s="20" t="s">
        <v>761</v>
      </c>
      <c r="E57" s="20" t="s">
        <v>759</v>
      </c>
      <c r="F57" s="20" t="s">
        <v>756</v>
      </c>
      <c r="G57" s="26" t="s">
        <v>757</v>
      </c>
    </row>
    <row r="58" spans="1:7" x14ac:dyDescent="0.2">
      <c r="A58" s="25">
        <v>43557</v>
      </c>
      <c r="B58" s="18" t="s">
        <v>765</v>
      </c>
      <c r="C58" s="19">
        <v>5756</v>
      </c>
      <c r="D58" s="20" t="s">
        <v>763</v>
      </c>
      <c r="E58" s="20" t="s">
        <v>759</v>
      </c>
      <c r="F58" s="20" t="s">
        <v>760</v>
      </c>
      <c r="G58" s="26" t="s">
        <v>757</v>
      </c>
    </row>
    <row r="59" spans="1:7" x14ac:dyDescent="0.2">
      <c r="A59" s="25">
        <v>43557</v>
      </c>
      <c r="B59" s="18" t="s">
        <v>765</v>
      </c>
      <c r="C59" s="19">
        <v>14480</v>
      </c>
      <c r="D59" s="20" t="s">
        <v>761</v>
      </c>
      <c r="E59" s="20" t="s">
        <v>759</v>
      </c>
      <c r="F59" s="20" t="s">
        <v>756</v>
      </c>
      <c r="G59" s="26" t="s">
        <v>762</v>
      </c>
    </row>
    <row r="60" spans="1:7" x14ac:dyDescent="0.2">
      <c r="A60" s="25">
        <v>43557</v>
      </c>
      <c r="B60" s="18" t="s">
        <v>765</v>
      </c>
      <c r="C60" s="19">
        <v>7028</v>
      </c>
      <c r="D60" s="20" t="s">
        <v>758</v>
      </c>
      <c r="E60" s="20" t="s">
        <v>755</v>
      </c>
      <c r="F60" s="20" t="s">
        <v>760</v>
      </c>
      <c r="G60" s="26" t="s">
        <v>762</v>
      </c>
    </row>
    <row r="61" spans="1:7" x14ac:dyDescent="0.2">
      <c r="A61" s="25">
        <v>43559</v>
      </c>
      <c r="B61" s="18" t="s">
        <v>766</v>
      </c>
      <c r="C61" s="19">
        <v>9397</v>
      </c>
      <c r="D61" s="20" t="s">
        <v>761</v>
      </c>
      <c r="E61" s="20" t="s">
        <v>759</v>
      </c>
      <c r="F61" s="20" t="s">
        <v>760</v>
      </c>
      <c r="G61" s="26" t="s">
        <v>757</v>
      </c>
    </row>
    <row r="62" spans="1:7" x14ac:dyDescent="0.2">
      <c r="A62" s="25">
        <v>43559</v>
      </c>
      <c r="B62" s="18" t="s">
        <v>766</v>
      </c>
      <c r="C62" s="19">
        <v>5025</v>
      </c>
      <c r="D62" s="20" t="s">
        <v>758</v>
      </c>
      <c r="E62" s="20" t="s">
        <v>755</v>
      </c>
      <c r="F62" s="20" t="s">
        <v>760</v>
      </c>
      <c r="G62" s="26" t="s">
        <v>762</v>
      </c>
    </row>
    <row r="63" spans="1:7" x14ac:dyDescent="0.2">
      <c r="A63" s="25">
        <v>43559</v>
      </c>
      <c r="B63" s="18" t="s">
        <v>766</v>
      </c>
      <c r="C63" s="19">
        <v>500</v>
      </c>
      <c r="D63" s="20" t="s">
        <v>761</v>
      </c>
      <c r="E63" s="20" t="s">
        <v>759</v>
      </c>
      <c r="F63" s="20" t="s">
        <v>764</v>
      </c>
      <c r="G63" s="26" t="s">
        <v>757</v>
      </c>
    </row>
    <row r="64" spans="1:7" x14ac:dyDescent="0.2">
      <c r="A64" s="25">
        <v>43559</v>
      </c>
      <c r="B64" s="18" t="s">
        <v>766</v>
      </c>
      <c r="C64" s="19">
        <v>9000</v>
      </c>
      <c r="D64" s="20" t="s">
        <v>758</v>
      </c>
      <c r="E64" s="20" t="s">
        <v>759</v>
      </c>
      <c r="F64" s="20" t="s">
        <v>756</v>
      </c>
      <c r="G64" s="26" t="s">
        <v>757</v>
      </c>
    </row>
    <row r="65" spans="1:7" x14ac:dyDescent="0.2">
      <c r="A65" s="25">
        <v>43559</v>
      </c>
      <c r="B65" s="18" t="s">
        <v>766</v>
      </c>
      <c r="C65" s="19">
        <v>5538</v>
      </c>
      <c r="D65" s="20" t="s">
        <v>763</v>
      </c>
      <c r="E65" s="20" t="s">
        <v>755</v>
      </c>
      <c r="F65" s="20" t="s">
        <v>756</v>
      </c>
      <c r="G65" s="26" t="s">
        <v>757</v>
      </c>
    </row>
    <row r="66" spans="1:7" x14ac:dyDescent="0.2">
      <c r="A66" s="25">
        <v>43559</v>
      </c>
      <c r="B66" s="18" t="s">
        <v>766</v>
      </c>
      <c r="C66" s="19">
        <v>12953</v>
      </c>
      <c r="D66" s="20" t="s">
        <v>763</v>
      </c>
      <c r="E66" s="20" t="s">
        <v>759</v>
      </c>
      <c r="F66" s="20" t="s">
        <v>756</v>
      </c>
      <c r="G66" s="26" t="s">
        <v>757</v>
      </c>
    </row>
    <row r="67" spans="1:7" x14ac:dyDescent="0.2">
      <c r="A67" s="25">
        <v>43559</v>
      </c>
      <c r="B67" s="18" t="s">
        <v>766</v>
      </c>
      <c r="C67" s="19">
        <v>8190</v>
      </c>
      <c r="D67" s="20" t="s">
        <v>763</v>
      </c>
      <c r="E67" s="20" t="s">
        <v>755</v>
      </c>
      <c r="F67" s="20" t="s">
        <v>760</v>
      </c>
      <c r="G67" s="26" t="s">
        <v>757</v>
      </c>
    </row>
    <row r="68" spans="1:7" x14ac:dyDescent="0.2">
      <c r="A68" s="25">
        <v>43559</v>
      </c>
      <c r="B68" s="18" t="s">
        <v>766</v>
      </c>
      <c r="C68" s="19">
        <v>4348</v>
      </c>
      <c r="D68" s="20" t="s">
        <v>763</v>
      </c>
      <c r="E68" s="20" t="s">
        <v>759</v>
      </c>
      <c r="F68" s="20" t="s">
        <v>756</v>
      </c>
      <c r="G68" s="26" t="s">
        <v>757</v>
      </c>
    </row>
    <row r="69" spans="1:7" x14ac:dyDescent="0.2">
      <c r="A69" s="25">
        <v>43559</v>
      </c>
      <c r="B69" s="18" t="s">
        <v>766</v>
      </c>
      <c r="C69" s="19">
        <v>6071</v>
      </c>
      <c r="D69" s="20" t="s">
        <v>763</v>
      </c>
      <c r="E69" s="20" t="s">
        <v>759</v>
      </c>
      <c r="F69" s="20" t="s">
        <v>760</v>
      </c>
      <c r="G69" s="26" t="s">
        <v>757</v>
      </c>
    </row>
    <row r="70" spans="1:7" x14ac:dyDescent="0.2">
      <c r="A70" s="25">
        <v>43559</v>
      </c>
      <c r="B70" s="18" t="s">
        <v>766</v>
      </c>
      <c r="C70" s="19">
        <v>11000</v>
      </c>
      <c r="D70" s="20" t="s">
        <v>758</v>
      </c>
      <c r="E70" s="20" t="s">
        <v>755</v>
      </c>
      <c r="F70" s="20" t="s">
        <v>756</v>
      </c>
      <c r="G70" s="26" t="s">
        <v>762</v>
      </c>
    </row>
    <row r="71" spans="1:7" x14ac:dyDescent="0.2">
      <c r="A71" s="25">
        <v>43559</v>
      </c>
      <c r="B71" s="18" t="s">
        <v>766</v>
      </c>
      <c r="C71" s="19">
        <v>12000</v>
      </c>
      <c r="D71" s="20" t="s">
        <v>758</v>
      </c>
      <c r="E71" s="20" t="s">
        <v>755</v>
      </c>
      <c r="F71" s="20" t="s">
        <v>764</v>
      </c>
      <c r="G71" s="26" t="s">
        <v>757</v>
      </c>
    </row>
    <row r="72" spans="1:7" x14ac:dyDescent="0.2">
      <c r="A72" s="25">
        <v>43559</v>
      </c>
      <c r="B72" s="18" t="s">
        <v>766</v>
      </c>
      <c r="C72" s="19">
        <v>12203</v>
      </c>
      <c r="D72" s="20" t="s">
        <v>758</v>
      </c>
      <c r="E72" s="20" t="s">
        <v>755</v>
      </c>
      <c r="F72" s="20" t="s">
        <v>760</v>
      </c>
      <c r="G72" s="26" t="s">
        <v>757</v>
      </c>
    </row>
    <row r="73" spans="1:7" x14ac:dyDescent="0.2">
      <c r="A73" s="25">
        <v>43559</v>
      </c>
      <c r="B73" s="18" t="s">
        <v>766</v>
      </c>
      <c r="C73" s="19">
        <v>250</v>
      </c>
      <c r="D73" s="20" t="s">
        <v>761</v>
      </c>
      <c r="E73" s="20" t="s">
        <v>759</v>
      </c>
      <c r="F73" s="20" t="s">
        <v>760</v>
      </c>
      <c r="G73" s="26" t="s">
        <v>762</v>
      </c>
    </row>
    <row r="74" spans="1:7" x14ac:dyDescent="0.2">
      <c r="A74" s="25">
        <v>43559</v>
      </c>
      <c r="B74" s="18" t="s">
        <v>766</v>
      </c>
      <c r="C74" s="19">
        <v>3000</v>
      </c>
      <c r="D74" s="20" t="s">
        <v>761</v>
      </c>
      <c r="E74" s="20" t="s">
        <v>755</v>
      </c>
      <c r="F74" s="20" t="s">
        <v>756</v>
      </c>
      <c r="G74" s="26" t="s">
        <v>757</v>
      </c>
    </row>
    <row r="75" spans="1:7" x14ac:dyDescent="0.2">
      <c r="A75" s="25">
        <v>43559</v>
      </c>
      <c r="B75" s="18" t="s">
        <v>766</v>
      </c>
      <c r="C75" s="19">
        <v>9095</v>
      </c>
      <c r="D75" s="20" t="s">
        <v>754</v>
      </c>
      <c r="E75" s="20" t="s">
        <v>759</v>
      </c>
      <c r="F75" s="20" t="s">
        <v>756</v>
      </c>
      <c r="G75" s="26" t="s">
        <v>757</v>
      </c>
    </row>
    <row r="76" spans="1:7" x14ac:dyDescent="0.2">
      <c r="A76" s="25">
        <v>43559</v>
      </c>
      <c r="B76" s="18" t="s">
        <v>766</v>
      </c>
      <c r="C76" s="19">
        <v>240</v>
      </c>
      <c r="D76" s="20" t="s">
        <v>761</v>
      </c>
      <c r="E76" s="20" t="s">
        <v>755</v>
      </c>
      <c r="F76" s="20" t="s">
        <v>756</v>
      </c>
      <c r="G76" s="26" t="s">
        <v>757</v>
      </c>
    </row>
    <row r="77" spans="1:7" x14ac:dyDescent="0.2">
      <c r="A77" s="25">
        <v>43559</v>
      </c>
      <c r="B77" s="18" t="s">
        <v>766</v>
      </c>
      <c r="C77" s="19">
        <v>3075</v>
      </c>
      <c r="D77" s="20" t="s">
        <v>761</v>
      </c>
      <c r="E77" s="20" t="s">
        <v>755</v>
      </c>
      <c r="F77" s="20" t="s">
        <v>764</v>
      </c>
      <c r="G77" s="26" t="s">
        <v>757</v>
      </c>
    </row>
    <row r="78" spans="1:7" x14ac:dyDescent="0.2">
      <c r="A78" s="25">
        <v>43559</v>
      </c>
      <c r="B78" s="18" t="s">
        <v>766</v>
      </c>
      <c r="C78" s="19">
        <v>4309</v>
      </c>
      <c r="D78" s="20" t="s">
        <v>763</v>
      </c>
      <c r="E78" s="20" t="s">
        <v>759</v>
      </c>
      <c r="F78" s="20" t="s">
        <v>756</v>
      </c>
      <c r="G78" s="26" t="s">
        <v>757</v>
      </c>
    </row>
    <row r="79" spans="1:7" x14ac:dyDescent="0.2">
      <c r="A79" s="25">
        <v>43559</v>
      </c>
      <c r="B79" s="18" t="s">
        <v>766</v>
      </c>
      <c r="C79" s="19">
        <v>12429</v>
      </c>
      <c r="D79" s="20" t="s">
        <v>758</v>
      </c>
      <c r="E79" s="20" t="s">
        <v>755</v>
      </c>
      <c r="F79" s="20" t="s">
        <v>764</v>
      </c>
      <c r="G79" s="26" t="s">
        <v>762</v>
      </c>
    </row>
    <row r="80" spans="1:7" x14ac:dyDescent="0.2">
      <c r="A80" s="25">
        <v>43559</v>
      </c>
      <c r="B80" s="18" t="s">
        <v>766</v>
      </c>
      <c r="C80" s="19">
        <v>4000</v>
      </c>
      <c r="D80" s="20" t="s">
        <v>761</v>
      </c>
      <c r="E80" s="20" t="s">
        <v>755</v>
      </c>
      <c r="F80" s="20" t="s">
        <v>756</v>
      </c>
      <c r="G80" s="26" t="s">
        <v>757</v>
      </c>
    </row>
    <row r="81" spans="1:7" x14ac:dyDescent="0.2">
      <c r="A81" s="25">
        <v>43559</v>
      </c>
      <c r="B81" s="18" t="s">
        <v>766</v>
      </c>
      <c r="C81" s="19">
        <v>4000</v>
      </c>
      <c r="D81" s="20" t="s">
        <v>761</v>
      </c>
      <c r="E81" s="20" t="s">
        <v>755</v>
      </c>
      <c r="F81" s="20" t="s">
        <v>760</v>
      </c>
      <c r="G81" s="26" t="s">
        <v>757</v>
      </c>
    </row>
    <row r="82" spans="1:7" x14ac:dyDescent="0.2">
      <c r="A82" s="25">
        <v>43559</v>
      </c>
      <c r="B82" s="18" t="s">
        <v>766</v>
      </c>
      <c r="C82" s="19">
        <v>2000</v>
      </c>
      <c r="D82" s="20" t="s">
        <v>754</v>
      </c>
      <c r="E82" s="20" t="s">
        <v>755</v>
      </c>
      <c r="F82" s="20" t="s">
        <v>764</v>
      </c>
      <c r="G82" s="26" t="s">
        <v>757</v>
      </c>
    </row>
    <row r="83" spans="1:7" x14ac:dyDescent="0.2">
      <c r="A83" s="25">
        <v>43559</v>
      </c>
      <c r="B83" s="18" t="s">
        <v>766</v>
      </c>
      <c r="C83" s="19">
        <v>12824</v>
      </c>
      <c r="D83" s="20" t="s">
        <v>758</v>
      </c>
      <c r="E83" s="20" t="s">
        <v>755</v>
      </c>
      <c r="F83" s="20" t="s">
        <v>764</v>
      </c>
      <c r="G83" s="26" t="s">
        <v>757</v>
      </c>
    </row>
    <row r="84" spans="1:7" x14ac:dyDescent="0.2">
      <c r="A84" s="25">
        <v>43559</v>
      </c>
      <c r="B84" s="18" t="s">
        <v>766</v>
      </c>
      <c r="C84" s="19">
        <v>65000</v>
      </c>
      <c r="D84" s="20" t="s">
        <v>763</v>
      </c>
      <c r="E84" s="20" t="s">
        <v>755</v>
      </c>
      <c r="F84" s="20" t="s">
        <v>764</v>
      </c>
      <c r="G84" s="26" t="s">
        <v>757</v>
      </c>
    </row>
    <row r="85" spans="1:7" x14ac:dyDescent="0.2">
      <c r="A85" s="25">
        <v>43559</v>
      </c>
      <c r="B85" s="18" t="s">
        <v>766</v>
      </c>
      <c r="C85" s="19">
        <v>6307</v>
      </c>
      <c r="D85" s="20" t="s">
        <v>763</v>
      </c>
      <c r="E85" s="20" t="s">
        <v>759</v>
      </c>
      <c r="F85" s="20" t="s">
        <v>760</v>
      </c>
      <c r="G85" s="26" t="s">
        <v>757</v>
      </c>
    </row>
    <row r="86" spans="1:7" x14ac:dyDescent="0.2">
      <c r="A86" s="25">
        <v>43559</v>
      </c>
      <c r="B86" s="18" t="s">
        <v>766</v>
      </c>
      <c r="C86" s="19">
        <v>5000</v>
      </c>
      <c r="D86" s="20" t="s">
        <v>761</v>
      </c>
      <c r="E86" s="20" t="s">
        <v>755</v>
      </c>
      <c r="F86" s="20" t="s">
        <v>760</v>
      </c>
      <c r="G86" s="26" t="s">
        <v>757</v>
      </c>
    </row>
    <row r="87" spans="1:7" x14ac:dyDescent="0.2">
      <c r="A87" s="25">
        <v>43559</v>
      </c>
      <c r="B87" s="18" t="s">
        <v>766</v>
      </c>
      <c r="C87" s="19">
        <v>13000</v>
      </c>
      <c r="D87" s="20" t="s">
        <v>758</v>
      </c>
      <c r="E87" s="20" t="s">
        <v>755</v>
      </c>
      <c r="F87" s="20" t="s">
        <v>760</v>
      </c>
      <c r="G87" s="26" t="s">
        <v>762</v>
      </c>
    </row>
    <row r="88" spans="1:7" x14ac:dyDescent="0.2">
      <c r="A88" s="25">
        <v>43559</v>
      </c>
      <c r="B88" s="18" t="s">
        <v>766</v>
      </c>
      <c r="C88" s="19">
        <v>6000</v>
      </c>
      <c r="D88" s="20" t="s">
        <v>763</v>
      </c>
      <c r="E88" s="20" t="s">
        <v>755</v>
      </c>
      <c r="F88" s="20" t="s">
        <v>756</v>
      </c>
      <c r="G88" s="26" t="s">
        <v>757</v>
      </c>
    </row>
    <row r="89" spans="1:7" x14ac:dyDescent="0.2">
      <c r="A89" s="25">
        <v>43559</v>
      </c>
      <c r="B89" s="18" t="s">
        <v>766</v>
      </c>
      <c r="C89" s="19">
        <v>13215</v>
      </c>
      <c r="D89" s="20" t="s">
        <v>761</v>
      </c>
      <c r="E89" s="20" t="s">
        <v>759</v>
      </c>
      <c r="F89" s="20" t="s">
        <v>760</v>
      </c>
      <c r="G89" s="26" t="s">
        <v>757</v>
      </c>
    </row>
    <row r="90" spans="1:7" x14ac:dyDescent="0.2">
      <c r="A90" s="25">
        <v>43559</v>
      </c>
      <c r="B90" s="18" t="s">
        <v>766</v>
      </c>
      <c r="C90" s="19">
        <v>13000</v>
      </c>
      <c r="D90" s="20" t="s">
        <v>758</v>
      </c>
      <c r="E90" s="20" t="s">
        <v>755</v>
      </c>
      <c r="F90" s="20" t="s">
        <v>756</v>
      </c>
      <c r="G90" s="26" t="s">
        <v>757</v>
      </c>
    </row>
    <row r="91" spans="1:7" x14ac:dyDescent="0.2">
      <c r="A91" s="25">
        <v>43559</v>
      </c>
      <c r="B91" s="18" t="s">
        <v>766</v>
      </c>
      <c r="C91" s="19">
        <v>13519</v>
      </c>
      <c r="D91" s="20" t="s">
        <v>758</v>
      </c>
      <c r="E91" s="20" t="s">
        <v>755</v>
      </c>
      <c r="F91" s="20" t="s">
        <v>756</v>
      </c>
      <c r="G91" s="26" t="s">
        <v>762</v>
      </c>
    </row>
    <row r="92" spans="1:7" x14ac:dyDescent="0.2">
      <c r="A92" s="25">
        <v>43559</v>
      </c>
      <c r="B92" s="18" t="s">
        <v>766</v>
      </c>
      <c r="C92" s="19">
        <v>14067</v>
      </c>
      <c r="D92" s="20" t="s">
        <v>758</v>
      </c>
      <c r="E92" s="20" t="s">
        <v>755</v>
      </c>
      <c r="F92" s="20" t="s">
        <v>760</v>
      </c>
      <c r="G92" s="26" t="s">
        <v>762</v>
      </c>
    </row>
    <row r="93" spans="1:7" x14ac:dyDescent="0.2">
      <c r="A93" s="25">
        <v>43559</v>
      </c>
      <c r="B93" s="18" t="s">
        <v>766</v>
      </c>
      <c r="C93" s="19">
        <v>500</v>
      </c>
      <c r="D93" s="20" t="s">
        <v>761</v>
      </c>
      <c r="E93" s="20" t="s">
        <v>759</v>
      </c>
      <c r="F93" s="20" t="s">
        <v>756</v>
      </c>
      <c r="G93" s="26" t="s">
        <v>757</v>
      </c>
    </row>
    <row r="94" spans="1:7" x14ac:dyDescent="0.2">
      <c r="A94" s="25">
        <v>43559</v>
      </c>
      <c r="B94" s="18" t="s">
        <v>766</v>
      </c>
      <c r="C94" s="19">
        <v>14548</v>
      </c>
      <c r="D94" s="20" t="s">
        <v>758</v>
      </c>
      <c r="E94" s="20" t="s">
        <v>755</v>
      </c>
      <c r="F94" s="20" t="s">
        <v>756</v>
      </c>
      <c r="G94" s="26" t="s">
        <v>757</v>
      </c>
    </row>
    <row r="95" spans="1:7" x14ac:dyDescent="0.2">
      <c r="A95" s="25">
        <v>43559</v>
      </c>
      <c r="B95" s="18" t="s">
        <v>766</v>
      </c>
      <c r="C95" s="19">
        <v>2878</v>
      </c>
      <c r="D95" s="20" t="s">
        <v>763</v>
      </c>
      <c r="E95" s="20" t="s">
        <v>755</v>
      </c>
      <c r="F95" s="20" t="s">
        <v>760</v>
      </c>
      <c r="G95" s="26" t="s">
        <v>757</v>
      </c>
    </row>
    <row r="96" spans="1:7" x14ac:dyDescent="0.2">
      <c r="A96" s="25">
        <v>43559</v>
      </c>
      <c r="B96" s="18" t="s">
        <v>766</v>
      </c>
      <c r="C96" s="19">
        <v>14702</v>
      </c>
      <c r="D96" s="20" t="s">
        <v>758</v>
      </c>
      <c r="E96" s="20" t="s">
        <v>759</v>
      </c>
      <c r="F96" s="20" t="s">
        <v>760</v>
      </c>
      <c r="G96" s="26" t="s">
        <v>762</v>
      </c>
    </row>
    <row r="97" spans="1:7" x14ac:dyDescent="0.2">
      <c r="A97" s="25">
        <v>43559</v>
      </c>
      <c r="B97" s="18" t="s">
        <v>766</v>
      </c>
      <c r="C97" s="19">
        <v>240</v>
      </c>
      <c r="D97" s="20" t="s">
        <v>761</v>
      </c>
      <c r="E97" s="20" t="s">
        <v>755</v>
      </c>
      <c r="F97" s="20" t="s">
        <v>756</v>
      </c>
      <c r="G97" s="26" t="s">
        <v>757</v>
      </c>
    </row>
    <row r="98" spans="1:7" x14ac:dyDescent="0.2">
      <c r="A98" s="25">
        <v>43559</v>
      </c>
      <c r="B98" s="18" t="s">
        <v>766</v>
      </c>
      <c r="C98" s="19">
        <v>15000</v>
      </c>
      <c r="D98" s="20" t="s">
        <v>758</v>
      </c>
      <c r="E98" s="20" t="s">
        <v>755</v>
      </c>
      <c r="F98" s="20" t="s">
        <v>764</v>
      </c>
      <c r="G98" s="26" t="s">
        <v>762</v>
      </c>
    </row>
    <row r="99" spans="1:7" x14ac:dyDescent="0.2">
      <c r="A99" s="25">
        <v>43559</v>
      </c>
      <c r="B99" s="18" t="s">
        <v>766</v>
      </c>
      <c r="C99" s="19">
        <v>35000</v>
      </c>
      <c r="D99" s="20" t="s">
        <v>758</v>
      </c>
      <c r="E99" s="20" t="s">
        <v>755</v>
      </c>
      <c r="F99" s="20" t="s">
        <v>756</v>
      </c>
      <c r="G99" s="26" t="s">
        <v>757</v>
      </c>
    </row>
    <row r="100" spans="1:7" x14ac:dyDescent="0.2">
      <c r="A100" s="25">
        <v>43559</v>
      </c>
      <c r="B100" s="18" t="s">
        <v>766</v>
      </c>
      <c r="C100" s="19">
        <v>50000</v>
      </c>
      <c r="D100" s="20" t="s">
        <v>758</v>
      </c>
      <c r="E100" s="20" t="s">
        <v>755</v>
      </c>
      <c r="F100" s="20" t="s">
        <v>760</v>
      </c>
      <c r="G100" s="26" t="s">
        <v>762</v>
      </c>
    </row>
    <row r="101" spans="1:7" x14ac:dyDescent="0.2">
      <c r="A101" s="25">
        <v>43560</v>
      </c>
      <c r="B101" s="18" t="s">
        <v>767</v>
      </c>
      <c r="C101" s="19">
        <v>5807</v>
      </c>
      <c r="D101" s="20" t="s">
        <v>758</v>
      </c>
      <c r="E101" s="20" t="s">
        <v>755</v>
      </c>
      <c r="F101" s="20" t="s">
        <v>760</v>
      </c>
      <c r="G101" s="26" t="s">
        <v>762</v>
      </c>
    </row>
    <row r="102" spans="1:7" x14ac:dyDescent="0.2">
      <c r="A102" s="25">
        <v>43560</v>
      </c>
      <c r="B102" s="18" t="s">
        <v>767</v>
      </c>
      <c r="C102" s="19">
        <v>7770</v>
      </c>
      <c r="D102" s="20" t="s">
        <v>758</v>
      </c>
      <c r="E102" s="20" t="s">
        <v>755</v>
      </c>
      <c r="F102" s="20" t="s">
        <v>756</v>
      </c>
      <c r="G102" s="26" t="s">
        <v>757</v>
      </c>
    </row>
    <row r="103" spans="1:7" x14ac:dyDescent="0.2">
      <c r="A103" s="25">
        <v>43560</v>
      </c>
      <c r="B103" s="18" t="s">
        <v>767</v>
      </c>
      <c r="C103" s="19">
        <v>7839</v>
      </c>
      <c r="D103" s="20" t="s">
        <v>758</v>
      </c>
      <c r="E103" s="20" t="s">
        <v>759</v>
      </c>
      <c r="F103" s="20" t="s">
        <v>756</v>
      </c>
      <c r="G103" s="26" t="s">
        <v>757</v>
      </c>
    </row>
    <row r="104" spans="1:7" x14ac:dyDescent="0.2">
      <c r="A104" s="25">
        <v>43560</v>
      </c>
      <c r="B104" s="18" t="s">
        <v>767</v>
      </c>
      <c r="C104" s="19">
        <v>1000</v>
      </c>
      <c r="D104" s="20" t="s">
        <v>761</v>
      </c>
      <c r="E104" s="20" t="s">
        <v>755</v>
      </c>
      <c r="F104" s="20" t="s">
        <v>756</v>
      </c>
      <c r="G104" s="26" t="s">
        <v>757</v>
      </c>
    </row>
    <row r="105" spans="1:7" x14ac:dyDescent="0.2">
      <c r="A105" s="25">
        <v>43560</v>
      </c>
      <c r="B105" s="18" t="s">
        <v>767</v>
      </c>
      <c r="C105" s="19">
        <v>7434</v>
      </c>
      <c r="D105" s="20" t="s">
        <v>761</v>
      </c>
      <c r="E105" s="20" t="s">
        <v>759</v>
      </c>
      <c r="F105" s="20" t="s">
        <v>756</v>
      </c>
      <c r="G105" s="26" t="s">
        <v>757</v>
      </c>
    </row>
    <row r="106" spans="1:7" x14ac:dyDescent="0.2">
      <c r="A106" s="25">
        <v>43560</v>
      </c>
      <c r="B106" s="18" t="s">
        <v>767</v>
      </c>
      <c r="C106" s="19">
        <v>3000</v>
      </c>
      <c r="D106" s="20" t="s">
        <v>761</v>
      </c>
      <c r="E106" s="20" t="s">
        <v>755</v>
      </c>
      <c r="F106" s="20" t="s">
        <v>756</v>
      </c>
      <c r="G106" s="26" t="s">
        <v>762</v>
      </c>
    </row>
    <row r="107" spans="1:7" x14ac:dyDescent="0.2">
      <c r="A107" s="25">
        <v>43560</v>
      </c>
      <c r="B107" s="18" t="s">
        <v>767</v>
      </c>
      <c r="C107" s="19">
        <v>8456</v>
      </c>
      <c r="D107" s="20" t="s">
        <v>758</v>
      </c>
      <c r="E107" s="20" t="s">
        <v>759</v>
      </c>
      <c r="F107" s="20" t="s">
        <v>756</v>
      </c>
      <c r="G107" s="26" t="s">
        <v>757</v>
      </c>
    </row>
    <row r="108" spans="1:7" x14ac:dyDescent="0.2">
      <c r="A108" s="25">
        <v>43560</v>
      </c>
      <c r="B108" s="18" t="s">
        <v>767</v>
      </c>
      <c r="C108" s="19">
        <v>9705</v>
      </c>
      <c r="D108" s="20" t="s">
        <v>758</v>
      </c>
      <c r="E108" s="20" t="s">
        <v>755</v>
      </c>
      <c r="F108" s="20" t="s">
        <v>764</v>
      </c>
      <c r="G108" s="26" t="s">
        <v>762</v>
      </c>
    </row>
    <row r="109" spans="1:7" x14ac:dyDescent="0.2">
      <c r="A109" s="25">
        <v>43560</v>
      </c>
      <c r="B109" s="18" t="s">
        <v>767</v>
      </c>
      <c r="C109" s="19">
        <v>11135</v>
      </c>
      <c r="D109" s="20" t="s">
        <v>758</v>
      </c>
      <c r="E109" s="20" t="s">
        <v>755</v>
      </c>
      <c r="F109" s="20" t="s">
        <v>756</v>
      </c>
      <c r="G109" s="26" t="s">
        <v>757</v>
      </c>
    </row>
    <row r="110" spans="1:7" x14ac:dyDescent="0.2">
      <c r="A110" s="25">
        <v>43560</v>
      </c>
      <c r="B110" s="18" t="s">
        <v>767</v>
      </c>
      <c r="C110" s="19">
        <v>4000</v>
      </c>
      <c r="D110" s="20" t="s">
        <v>761</v>
      </c>
      <c r="E110" s="20" t="s">
        <v>759</v>
      </c>
      <c r="F110" s="20" t="s">
        <v>760</v>
      </c>
      <c r="G110" s="26" t="s">
        <v>757</v>
      </c>
    </row>
    <row r="111" spans="1:7" x14ac:dyDescent="0.2">
      <c r="A111" s="25">
        <v>43560</v>
      </c>
      <c r="B111" s="18" t="s">
        <v>767</v>
      </c>
      <c r="C111" s="19">
        <v>11761</v>
      </c>
      <c r="D111" s="20" t="s">
        <v>758</v>
      </c>
      <c r="E111" s="20" t="s">
        <v>755</v>
      </c>
      <c r="F111" s="20" t="s">
        <v>756</v>
      </c>
      <c r="G111" s="26" t="s">
        <v>762</v>
      </c>
    </row>
    <row r="112" spans="1:7" x14ac:dyDescent="0.2">
      <c r="A112" s="25">
        <v>43560</v>
      </c>
      <c r="B112" s="18" t="s">
        <v>767</v>
      </c>
      <c r="C112" s="19">
        <v>100</v>
      </c>
      <c r="D112" s="20" t="s">
        <v>761</v>
      </c>
      <c r="E112" s="20" t="s">
        <v>755</v>
      </c>
      <c r="F112" s="20" t="s">
        <v>760</v>
      </c>
      <c r="G112" s="26" t="s">
        <v>757</v>
      </c>
    </row>
    <row r="113" spans="1:7" x14ac:dyDescent="0.2">
      <c r="A113" s="25">
        <v>43560</v>
      </c>
      <c r="B113" s="18" t="s">
        <v>767</v>
      </c>
      <c r="C113" s="19">
        <v>12310</v>
      </c>
      <c r="D113" s="20" t="s">
        <v>763</v>
      </c>
      <c r="E113" s="20" t="s">
        <v>755</v>
      </c>
      <c r="F113" s="20" t="s">
        <v>764</v>
      </c>
      <c r="G113" s="26" t="s">
        <v>762</v>
      </c>
    </row>
    <row r="114" spans="1:7" x14ac:dyDescent="0.2">
      <c r="A114" s="25">
        <v>43560</v>
      </c>
      <c r="B114" s="18" t="s">
        <v>767</v>
      </c>
      <c r="C114" s="19">
        <v>3715</v>
      </c>
      <c r="D114" s="20" t="s">
        <v>761</v>
      </c>
      <c r="E114" s="20" t="s">
        <v>755</v>
      </c>
      <c r="F114" s="20" t="s">
        <v>756</v>
      </c>
      <c r="G114" s="26" t="s">
        <v>757</v>
      </c>
    </row>
    <row r="115" spans="1:7" x14ac:dyDescent="0.2">
      <c r="A115" s="25">
        <v>43560</v>
      </c>
      <c r="B115" s="18" t="s">
        <v>767</v>
      </c>
      <c r="C115" s="19">
        <v>4231</v>
      </c>
      <c r="D115" s="20" t="s">
        <v>761</v>
      </c>
      <c r="E115" s="20" t="s">
        <v>759</v>
      </c>
      <c r="F115" s="20" t="s">
        <v>756</v>
      </c>
      <c r="G115" s="26" t="s">
        <v>762</v>
      </c>
    </row>
    <row r="116" spans="1:7" x14ac:dyDescent="0.2">
      <c r="A116" s="25">
        <v>43560</v>
      </c>
      <c r="B116" s="18" t="s">
        <v>767</v>
      </c>
      <c r="C116" s="19">
        <v>100</v>
      </c>
      <c r="D116" s="20" t="s">
        <v>761</v>
      </c>
      <c r="E116" s="20" t="s">
        <v>755</v>
      </c>
      <c r="F116" s="20" t="s">
        <v>756</v>
      </c>
      <c r="G116" s="26" t="s">
        <v>757</v>
      </c>
    </row>
    <row r="117" spans="1:7" x14ac:dyDescent="0.2">
      <c r="A117" s="25">
        <v>43560</v>
      </c>
      <c r="B117" s="18" t="s">
        <v>767</v>
      </c>
      <c r="C117" s="19">
        <v>3644</v>
      </c>
      <c r="D117" s="20" t="s">
        <v>761</v>
      </c>
      <c r="E117" s="20" t="s">
        <v>755</v>
      </c>
      <c r="F117" s="20" t="s">
        <v>756</v>
      </c>
      <c r="G117" s="26" t="s">
        <v>757</v>
      </c>
    </row>
    <row r="118" spans="1:7" x14ac:dyDescent="0.2">
      <c r="A118" s="25">
        <v>43560</v>
      </c>
      <c r="B118" s="18" t="s">
        <v>767</v>
      </c>
      <c r="C118" s="19">
        <v>5701</v>
      </c>
      <c r="D118" s="20" t="s">
        <v>763</v>
      </c>
      <c r="E118" s="20" t="s">
        <v>759</v>
      </c>
      <c r="F118" s="20" t="s">
        <v>756</v>
      </c>
      <c r="G118" s="26" t="s">
        <v>762</v>
      </c>
    </row>
    <row r="119" spans="1:7" x14ac:dyDescent="0.2">
      <c r="A119" s="25">
        <v>43560</v>
      </c>
      <c r="B119" s="18" t="s">
        <v>767</v>
      </c>
      <c r="C119" s="19">
        <v>3559</v>
      </c>
      <c r="D119" s="20" t="s">
        <v>763</v>
      </c>
      <c r="E119" s="20" t="s">
        <v>759</v>
      </c>
      <c r="F119" s="20" t="s">
        <v>756</v>
      </c>
      <c r="G119" s="26" t="s">
        <v>757</v>
      </c>
    </row>
    <row r="120" spans="1:7" x14ac:dyDescent="0.2">
      <c r="A120" s="25">
        <v>43560</v>
      </c>
      <c r="B120" s="18" t="s">
        <v>767</v>
      </c>
      <c r="C120" s="19">
        <v>5000</v>
      </c>
      <c r="D120" s="20" t="s">
        <v>761</v>
      </c>
      <c r="E120" s="20" t="s">
        <v>755</v>
      </c>
      <c r="F120" s="20" t="s">
        <v>760</v>
      </c>
      <c r="G120" s="26" t="s">
        <v>757</v>
      </c>
    </row>
    <row r="121" spans="1:7" x14ac:dyDescent="0.2">
      <c r="A121" s="25">
        <v>43560</v>
      </c>
      <c r="B121" s="18" t="s">
        <v>767</v>
      </c>
      <c r="C121" s="19">
        <v>275</v>
      </c>
      <c r="D121" s="20" t="s">
        <v>761</v>
      </c>
      <c r="E121" s="20" t="s">
        <v>759</v>
      </c>
      <c r="F121" s="20" t="s">
        <v>760</v>
      </c>
      <c r="G121" s="26" t="s">
        <v>757</v>
      </c>
    </row>
    <row r="122" spans="1:7" x14ac:dyDescent="0.2">
      <c r="A122" s="25">
        <v>43560</v>
      </c>
      <c r="B122" s="18" t="s">
        <v>767</v>
      </c>
      <c r="C122" s="19">
        <v>12000</v>
      </c>
      <c r="D122" s="20" t="s">
        <v>758</v>
      </c>
      <c r="E122" s="20" t="s">
        <v>759</v>
      </c>
      <c r="F122" s="20" t="s">
        <v>756</v>
      </c>
      <c r="G122" s="26" t="s">
        <v>757</v>
      </c>
    </row>
    <row r="123" spans="1:7" x14ac:dyDescent="0.2">
      <c r="A123" s="25">
        <v>43560</v>
      </c>
      <c r="B123" s="18" t="s">
        <v>767</v>
      </c>
      <c r="C123" s="19">
        <v>13000</v>
      </c>
      <c r="D123" s="20" t="s">
        <v>758</v>
      </c>
      <c r="E123" s="20" t="s">
        <v>759</v>
      </c>
      <c r="F123" s="20" t="s">
        <v>764</v>
      </c>
      <c r="G123" s="26" t="s">
        <v>757</v>
      </c>
    </row>
    <row r="124" spans="1:7" x14ac:dyDescent="0.2">
      <c r="A124" s="25">
        <v>43560</v>
      </c>
      <c r="B124" s="18" t="s">
        <v>767</v>
      </c>
      <c r="C124" s="19">
        <v>1000</v>
      </c>
      <c r="D124" s="20" t="s">
        <v>763</v>
      </c>
      <c r="E124" s="20" t="s">
        <v>759</v>
      </c>
      <c r="F124" s="20" t="s">
        <v>760</v>
      </c>
      <c r="G124" s="26" t="s">
        <v>757</v>
      </c>
    </row>
    <row r="125" spans="1:7" x14ac:dyDescent="0.2">
      <c r="A125" s="25">
        <v>43560</v>
      </c>
      <c r="B125" s="18" t="s">
        <v>767</v>
      </c>
      <c r="C125" s="19">
        <v>200</v>
      </c>
      <c r="D125" s="20" t="s">
        <v>761</v>
      </c>
      <c r="E125" s="20" t="s">
        <v>755</v>
      </c>
      <c r="F125" s="20" t="s">
        <v>764</v>
      </c>
      <c r="G125" s="26" t="s">
        <v>757</v>
      </c>
    </row>
    <row r="126" spans="1:7" x14ac:dyDescent="0.2">
      <c r="A126" s="25">
        <v>43560</v>
      </c>
      <c r="B126" s="18" t="s">
        <v>767</v>
      </c>
      <c r="C126" s="19">
        <v>3000</v>
      </c>
      <c r="D126" s="20" t="s">
        <v>761</v>
      </c>
      <c r="E126" s="20" t="s">
        <v>755</v>
      </c>
      <c r="F126" s="20" t="s">
        <v>760</v>
      </c>
      <c r="G126" s="26" t="s">
        <v>762</v>
      </c>
    </row>
    <row r="127" spans="1:7" x14ac:dyDescent="0.2">
      <c r="A127" s="25">
        <v>43560</v>
      </c>
      <c r="B127" s="18" t="s">
        <v>767</v>
      </c>
      <c r="C127" s="19">
        <v>10135</v>
      </c>
      <c r="D127" s="20" t="s">
        <v>763</v>
      </c>
      <c r="E127" s="20" t="s">
        <v>759</v>
      </c>
      <c r="F127" s="20" t="s">
        <v>756</v>
      </c>
      <c r="G127" s="26" t="s">
        <v>762</v>
      </c>
    </row>
    <row r="128" spans="1:7" x14ac:dyDescent="0.2">
      <c r="A128" s="25">
        <v>43560</v>
      </c>
      <c r="B128" s="18" t="s">
        <v>767</v>
      </c>
      <c r="C128" s="19">
        <v>7000</v>
      </c>
      <c r="D128" s="20" t="s">
        <v>754</v>
      </c>
      <c r="E128" s="20" t="s">
        <v>755</v>
      </c>
      <c r="F128" s="20" t="s">
        <v>760</v>
      </c>
      <c r="G128" s="26" t="s">
        <v>757</v>
      </c>
    </row>
    <row r="129" spans="1:7" x14ac:dyDescent="0.2">
      <c r="A129" s="25">
        <v>43560</v>
      </c>
      <c r="B129" s="18" t="s">
        <v>767</v>
      </c>
      <c r="C129" s="19">
        <v>13500</v>
      </c>
      <c r="D129" s="20" t="s">
        <v>758</v>
      </c>
      <c r="E129" s="20" t="s">
        <v>755</v>
      </c>
      <c r="F129" s="20" t="s">
        <v>760</v>
      </c>
      <c r="G129" s="26" t="s">
        <v>757</v>
      </c>
    </row>
    <row r="130" spans="1:7" x14ac:dyDescent="0.2">
      <c r="A130" s="25">
        <v>43560</v>
      </c>
      <c r="B130" s="18" t="s">
        <v>767</v>
      </c>
      <c r="C130" s="19">
        <v>17000</v>
      </c>
      <c r="D130" s="20" t="s">
        <v>758</v>
      </c>
      <c r="E130" s="20" t="s">
        <v>755</v>
      </c>
      <c r="F130" s="20" t="s">
        <v>764</v>
      </c>
      <c r="G130" s="26" t="s">
        <v>757</v>
      </c>
    </row>
    <row r="131" spans="1:7" x14ac:dyDescent="0.2">
      <c r="A131" s="25">
        <v>43560</v>
      </c>
      <c r="B131" s="18" t="s">
        <v>767</v>
      </c>
      <c r="C131" s="19">
        <v>45000</v>
      </c>
      <c r="D131" s="20" t="s">
        <v>758</v>
      </c>
      <c r="E131" s="20" t="s">
        <v>755</v>
      </c>
      <c r="F131" s="20" t="s">
        <v>764</v>
      </c>
      <c r="G131" s="26" t="s">
        <v>757</v>
      </c>
    </row>
    <row r="132" spans="1:7" x14ac:dyDescent="0.2">
      <c r="A132" s="25">
        <v>43560</v>
      </c>
      <c r="B132" s="18" t="s">
        <v>767</v>
      </c>
      <c r="C132" s="19">
        <v>10612</v>
      </c>
      <c r="D132" s="20" t="s">
        <v>763</v>
      </c>
      <c r="E132" s="20" t="s">
        <v>755</v>
      </c>
      <c r="F132" s="20" t="s">
        <v>760</v>
      </c>
      <c r="G132" s="26" t="s">
        <v>757</v>
      </c>
    </row>
    <row r="133" spans="1:7" x14ac:dyDescent="0.2">
      <c r="A133" s="25">
        <v>43560</v>
      </c>
      <c r="B133" s="18" t="s">
        <v>767</v>
      </c>
      <c r="C133" s="19">
        <v>200</v>
      </c>
      <c r="D133" s="20" t="s">
        <v>761</v>
      </c>
      <c r="E133" s="20" t="s">
        <v>759</v>
      </c>
      <c r="F133" s="20" t="s">
        <v>764</v>
      </c>
      <c r="G133" s="26" t="s">
        <v>757</v>
      </c>
    </row>
    <row r="134" spans="1:7" x14ac:dyDescent="0.2">
      <c r="A134" s="25">
        <v>43561</v>
      </c>
      <c r="B134" s="18" t="s">
        <v>768</v>
      </c>
      <c r="C134" s="19">
        <v>400</v>
      </c>
      <c r="D134" s="20" t="s">
        <v>761</v>
      </c>
      <c r="E134" s="20" t="s">
        <v>759</v>
      </c>
      <c r="F134" s="20" t="s">
        <v>756</v>
      </c>
      <c r="G134" s="26" t="s">
        <v>757</v>
      </c>
    </row>
    <row r="135" spans="1:7" x14ac:dyDescent="0.2">
      <c r="A135" s="25">
        <v>43561</v>
      </c>
      <c r="B135" s="18" t="s">
        <v>768</v>
      </c>
      <c r="C135" s="19">
        <v>14158</v>
      </c>
      <c r="D135" s="20" t="s">
        <v>761</v>
      </c>
      <c r="E135" s="20" t="s">
        <v>755</v>
      </c>
      <c r="F135" s="20" t="s">
        <v>764</v>
      </c>
      <c r="G135" s="26" t="s">
        <v>762</v>
      </c>
    </row>
    <row r="136" spans="1:7" x14ac:dyDescent="0.2">
      <c r="A136" s="25">
        <v>43561</v>
      </c>
      <c r="B136" s="18" t="s">
        <v>768</v>
      </c>
      <c r="C136" s="19">
        <v>6762</v>
      </c>
      <c r="D136" s="20" t="s">
        <v>763</v>
      </c>
      <c r="E136" s="20" t="s">
        <v>755</v>
      </c>
      <c r="F136" s="20" t="s">
        <v>756</v>
      </c>
      <c r="G136" s="26" t="s">
        <v>757</v>
      </c>
    </row>
    <row r="137" spans="1:7" x14ac:dyDescent="0.2">
      <c r="A137" s="25">
        <v>43561</v>
      </c>
      <c r="B137" s="18" t="s">
        <v>768</v>
      </c>
      <c r="C137" s="19">
        <v>11719</v>
      </c>
      <c r="D137" s="20" t="s">
        <v>761</v>
      </c>
      <c r="E137" s="20" t="s">
        <v>755</v>
      </c>
      <c r="F137" s="20" t="s">
        <v>764</v>
      </c>
      <c r="G137" s="26" t="s">
        <v>757</v>
      </c>
    </row>
    <row r="138" spans="1:7" x14ac:dyDescent="0.2">
      <c r="A138" s="25">
        <v>43561</v>
      </c>
      <c r="B138" s="18" t="s">
        <v>768</v>
      </c>
      <c r="C138" s="19">
        <v>500</v>
      </c>
      <c r="D138" s="20" t="s">
        <v>763</v>
      </c>
      <c r="E138" s="20" t="s">
        <v>755</v>
      </c>
      <c r="F138" s="20" t="s">
        <v>764</v>
      </c>
      <c r="G138" s="26" t="s">
        <v>757</v>
      </c>
    </row>
    <row r="139" spans="1:7" x14ac:dyDescent="0.2">
      <c r="A139" s="25">
        <v>43561</v>
      </c>
      <c r="B139" s="18" t="s">
        <v>768</v>
      </c>
      <c r="C139" s="19">
        <v>5000</v>
      </c>
      <c r="D139" s="20" t="s">
        <v>758</v>
      </c>
      <c r="E139" s="20" t="s">
        <v>755</v>
      </c>
      <c r="F139" s="20" t="s">
        <v>760</v>
      </c>
      <c r="G139" s="26" t="s">
        <v>757</v>
      </c>
    </row>
    <row r="140" spans="1:7" x14ac:dyDescent="0.2">
      <c r="A140" s="25">
        <v>43561</v>
      </c>
      <c r="B140" s="18" t="s">
        <v>768</v>
      </c>
      <c r="C140" s="19">
        <v>5000</v>
      </c>
      <c r="D140" s="20" t="s">
        <v>758</v>
      </c>
      <c r="E140" s="20" t="s">
        <v>755</v>
      </c>
      <c r="F140" s="20" t="s">
        <v>756</v>
      </c>
      <c r="G140" s="26" t="s">
        <v>762</v>
      </c>
    </row>
    <row r="141" spans="1:7" x14ac:dyDescent="0.2">
      <c r="A141" s="25">
        <v>43561</v>
      </c>
      <c r="B141" s="18" t="s">
        <v>768</v>
      </c>
      <c r="C141" s="19">
        <v>7342</v>
      </c>
      <c r="D141" s="20" t="s">
        <v>761</v>
      </c>
      <c r="E141" s="20" t="s">
        <v>755</v>
      </c>
      <c r="F141" s="20" t="s">
        <v>756</v>
      </c>
      <c r="G141" s="26" t="s">
        <v>757</v>
      </c>
    </row>
    <row r="142" spans="1:7" x14ac:dyDescent="0.2">
      <c r="A142" s="25">
        <v>43561</v>
      </c>
      <c r="B142" s="18" t="s">
        <v>768</v>
      </c>
      <c r="C142" s="19">
        <v>11552</v>
      </c>
      <c r="D142" s="20" t="s">
        <v>758</v>
      </c>
      <c r="E142" s="20" t="s">
        <v>755</v>
      </c>
      <c r="F142" s="20" t="s">
        <v>760</v>
      </c>
      <c r="G142" s="26" t="s">
        <v>762</v>
      </c>
    </row>
    <row r="143" spans="1:7" x14ac:dyDescent="0.2">
      <c r="A143" s="25">
        <v>43561</v>
      </c>
      <c r="B143" s="18" t="s">
        <v>768</v>
      </c>
      <c r="C143" s="19">
        <v>11828</v>
      </c>
      <c r="D143" s="20" t="s">
        <v>758</v>
      </c>
      <c r="E143" s="20" t="s">
        <v>755</v>
      </c>
      <c r="F143" s="20" t="s">
        <v>756</v>
      </c>
      <c r="G143" s="26" t="s">
        <v>762</v>
      </c>
    </row>
    <row r="144" spans="1:7" x14ac:dyDescent="0.2">
      <c r="A144" s="25">
        <v>43561</v>
      </c>
      <c r="B144" s="18" t="s">
        <v>768</v>
      </c>
      <c r="C144" s="19">
        <v>12000</v>
      </c>
      <c r="D144" s="20" t="s">
        <v>758</v>
      </c>
      <c r="E144" s="20" t="s">
        <v>755</v>
      </c>
      <c r="F144" s="20" t="s">
        <v>760</v>
      </c>
      <c r="G144" s="26" t="s">
        <v>757</v>
      </c>
    </row>
    <row r="145" spans="1:7" x14ac:dyDescent="0.2">
      <c r="A145" s="25">
        <v>43561</v>
      </c>
      <c r="B145" s="18" t="s">
        <v>768</v>
      </c>
      <c r="C145" s="19">
        <v>3820</v>
      </c>
      <c r="D145" s="20" t="s">
        <v>761</v>
      </c>
      <c r="E145" s="20" t="s">
        <v>755</v>
      </c>
      <c r="F145" s="20" t="s">
        <v>760</v>
      </c>
      <c r="G145" s="26" t="s">
        <v>757</v>
      </c>
    </row>
    <row r="146" spans="1:7" x14ac:dyDescent="0.2">
      <c r="A146" s="25">
        <v>43561</v>
      </c>
      <c r="B146" s="18" t="s">
        <v>768</v>
      </c>
      <c r="C146" s="19">
        <v>100</v>
      </c>
      <c r="D146" s="20" t="s">
        <v>761</v>
      </c>
      <c r="E146" s="20" t="s">
        <v>755</v>
      </c>
      <c r="F146" s="20" t="s">
        <v>756</v>
      </c>
      <c r="G146" s="26" t="s">
        <v>757</v>
      </c>
    </row>
    <row r="147" spans="1:7" x14ac:dyDescent="0.2">
      <c r="A147" s="25">
        <v>43561</v>
      </c>
      <c r="B147" s="18" t="s">
        <v>768</v>
      </c>
      <c r="C147" s="19">
        <v>10000</v>
      </c>
      <c r="D147" s="20" t="s">
        <v>754</v>
      </c>
      <c r="E147" s="20" t="s">
        <v>759</v>
      </c>
      <c r="F147" s="20" t="s">
        <v>760</v>
      </c>
      <c r="G147" s="26" t="s">
        <v>757</v>
      </c>
    </row>
    <row r="148" spans="1:7" x14ac:dyDescent="0.2">
      <c r="A148" s="25">
        <v>43561</v>
      </c>
      <c r="B148" s="18" t="s">
        <v>768</v>
      </c>
      <c r="C148" s="19">
        <v>13669</v>
      </c>
      <c r="D148" s="20" t="s">
        <v>758</v>
      </c>
      <c r="E148" s="20" t="s">
        <v>759</v>
      </c>
      <c r="F148" s="20" t="s">
        <v>756</v>
      </c>
      <c r="G148" s="26" t="s">
        <v>762</v>
      </c>
    </row>
    <row r="149" spans="1:7" x14ac:dyDescent="0.2">
      <c r="A149" s="25">
        <v>43561</v>
      </c>
      <c r="B149" s="18" t="s">
        <v>768</v>
      </c>
      <c r="C149" s="19">
        <v>7777</v>
      </c>
      <c r="D149" s="20" t="s">
        <v>761</v>
      </c>
      <c r="E149" s="20" t="s">
        <v>759</v>
      </c>
      <c r="F149" s="20" t="s">
        <v>764</v>
      </c>
      <c r="G149" s="26" t="s">
        <v>757</v>
      </c>
    </row>
    <row r="150" spans="1:7" x14ac:dyDescent="0.2">
      <c r="A150" s="25">
        <v>43561</v>
      </c>
      <c r="B150" s="18" t="s">
        <v>768</v>
      </c>
      <c r="C150" s="19">
        <v>13574</v>
      </c>
      <c r="D150" s="20" t="s">
        <v>763</v>
      </c>
      <c r="E150" s="20" t="s">
        <v>755</v>
      </c>
      <c r="F150" s="20" t="s">
        <v>756</v>
      </c>
      <c r="G150" s="26" t="s">
        <v>762</v>
      </c>
    </row>
    <row r="151" spans="1:7" x14ac:dyDescent="0.2">
      <c r="A151" s="25">
        <v>43561</v>
      </c>
      <c r="B151" s="18" t="s">
        <v>768</v>
      </c>
      <c r="C151" s="19">
        <v>7000</v>
      </c>
      <c r="D151" s="20" t="s">
        <v>763</v>
      </c>
      <c r="E151" s="20" t="s">
        <v>755</v>
      </c>
      <c r="F151" s="20" t="s">
        <v>760</v>
      </c>
      <c r="G151" s="26" t="s">
        <v>762</v>
      </c>
    </row>
    <row r="152" spans="1:7" x14ac:dyDescent="0.2">
      <c r="A152" s="25">
        <v>43561</v>
      </c>
      <c r="B152" s="18" t="s">
        <v>768</v>
      </c>
      <c r="C152" s="19">
        <v>8371</v>
      </c>
      <c r="D152" s="20" t="s">
        <v>763</v>
      </c>
      <c r="E152" s="20" t="s">
        <v>759</v>
      </c>
      <c r="F152" s="20" t="s">
        <v>756</v>
      </c>
      <c r="G152" s="26" t="s">
        <v>762</v>
      </c>
    </row>
    <row r="153" spans="1:7" x14ac:dyDescent="0.2">
      <c r="A153" s="25">
        <v>43561</v>
      </c>
      <c r="B153" s="18" t="s">
        <v>768</v>
      </c>
      <c r="C153" s="19">
        <v>12455</v>
      </c>
      <c r="D153" s="20" t="s">
        <v>754</v>
      </c>
      <c r="E153" s="20" t="s">
        <v>759</v>
      </c>
      <c r="F153" s="20" t="s">
        <v>760</v>
      </c>
      <c r="G153" s="26" t="s">
        <v>757</v>
      </c>
    </row>
    <row r="154" spans="1:7" x14ac:dyDescent="0.2">
      <c r="A154" s="25">
        <v>43561</v>
      </c>
      <c r="B154" s="18" t="s">
        <v>768</v>
      </c>
      <c r="C154" s="19">
        <v>14644</v>
      </c>
      <c r="D154" s="20" t="s">
        <v>758</v>
      </c>
      <c r="E154" s="20" t="s">
        <v>755</v>
      </c>
      <c r="F154" s="20" t="s">
        <v>764</v>
      </c>
      <c r="G154" s="26" t="s">
        <v>762</v>
      </c>
    </row>
    <row r="155" spans="1:7" x14ac:dyDescent="0.2">
      <c r="A155" s="25">
        <v>43561</v>
      </c>
      <c r="B155" s="18" t="s">
        <v>768</v>
      </c>
      <c r="C155" s="19">
        <v>200</v>
      </c>
      <c r="D155" s="20" t="s">
        <v>763</v>
      </c>
      <c r="E155" s="20" t="s">
        <v>759</v>
      </c>
      <c r="F155" s="20" t="s">
        <v>756</v>
      </c>
      <c r="G155" s="26" t="s">
        <v>757</v>
      </c>
    </row>
    <row r="156" spans="1:7" x14ac:dyDescent="0.2">
      <c r="A156" s="25">
        <v>43561</v>
      </c>
      <c r="B156" s="18" t="s">
        <v>768</v>
      </c>
      <c r="C156" s="19">
        <v>5221</v>
      </c>
      <c r="D156" s="20" t="s">
        <v>761</v>
      </c>
      <c r="E156" s="20" t="s">
        <v>759</v>
      </c>
      <c r="F156" s="20" t="s">
        <v>756</v>
      </c>
      <c r="G156" s="26" t="s">
        <v>762</v>
      </c>
    </row>
    <row r="157" spans="1:7" x14ac:dyDescent="0.2">
      <c r="A157" s="25">
        <v>43561</v>
      </c>
      <c r="B157" s="18" t="s">
        <v>768</v>
      </c>
      <c r="C157" s="19">
        <v>14841</v>
      </c>
      <c r="D157" s="20" t="s">
        <v>758</v>
      </c>
      <c r="E157" s="20" t="s">
        <v>759</v>
      </c>
      <c r="F157" s="20" t="s">
        <v>760</v>
      </c>
      <c r="G157" s="26" t="s">
        <v>757</v>
      </c>
    </row>
    <row r="158" spans="1:7" x14ac:dyDescent="0.2">
      <c r="A158" s="25">
        <v>43561</v>
      </c>
      <c r="B158" s="18" t="s">
        <v>768</v>
      </c>
      <c r="C158" s="19">
        <v>3807</v>
      </c>
      <c r="D158" s="20" t="s">
        <v>761</v>
      </c>
      <c r="E158" s="20" t="s">
        <v>755</v>
      </c>
      <c r="F158" s="20" t="s">
        <v>764</v>
      </c>
      <c r="G158" s="26" t="s">
        <v>757</v>
      </c>
    </row>
    <row r="159" spans="1:7" x14ac:dyDescent="0.2">
      <c r="A159" s="25">
        <v>43561</v>
      </c>
      <c r="B159" s="18" t="s">
        <v>768</v>
      </c>
      <c r="C159" s="19">
        <v>15208</v>
      </c>
      <c r="D159" s="20" t="s">
        <v>758</v>
      </c>
      <c r="E159" s="20" t="s">
        <v>755</v>
      </c>
      <c r="F159" s="20" t="s">
        <v>756</v>
      </c>
      <c r="G159" s="26" t="s">
        <v>757</v>
      </c>
    </row>
    <row r="160" spans="1:7" x14ac:dyDescent="0.2">
      <c r="A160" s="25">
        <v>43561</v>
      </c>
      <c r="B160" s="18" t="s">
        <v>768</v>
      </c>
      <c r="C160" s="19">
        <v>10056</v>
      </c>
      <c r="D160" s="20" t="s">
        <v>761</v>
      </c>
      <c r="E160" s="20" t="s">
        <v>759</v>
      </c>
      <c r="F160" s="20" t="s">
        <v>760</v>
      </c>
      <c r="G160" s="26" t="s">
        <v>762</v>
      </c>
    </row>
    <row r="161" spans="1:7" x14ac:dyDescent="0.2">
      <c r="A161" s="25">
        <v>43561</v>
      </c>
      <c r="B161" s="18" t="s">
        <v>768</v>
      </c>
      <c r="C161" s="19">
        <v>10219</v>
      </c>
      <c r="D161" s="20" t="s">
        <v>761</v>
      </c>
      <c r="E161" s="20" t="s">
        <v>755</v>
      </c>
      <c r="F161" s="20" t="s">
        <v>756</v>
      </c>
      <c r="G161" s="26" t="s">
        <v>757</v>
      </c>
    </row>
    <row r="162" spans="1:7" x14ac:dyDescent="0.2">
      <c r="A162" s="25">
        <v>43561</v>
      </c>
      <c r="B162" s="18" t="s">
        <v>768</v>
      </c>
      <c r="C162" s="19">
        <v>133</v>
      </c>
      <c r="D162" s="20" t="s">
        <v>761</v>
      </c>
      <c r="E162" s="20" t="s">
        <v>755</v>
      </c>
      <c r="F162" s="20" t="s">
        <v>764</v>
      </c>
      <c r="G162" s="26" t="s">
        <v>757</v>
      </c>
    </row>
    <row r="163" spans="1:7" x14ac:dyDescent="0.2">
      <c r="A163" s="25">
        <v>43561</v>
      </c>
      <c r="B163" s="18" t="s">
        <v>768</v>
      </c>
      <c r="C163" s="19">
        <v>5000</v>
      </c>
      <c r="D163" s="20" t="s">
        <v>763</v>
      </c>
      <c r="E163" s="20" t="s">
        <v>755</v>
      </c>
      <c r="F163" s="20" t="s">
        <v>760</v>
      </c>
      <c r="G163" s="26" t="s">
        <v>757</v>
      </c>
    </row>
    <row r="164" spans="1:7" x14ac:dyDescent="0.2">
      <c r="A164" s="25">
        <v>43561</v>
      </c>
      <c r="B164" s="18" t="s">
        <v>768</v>
      </c>
      <c r="C164" s="19">
        <v>124</v>
      </c>
      <c r="D164" s="20" t="s">
        <v>761</v>
      </c>
      <c r="E164" s="20" t="s">
        <v>759</v>
      </c>
      <c r="F164" s="20" t="s">
        <v>756</v>
      </c>
      <c r="G164" s="26" t="s">
        <v>757</v>
      </c>
    </row>
    <row r="165" spans="1:7" x14ac:dyDescent="0.2">
      <c r="A165" s="25">
        <v>43561</v>
      </c>
      <c r="B165" s="18" t="s">
        <v>768</v>
      </c>
      <c r="C165" s="19">
        <v>90000</v>
      </c>
      <c r="D165" s="20" t="s">
        <v>758</v>
      </c>
      <c r="E165" s="20" t="s">
        <v>755</v>
      </c>
      <c r="F165" s="20" t="s">
        <v>756</v>
      </c>
      <c r="G165" s="26" t="s">
        <v>757</v>
      </c>
    </row>
    <row r="166" spans="1:7" x14ac:dyDescent="0.2">
      <c r="A166" s="25">
        <v>43562</v>
      </c>
      <c r="B166" s="18" t="s">
        <v>769</v>
      </c>
      <c r="C166" s="19">
        <v>4005</v>
      </c>
      <c r="D166" s="20" t="s">
        <v>758</v>
      </c>
      <c r="E166" s="20" t="s">
        <v>759</v>
      </c>
      <c r="F166" s="20" t="s">
        <v>764</v>
      </c>
      <c r="G166" s="26" t="s">
        <v>757</v>
      </c>
    </row>
    <row r="167" spans="1:7" x14ac:dyDescent="0.2">
      <c r="A167" s="25">
        <v>43562</v>
      </c>
      <c r="B167" s="18" t="s">
        <v>769</v>
      </c>
      <c r="C167" s="19">
        <v>4198</v>
      </c>
      <c r="D167" s="20" t="s">
        <v>758</v>
      </c>
      <c r="E167" s="20" t="s">
        <v>755</v>
      </c>
      <c r="F167" s="20" t="s">
        <v>760</v>
      </c>
      <c r="G167" s="26" t="s">
        <v>757</v>
      </c>
    </row>
    <row r="168" spans="1:7" x14ac:dyDescent="0.2">
      <c r="A168" s="25">
        <v>43562</v>
      </c>
      <c r="B168" s="18" t="s">
        <v>769</v>
      </c>
      <c r="C168" s="19">
        <v>4405</v>
      </c>
      <c r="D168" s="20" t="s">
        <v>763</v>
      </c>
      <c r="E168" s="20" t="s">
        <v>755</v>
      </c>
      <c r="F168" s="20" t="s">
        <v>764</v>
      </c>
      <c r="G168" s="26" t="s">
        <v>757</v>
      </c>
    </row>
    <row r="169" spans="1:7" x14ac:dyDescent="0.2">
      <c r="A169" s="25">
        <v>43562</v>
      </c>
      <c r="B169" s="18" t="s">
        <v>769</v>
      </c>
      <c r="C169" s="19">
        <v>10373</v>
      </c>
      <c r="D169" s="20" t="s">
        <v>758</v>
      </c>
      <c r="E169" s="20" t="s">
        <v>755</v>
      </c>
      <c r="F169" s="20" t="s">
        <v>764</v>
      </c>
      <c r="G169" s="26" t="s">
        <v>757</v>
      </c>
    </row>
    <row r="170" spans="1:7" x14ac:dyDescent="0.2">
      <c r="A170" s="25">
        <v>43562</v>
      </c>
      <c r="B170" s="18" t="s">
        <v>769</v>
      </c>
      <c r="C170" s="19">
        <v>11000</v>
      </c>
      <c r="D170" s="20" t="s">
        <v>758</v>
      </c>
      <c r="E170" s="20" t="s">
        <v>755</v>
      </c>
      <c r="F170" s="20" t="s">
        <v>756</v>
      </c>
      <c r="G170" s="26" t="s">
        <v>762</v>
      </c>
    </row>
    <row r="171" spans="1:7" x14ac:dyDescent="0.2">
      <c r="A171" s="25">
        <v>43562</v>
      </c>
      <c r="B171" s="18" t="s">
        <v>769</v>
      </c>
      <c r="C171" s="19">
        <v>250</v>
      </c>
      <c r="D171" s="20" t="s">
        <v>763</v>
      </c>
      <c r="E171" s="20" t="s">
        <v>755</v>
      </c>
      <c r="F171" s="20" t="s">
        <v>760</v>
      </c>
      <c r="G171" s="26" t="s">
        <v>757</v>
      </c>
    </row>
    <row r="172" spans="1:7" x14ac:dyDescent="0.2">
      <c r="A172" s="25">
        <v>43562</v>
      </c>
      <c r="B172" s="18" t="s">
        <v>769</v>
      </c>
      <c r="C172" s="19">
        <v>2878</v>
      </c>
      <c r="D172" s="20" t="s">
        <v>763</v>
      </c>
      <c r="E172" s="20" t="s">
        <v>755</v>
      </c>
      <c r="F172" s="20" t="s">
        <v>760</v>
      </c>
      <c r="G172" s="26" t="s">
        <v>757</v>
      </c>
    </row>
    <row r="173" spans="1:7" x14ac:dyDescent="0.2">
      <c r="A173" s="25">
        <v>43562</v>
      </c>
      <c r="B173" s="18" t="s">
        <v>769</v>
      </c>
      <c r="C173" s="19">
        <v>344</v>
      </c>
      <c r="D173" s="20" t="s">
        <v>761</v>
      </c>
      <c r="E173" s="20" t="s">
        <v>755</v>
      </c>
      <c r="F173" s="20" t="s">
        <v>764</v>
      </c>
      <c r="G173" s="26" t="s">
        <v>757</v>
      </c>
    </row>
    <row r="174" spans="1:7" x14ac:dyDescent="0.2">
      <c r="A174" s="25">
        <v>43562</v>
      </c>
      <c r="B174" s="18" t="s">
        <v>769</v>
      </c>
      <c r="C174" s="19">
        <v>4000</v>
      </c>
      <c r="D174" s="20" t="s">
        <v>761</v>
      </c>
      <c r="E174" s="20" t="s">
        <v>759</v>
      </c>
      <c r="F174" s="20" t="s">
        <v>760</v>
      </c>
      <c r="G174" s="26" t="s">
        <v>757</v>
      </c>
    </row>
    <row r="175" spans="1:7" x14ac:dyDescent="0.2">
      <c r="A175" s="25">
        <v>43562</v>
      </c>
      <c r="B175" s="18" t="s">
        <v>769</v>
      </c>
      <c r="C175" s="19">
        <v>11594</v>
      </c>
      <c r="D175" s="20" t="s">
        <v>758</v>
      </c>
      <c r="E175" s="20" t="s">
        <v>759</v>
      </c>
      <c r="F175" s="20" t="s">
        <v>756</v>
      </c>
      <c r="G175" s="26" t="s">
        <v>762</v>
      </c>
    </row>
    <row r="176" spans="1:7" x14ac:dyDescent="0.2">
      <c r="A176" s="25">
        <v>43562</v>
      </c>
      <c r="B176" s="18" t="s">
        <v>769</v>
      </c>
      <c r="C176" s="19">
        <v>7277</v>
      </c>
      <c r="D176" s="20" t="s">
        <v>754</v>
      </c>
      <c r="E176" s="20" t="s">
        <v>755</v>
      </c>
      <c r="F176" s="20" t="s">
        <v>760</v>
      </c>
      <c r="G176" s="26" t="s">
        <v>757</v>
      </c>
    </row>
    <row r="177" spans="1:7" x14ac:dyDescent="0.2">
      <c r="A177" s="25">
        <v>43562</v>
      </c>
      <c r="B177" s="18" t="s">
        <v>769</v>
      </c>
      <c r="C177" s="19">
        <v>12000</v>
      </c>
      <c r="D177" s="20" t="s">
        <v>758</v>
      </c>
      <c r="E177" s="20" t="s">
        <v>755</v>
      </c>
      <c r="F177" s="20" t="s">
        <v>760</v>
      </c>
      <c r="G177" s="26" t="s">
        <v>757</v>
      </c>
    </row>
    <row r="178" spans="1:7" x14ac:dyDescent="0.2">
      <c r="A178" s="25">
        <v>43562</v>
      </c>
      <c r="B178" s="18" t="s">
        <v>769</v>
      </c>
      <c r="C178" s="19">
        <v>4000</v>
      </c>
      <c r="D178" s="20" t="s">
        <v>761</v>
      </c>
      <c r="E178" s="20" t="s">
        <v>755</v>
      </c>
      <c r="F178" s="20" t="s">
        <v>756</v>
      </c>
      <c r="G178" s="26" t="s">
        <v>762</v>
      </c>
    </row>
    <row r="179" spans="1:7" x14ac:dyDescent="0.2">
      <c r="A179" s="25">
        <v>43562</v>
      </c>
      <c r="B179" s="18" t="s">
        <v>769</v>
      </c>
      <c r="C179" s="19">
        <v>5282</v>
      </c>
      <c r="D179" s="20" t="s">
        <v>761</v>
      </c>
      <c r="E179" s="20" t="s">
        <v>759</v>
      </c>
      <c r="F179" s="20" t="s">
        <v>756</v>
      </c>
      <c r="G179" s="26" t="s">
        <v>757</v>
      </c>
    </row>
    <row r="180" spans="1:7" x14ac:dyDescent="0.2">
      <c r="A180" s="25">
        <v>43562</v>
      </c>
      <c r="B180" s="18" t="s">
        <v>769</v>
      </c>
      <c r="C180" s="19">
        <v>14974</v>
      </c>
      <c r="D180" s="20" t="s">
        <v>761</v>
      </c>
      <c r="E180" s="20" t="s">
        <v>759</v>
      </c>
      <c r="F180" s="20" t="s">
        <v>756</v>
      </c>
      <c r="G180" s="26" t="s">
        <v>757</v>
      </c>
    </row>
    <row r="181" spans="1:7" x14ac:dyDescent="0.2">
      <c r="A181" s="25">
        <v>43562</v>
      </c>
      <c r="B181" s="18" t="s">
        <v>769</v>
      </c>
      <c r="C181" s="19">
        <v>500</v>
      </c>
      <c r="D181" s="20" t="s">
        <v>761</v>
      </c>
      <c r="E181" s="20" t="s">
        <v>755</v>
      </c>
      <c r="F181" s="20" t="s">
        <v>760</v>
      </c>
      <c r="G181" s="26" t="s">
        <v>757</v>
      </c>
    </row>
    <row r="182" spans="1:7" x14ac:dyDescent="0.2">
      <c r="A182" s="25">
        <v>43562</v>
      </c>
      <c r="B182" s="18" t="s">
        <v>769</v>
      </c>
      <c r="C182" s="19">
        <v>13390</v>
      </c>
      <c r="D182" s="20" t="s">
        <v>763</v>
      </c>
      <c r="E182" s="20" t="s">
        <v>755</v>
      </c>
      <c r="F182" s="20" t="s">
        <v>756</v>
      </c>
      <c r="G182" s="26" t="s">
        <v>762</v>
      </c>
    </row>
    <row r="183" spans="1:7" x14ac:dyDescent="0.2">
      <c r="A183" s="25">
        <v>43562</v>
      </c>
      <c r="B183" s="18" t="s">
        <v>769</v>
      </c>
      <c r="C183" s="19">
        <v>12063</v>
      </c>
      <c r="D183" s="20" t="s">
        <v>763</v>
      </c>
      <c r="E183" s="20" t="s">
        <v>755</v>
      </c>
      <c r="F183" s="20" t="s">
        <v>764</v>
      </c>
      <c r="G183" s="26" t="s">
        <v>762</v>
      </c>
    </row>
    <row r="184" spans="1:7" x14ac:dyDescent="0.2">
      <c r="A184" s="25">
        <v>43562</v>
      </c>
      <c r="B184" s="18" t="s">
        <v>769</v>
      </c>
      <c r="C184" s="19">
        <v>500</v>
      </c>
      <c r="D184" s="20" t="s">
        <v>761</v>
      </c>
      <c r="E184" s="20" t="s">
        <v>755</v>
      </c>
      <c r="F184" s="20" t="s">
        <v>764</v>
      </c>
      <c r="G184" s="26" t="s">
        <v>757</v>
      </c>
    </row>
    <row r="185" spans="1:7" x14ac:dyDescent="0.2">
      <c r="A185" s="25">
        <v>43562</v>
      </c>
      <c r="B185" s="18" t="s">
        <v>769</v>
      </c>
      <c r="C185" s="19">
        <v>600</v>
      </c>
      <c r="D185" s="20" t="s">
        <v>763</v>
      </c>
      <c r="E185" s="20" t="s">
        <v>755</v>
      </c>
      <c r="F185" s="20" t="s">
        <v>756</v>
      </c>
      <c r="G185" s="26" t="s">
        <v>757</v>
      </c>
    </row>
    <row r="186" spans="1:7" x14ac:dyDescent="0.2">
      <c r="A186" s="25">
        <v>43562</v>
      </c>
      <c r="B186" s="18" t="s">
        <v>769</v>
      </c>
      <c r="C186" s="19">
        <v>12164</v>
      </c>
      <c r="D186" s="20" t="s">
        <v>758</v>
      </c>
      <c r="E186" s="20" t="s">
        <v>755</v>
      </c>
      <c r="F186" s="20" t="s">
        <v>764</v>
      </c>
      <c r="G186" s="26" t="s">
        <v>757</v>
      </c>
    </row>
    <row r="187" spans="1:7" x14ac:dyDescent="0.2">
      <c r="A187" s="25">
        <v>43562</v>
      </c>
      <c r="B187" s="18" t="s">
        <v>769</v>
      </c>
      <c r="C187" s="19">
        <v>8000</v>
      </c>
      <c r="D187" s="20" t="s">
        <v>763</v>
      </c>
      <c r="E187" s="20" t="s">
        <v>759</v>
      </c>
      <c r="F187" s="20" t="s">
        <v>756</v>
      </c>
      <c r="G187" s="26" t="s">
        <v>757</v>
      </c>
    </row>
    <row r="188" spans="1:7" x14ac:dyDescent="0.2">
      <c r="A188" s="25">
        <v>43562</v>
      </c>
      <c r="B188" s="18" t="s">
        <v>769</v>
      </c>
      <c r="C188" s="19">
        <v>13000</v>
      </c>
      <c r="D188" s="20" t="s">
        <v>758</v>
      </c>
      <c r="E188" s="20" t="s">
        <v>755</v>
      </c>
      <c r="F188" s="20" t="s">
        <v>756</v>
      </c>
      <c r="G188" s="26" t="s">
        <v>757</v>
      </c>
    </row>
    <row r="189" spans="1:7" x14ac:dyDescent="0.2">
      <c r="A189" s="25">
        <v>43562</v>
      </c>
      <c r="B189" s="18" t="s">
        <v>769</v>
      </c>
      <c r="C189" s="19">
        <v>13428</v>
      </c>
      <c r="D189" s="20" t="s">
        <v>758</v>
      </c>
      <c r="E189" s="20" t="s">
        <v>755</v>
      </c>
      <c r="F189" s="20" t="s">
        <v>756</v>
      </c>
      <c r="G189" s="26" t="s">
        <v>757</v>
      </c>
    </row>
    <row r="190" spans="1:7" x14ac:dyDescent="0.2">
      <c r="A190" s="25">
        <v>43562</v>
      </c>
      <c r="B190" s="18" t="s">
        <v>769</v>
      </c>
      <c r="C190" s="19">
        <v>6307</v>
      </c>
      <c r="D190" s="20" t="s">
        <v>763</v>
      </c>
      <c r="E190" s="20" t="s">
        <v>759</v>
      </c>
      <c r="F190" s="20" t="s">
        <v>760</v>
      </c>
      <c r="G190" s="26" t="s">
        <v>757</v>
      </c>
    </row>
    <row r="191" spans="1:7" x14ac:dyDescent="0.2">
      <c r="A191" s="25">
        <v>43562</v>
      </c>
      <c r="B191" s="18" t="s">
        <v>769</v>
      </c>
      <c r="C191" s="19">
        <v>3171</v>
      </c>
      <c r="D191" s="20" t="s">
        <v>761</v>
      </c>
      <c r="E191" s="20" t="s">
        <v>755</v>
      </c>
      <c r="F191" s="20" t="s">
        <v>764</v>
      </c>
      <c r="G191" s="26" t="s">
        <v>757</v>
      </c>
    </row>
    <row r="192" spans="1:7" x14ac:dyDescent="0.2">
      <c r="A192" s="25">
        <v>43562</v>
      </c>
      <c r="B192" s="18" t="s">
        <v>769</v>
      </c>
      <c r="C192" s="19">
        <v>6202</v>
      </c>
      <c r="D192" s="20" t="s">
        <v>763</v>
      </c>
      <c r="E192" s="20" t="s">
        <v>759</v>
      </c>
      <c r="F192" s="20" t="s">
        <v>756</v>
      </c>
      <c r="G192" s="26" t="s">
        <v>757</v>
      </c>
    </row>
    <row r="193" spans="1:7" x14ac:dyDescent="0.2">
      <c r="A193" s="25">
        <v>43562</v>
      </c>
      <c r="B193" s="18" t="s">
        <v>769</v>
      </c>
      <c r="C193" s="19">
        <v>9009</v>
      </c>
      <c r="D193" s="20" t="s">
        <v>761</v>
      </c>
      <c r="E193" s="20" t="s">
        <v>759</v>
      </c>
      <c r="F193" s="20" t="s">
        <v>756</v>
      </c>
      <c r="G193" s="26" t="s">
        <v>762</v>
      </c>
    </row>
    <row r="194" spans="1:7" x14ac:dyDescent="0.2">
      <c r="A194" s="25">
        <v>43562</v>
      </c>
      <c r="B194" s="18" t="s">
        <v>769</v>
      </c>
      <c r="C194" s="19">
        <v>245</v>
      </c>
      <c r="D194" s="20" t="s">
        <v>761</v>
      </c>
      <c r="E194" s="20" t="s">
        <v>755</v>
      </c>
      <c r="F194" s="20" t="s">
        <v>760</v>
      </c>
      <c r="G194" s="26" t="s">
        <v>757</v>
      </c>
    </row>
    <row r="195" spans="1:7" x14ac:dyDescent="0.2">
      <c r="A195" s="25">
        <v>43562</v>
      </c>
      <c r="B195" s="18" t="s">
        <v>769</v>
      </c>
      <c r="C195" s="19">
        <v>400</v>
      </c>
      <c r="D195" s="20" t="s">
        <v>761</v>
      </c>
      <c r="E195" s="20" t="s">
        <v>755</v>
      </c>
      <c r="F195" s="20" t="s">
        <v>756</v>
      </c>
      <c r="G195" s="26" t="s">
        <v>757</v>
      </c>
    </row>
    <row r="196" spans="1:7" x14ac:dyDescent="0.2">
      <c r="A196" s="25">
        <v>43562</v>
      </c>
      <c r="B196" s="18" t="s">
        <v>769</v>
      </c>
      <c r="C196" s="19">
        <v>13519</v>
      </c>
      <c r="D196" s="20" t="s">
        <v>758</v>
      </c>
      <c r="E196" s="20" t="s">
        <v>755</v>
      </c>
      <c r="F196" s="20" t="s">
        <v>756</v>
      </c>
      <c r="G196" s="26" t="s">
        <v>757</v>
      </c>
    </row>
    <row r="197" spans="1:7" x14ac:dyDescent="0.2">
      <c r="A197" s="25">
        <v>43562</v>
      </c>
      <c r="B197" s="18" t="s">
        <v>769</v>
      </c>
      <c r="C197" s="19">
        <v>13903</v>
      </c>
      <c r="D197" s="20" t="s">
        <v>758</v>
      </c>
      <c r="E197" s="20" t="s">
        <v>755</v>
      </c>
      <c r="F197" s="20" t="s">
        <v>756</v>
      </c>
      <c r="G197" s="26" t="s">
        <v>757</v>
      </c>
    </row>
    <row r="198" spans="1:7" x14ac:dyDescent="0.2">
      <c r="A198" s="25">
        <v>43562</v>
      </c>
      <c r="B198" s="18" t="s">
        <v>769</v>
      </c>
      <c r="C198" s="19">
        <v>5000</v>
      </c>
      <c r="D198" s="20" t="s">
        <v>763</v>
      </c>
      <c r="E198" s="20" t="s">
        <v>755</v>
      </c>
      <c r="F198" s="20" t="s">
        <v>756</v>
      </c>
      <c r="G198" s="26" t="s">
        <v>762</v>
      </c>
    </row>
    <row r="199" spans="1:7" x14ac:dyDescent="0.2">
      <c r="A199" s="25">
        <v>43562</v>
      </c>
      <c r="B199" s="18" t="s">
        <v>769</v>
      </c>
      <c r="C199" s="19">
        <v>500</v>
      </c>
      <c r="D199" s="20" t="s">
        <v>761</v>
      </c>
      <c r="E199" s="20" t="s">
        <v>755</v>
      </c>
      <c r="F199" s="20" t="s">
        <v>764</v>
      </c>
      <c r="G199" s="26" t="s">
        <v>757</v>
      </c>
    </row>
    <row r="200" spans="1:7" x14ac:dyDescent="0.2">
      <c r="A200" s="25">
        <v>43562</v>
      </c>
      <c r="B200" s="18" t="s">
        <v>769</v>
      </c>
      <c r="C200" s="19">
        <v>7865</v>
      </c>
      <c r="D200" s="20" t="s">
        <v>761</v>
      </c>
      <c r="E200" s="20" t="s">
        <v>759</v>
      </c>
      <c r="F200" s="20" t="s">
        <v>756</v>
      </c>
      <c r="G200" s="26" t="s">
        <v>762</v>
      </c>
    </row>
    <row r="201" spans="1:7" x14ac:dyDescent="0.2">
      <c r="A201" s="25">
        <v>43562</v>
      </c>
      <c r="B201" s="18" t="s">
        <v>769</v>
      </c>
      <c r="C201" s="19">
        <v>14000</v>
      </c>
      <c r="D201" s="20" t="s">
        <v>758</v>
      </c>
      <c r="E201" s="20" t="s">
        <v>759</v>
      </c>
      <c r="F201" s="20" t="s">
        <v>760</v>
      </c>
      <c r="G201" s="26" t="s">
        <v>757</v>
      </c>
    </row>
    <row r="202" spans="1:7" x14ac:dyDescent="0.2">
      <c r="A202" s="25">
        <v>43562</v>
      </c>
      <c r="B202" s="18" t="s">
        <v>769</v>
      </c>
      <c r="C202" s="19">
        <v>500</v>
      </c>
      <c r="D202" s="20" t="s">
        <v>761</v>
      </c>
      <c r="E202" s="20" t="s">
        <v>755</v>
      </c>
      <c r="F202" s="20" t="s">
        <v>760</v>
      </c>
      <c r="G202" s="26" t="s">
        <v>757</v>
      </c>
    </row>
    <row r="203" spans="1:7" x14ac:dyDescent="0.2">
      <c r="A203" s="25">
        <v>43562</v>
      </c>
      <c r="B203" s="18" t="s">
        <v>769</v>
      </c>
      <c r="C203" s="19">
        <v>4535</v>
      </c>
      <c r="D203" s="20" t="s">
        <v>761</v>
      </c>
      <c r="E203" s="20" t="s">
        <v>755</v>
      </c>
      <c r="F203" s="20" t="s">
        <v>760</v>
      </c>
      <c r="G203" s="26" t="s">
        <v>762</v>
      </c>
    </row>
    <row r="204" spans="1:7" x14ac:dyDescent="0.2">
      <c r="A204" s="25">
        <v>43562</v>
      </c>
      <c r="B204" s="18" t="s">
        <v>769</v>
      </c>
      <c r="C204" s="19">
        <v>240</v>
      </c>
      <c r="D204" s="20" t="s">
        <v>761</v>
      </c>
      <c r="E204" s="20" t="s">
        <v>755</v>
      </c>
      <c r="F204" s="20" t="s">
        <v>756</v>
      </c>
      <c r="G204" s="26" t="s">
        <v>757</v>
      </c>
    </row>
    <row r="205" spans="1:7" x14ac:dyDescent="0.2">
      <c r="A205" s="25">
        <v>43562</v>
      </c>
      <c r="B205" s="18" t="s">
        <v>769</v>
      </c>
      <c r="C205" s="19">
        <v>100</v>
      </c>
      <c r="D205" s="20" t="s">
        <v>761</v>
      </c>
      <c r="E205" s="20" t="s">
        <v>755</v>
      </c>
      <c r="F205" s="20" t="s">
        <v>756</v>
      </c>
      <c r="G205" s="26" t="s">
        <v>757</v>
      </c>
    </row>
    <row r="206" spans="1:7" x14ac:dyDescent="0.2">
      <c r="A206" s="25">
        <v>43562</v>
      </c>
      <c r="B206" s="18" t="s">
        <v>769</v>
      </c>
      <c r="C206" s="19">
        <v>14548</v>
      </c>
      <c r="D206" s="20" t="s">
        <v>758</v>
      </c>
      <c r="E206" s="20" t="s">
        <v>755</v>
      </c>
      <c r="F206" s="20" t="s">
        <v>756</v>
      </c>
      <c r="G206" s="26" t="s">
        <v>757</v>
      </c>
    </row>
    <row r="207" spans="1:7" x14ac:dyDescent="0.2">
      <c r="A207" s="25">
        <v>43562</v>
      </c>
      <c r="B207" s="18" t="s">
        <v>769</v>
      </c>
      <c r="C207" s="19">
        <v>4000</v>
      </c>
      <c r="D207" s="20" t="s">
        <v>763</v>
      </c>
      <c r="E207" s="20" t="s">
        <v>755</v>
      </c>
      <c r="F207" s="20" t="s">
        <v>756</v>
      </c>
      <c r="G207" s="26" t="s">
        <v>757</v>
      </c>
    </row>
    <row r="208" spans="1:7" x14ac:dyDescent="0.2">
      <c r="A208" s="25">
        <v>43562</v>
      </c>
      <c r="B208" s="18" t="s">
        <v>769</v>
      </c>
      <c r="C208" s="19">
        <v>15703</v>
      </c>
      <c r="D208" s="20" t="s">
        <v>758</v>
      </c>
      <c r="E208" s="20" t="s">
        <v>755</v>
      </c>
      <c r="F208" s="20" t="s">
        <v>756</v>
      </c>
      <c r="G208" s="26" t="s">
        <v>757</v>
      </c>
    </row>
    <row r="209" spans="1:7" x14ac:dyDescent="0.2">
      <c r="A209" s="25">
        <v>43562</v>
      </c>
      <c r="B209" s="18" t="s">
        <v>769</v>
      </c>
      <c r="C209" s="19">
        <v>16000</v>
      </c>
      <c r="D209" s="20" t="s">
        <v>758</v>
      </c>
      <c r="E209" s="20" t="s">
        <v>755</v>
      </c>
      <c r="F209" s="20" t="s">
        <v>756</v>
      </c>
      <c r="G209" s="26" t="s">
        <v>762</v>
      </c>
    </row>
    <row r="210" spans="1:7" x14ac:dyDescent="0.2">
      <c r="A210" s="25">
        <v>43562</v>
      </c>
      <c r="B210" s="18" t="s">
        <v>769</v>
      </c>
      <c r="C210" s="19">
        <v>17000</v>
      </c>
      <c r="D210" s="20" t="s">
        <v>758</v>
      </c>
      <c r="E210" s="20" t="s">
        <v>759</v>
      </c>
      <c r="F210" s="20" t="s">
        <v>756</v>
      </c>
      <c r="G210" s="26" t="s">
        <v>757</v>
      </c>
    </row>
    <row r="211" spans="1:7" x14ac:dyDescent="0.2">
      <c r="A211" s="25">
        <v>43562</v>
      </c>
      <c r="B211" s="18" t="s">
        <v>769</v>
      </c>
      <c r="C211" s="19">
        <v>2000</v>
      </c>
      <c r="D211" s="20" t="s">
        <v>754</v>
      </c>
      <c r="E211" s="20" t="s">
        <v>755</v>
      </c>
      <c r="F211" s="20" t="s">
        <v>764</v>
      </c>
      <c r="G211" s="26" t="s">
        <v>757</v>
      </c>
    </row>
    <row r="212" spans="1:7" x14ac:dyDescent="0.2">
      <c r="A212" s="25">
        <v>43562</v>
      </c>
      <c r="B212" s="18" t="s">
        <v>769</v>
      </c>
      <c r="C212" s="19">
        <v>2749</v>
      </c>
      <c r="D212" s="20" t="s">
        <v>761</v>
      </c>
      <c r="E212" s="20" t="s">
        <v>755</v>
      </c>
      <c r="F212" s="20" t="s">
        <v>756</v>
      </c>
      <c r="G212" s="26" t="s">
        <v>762</v>
      </c>
    </row>
    <row r="213" spans="1:7" x14ac:dyDescent="0.2">
      <c r="A213" s="25">
        <v>43562</v>
      </c>
      <c r="B213" s="18" t="s">
        <v>769</v>
      </c>
      <c r="C213" s="19">
        <v>3000</v>
      </c>
      <c r="D213" s="20" t="s">
        <v>761</v>
      </c>
      <c r="E213" s="20" t="s">
        <v>755</v>
      </c>
      <c r="F213" s="20" t="s">
        <v>756</v>
      </c>
      <c r="G213" s="26" t="s">
        <v>757</v>
      </c>
    </row>
    <row r="214" spans="1:7" x14ac:dyDescent="0.2">
      <c r="A214" s="25">
        <v>43562</v>
      </c>
      <c r="B214" s="18" t="s">
        <v>769</v>
      </c>
      <c r="C214" s="19">
        <v>11721</v>
      </c>
      <c r="D214" s="20" t="s">
        <v>763</v>
      </c>
      <c r="E214" s="20" t="s">
        <v>755</v>
      </c>
      <c r="F214" s="20" t="s">
        <v>756</v>
      </c>
      <c r="G214" s="26" t="s">
        <v>762</v>
      </c>
    </row>
    <row r="215" spans="1:7" x14ac:dyDescent="0.2">
      <c r="A215" s="25">
        <v>43562</v>
      </c>
      <c r="B215" s="18" t="s">
        <v>769</v>
      </c>
      <c r="C215" s="19">
        <v>4006</v>
      </c>
      <c r="D215" s="20" t="s">
        <v>763</v>
      </c>
      <c r="E215" s="20" t="s">
        <v>755</v>
      </c>
      <c r="F215" s="20" t="s">
        <v>760</v>
      </c>
      <c r="G215" s="26" t="s">
        <v>762</v>
      </c>
    </row>
    <row r="216" spans="1:7" x14ac:dyDescent="0.2">
      <c r="A216" s="25">
        <v>43562</v>
      </c>
      <c r="B216" s="18" t="s">
        <v>769</v>
      </c>
      <c r="C216" s="19">
        <v>35000</v>
      </c>
      <c r="D216" s="20" t="s">
        <v>758</v>
      </c>
      <c r="E216" s="20" t="s">
        <v>755</v>
      </c>
      <c r="F216" s="20" t="s">
        <v>756</v>
      </c>
      <c r="G216" s="26" t="s">
        <v>757</v>
      </c>
    </row>
    <row r="217" spans="1:7" x14ac:dyDescent="0.2">
      <c r="A217" s="25">
        <v>43562</v>
      </c>
      <c r="B217" s="18" t="s">
        <v>769</v>
      </c>
      <c r="C217" s="19">
        <v>10492</v>
      </c>
      <c r="D217" s="20" t="s">
        <v>761</v>
      </c>
      <c r="E217" s="20" t="s">
        <v>755</v>
      </c>
      <c r="F217" s="20" t="s">
        <v>760</v>
      </c>
      <c r="G217" s="26" t="s">
        <v>757</v>
      </c>
    </row>
    <row r="218" spans="1:7" x14ac:dyDescent="0.2">
      <c r="A218" s="25">
        <v>43562</v>
      </c>
      <c r="B218" s="18" t="s">
        <v>769</v>
      </c>
      <c r="C218" s="19">
        <v>50000</v>
      </c>
      <c r="D218" s="20" t="s">
        <v>758</v>
      </c>
      <c r="E218" s="20" t="s">
        <v>755</v>
      </c>
      <c r="F218" s="20" t="s">
        <v>760</v>
      </c>
      <c r="G218" s="26" t="s">
        <v>757</v>
      </c>
    </row>
    <row r="219" spans="1:7" x14ac:dyDescent="0.2">
      <c r="A219" s="25">
        <v>43562</v>
      </c>
      <c r="B219" s="18" t="s">
        <v>769</v>
      </c>
      <c r="C219" s="19">
        <v>75000</v>
      </c>
      <c r="D219" s="20" t="s">
        <v>758</v>
      </c>
      <c r="E219" s="20" t="s">
        <v>755</v>
      </c>
      <c r="F219" s="20" t="s">
        <v>760</v>
      </c>
      <c r="G219" s="26" t="s">
        <v>762</v>
      </c>
    </row>
    <row r="220" spans="1:7" x14ac:dyDescent="0.2">
      <c r="A220" s="25">
        <v>43562</v>
      </c>
      <c r="B220" s="18" t="s">
        <v>769</v>
      </c>
      <c r="C220" s="19">
        <v>4000</v>
      </c>
      <c r="D220" s="20" t="s">
        <v>761</v>
      </c>
      <c r="E220" s="20" t="s">
        <v>755</v>
      </c>
      <c r="F220" s="20" t="s">
        <v>764</v>
      </c>
      <c r="G220" s="26" t="s">
        <v>762</v>
      </c>
    </row>
    <row r="221" spans="1:7" x14ac:dyDescent="0.2">
      <c r="A221" s="25">
        <v>43563</v>
      </c>
      <c r="B221" s="18" t="s">
        <v>753</v>
      </c>
      <c r="C221" s="19">
        <v>9000</v>
      </c>
      <c r="D221" s="20" t="s">
        <v>754</v>
      </c>
      <c r="E221" s="20" t="s">
        <v>755</v>
      </c>
      <c r="F221" s="20" t="s">
        <v>756</v>
      </c>
      <c r="G221" s="26" t="s">
        <v>757</v>
      </c>
    </row>
    <row r="222" spans="1:7" x14ac:dyDescent="0.2">
      <c r="A222" s="25">
        <v>43563</v>
      </c>
      <c r="B222" s="18" t="s">
        <v>753</v>
      </c>
      <c r="C222" s="19">
        <v>4000</v>
      </c>
      <c r="D222" s="20" t="s">
        <v>761</v>
      </c>
      <c r="E222" s="20" t="s">
        <v>755</v>
      </c>
      <c r="F222" s="20" t="s">
        <v>760</v>
      </c>
      <c r="G222" s="26" t="s">
        <v>757</v>
      </c>
    </row>
    <row r="223" spans="1:7" x14ac:dyDescent="0.2">
      <c r="A223" s="25">
        <v>43563</v>
      </c>
      <c r="B223" s="18" t="s">
        <v>753</v>
      </c>
      <c r="C223" s="19">
        <v>4329</v>
      </c>
      <c r="D223" s="20" t="s">
        <v>758</v>
      </c>
      <c r="E223" s="20" t="s">
        <v>755</v>
      </c>
      <c r="F223" s="20" t="s">
        <v>764</v>
      </c>
      <c r="G223" s="26" t="s">
        <v>762</v>
      </c>
    </row>
    <row r="224" spans="1:7" x14ac:dyDescent="0.2">
      <c r="A224" s="25">
        <v>43563</v>
      </c>
      <c r="B224" s="18" t="s">
        <v>753</v>
      </c>
      <c r="C224" s="19">
        <v>8915</v>
      </c>
      <c r="D224" s="20" t="s">
        <v>763</v>
      </c>
      <c r="E224" s="20" t="s">
        <v>755</v>
      </c>
      <c r="F224" s="20" t="s">
        <v>756</v>
      </c>
      <c r="G224" s="26" t="s">
        <v>762</v>
      </c>
    </row>
    <row r="225" spans="1:7" x14ac:dyDescent="0.2">
      <c r="A225" s="25">
        <v>43563</v>
      </c>
      <c r="B225" s="18" t="s">
        <v>753</v>
      </c>
      <c r="C225" s="19">
        <v>6000</v>
      </c>
      <c r="D225" s="20" t="s">
        <v>761</v>
      </c>
      <c r="E225" s="20" t="s">
        <v>759</v>
      </c>
      <c r="F225" s="20" t="s">
        <v>764</v>
      </c>
      <c r="G225" s="26" t="s">
        <v>757</v>
      </c>
    </row>
    <row r="226" spans="1:7" x14ac:dyDescent="0.2">
      <c r="A226" s="25">
        <v>43563</v>
      </c>
      <c r="B226" s="18" t="s">
        <v>753</v>
      </c>
      <c r="C226" s="19">
        <v>4853</v>
      </c>
      <c r="D226" s="20" t="s">
        <v>763</v>
      </c>
      <c r="E226" s="20" t="s">
        <v>755</v>
      </c>
      <c r="F226" s="20" t="s">
        <v>756</v>
      </c>
      <c r="G226" s="26" t="s">
        <v>757</v>
      </c>
    </row>
    <row r="227" spans="1:7" x14ac:dyDescent="0.2">
      <c r="A227" s="25">
        <v>43563</v>
      </c>
      <c r="B227" s="18" t="s">
        <v>753</v>
      </c>
      <c r="C227" s="19">
        <v>3434</v>
      </c>
      <c r="D227" s="20" t="s">
        <v>761</v>
      </c>
      <c r="E227" s="20" t="s">
        <v>755</v>
      </c>
      <c r="F227" s="20" t="s">
        <v>756</v>
      </c>
      <c r="G227" s="26" t="s">
        <v>757</v>
      </c>
    </row>
    <row r="228" spans="1:7" x14ac:dyDescent="0.2">
      <c r="A228" s="25">
        <v>43563</v>
      </c>
      <c r="B228" s="18" t="s">
        <v>753</v>
      </c>
      <c r="C228" s="19">
        <v>4000</v>
      </c>
      <c r="D228" s="20" t="s">
        <v>761</v>
      </c>
      <c r="E228" s="20" t="s">
        <v>755</v>
      </c>
      <c r="F228" s="20" t="s">
        <v>756</v>
      </c>
      <c r="G228" s="26" t="s">
        <v>757</v>
      </c>
    </row>
    <row r="229" spans="1:7" x14ac:dyDescent="0.2">
      <c r="A229" s="25">
        <v>43563</v>
      </c>
      <c r="B229" s="18" t="s">
        <v>753</v>
      </c>
      <c r="C229" s="19">
        <v>500</v>
      </c>
      <c r="D229" s="20" t="s">
        <v>763</v>
      </c>
      <c r="E229" s="20" t="s">
        <v>755</v>
      </c>
      <c r="F229" s="20" t="s">
        <v>764</v>
      </c>
      <c r="G229" s="26" t="s">
        <v>757</v>
      </c>
    </row>
    <row r="230" spans="1:7" x14ac:dyDescent="0.2">
      <c r="A230" s="25">
        <v>43563</v>
      </c>
      <c r="B230" s="18" t="s">
        <v>753</v>
      </c>
      <c r="C230" s="19">
        <v>5570</v>
      </c>
      <c r="D230" s="20" t="s">
        <v>761</v>
      </c>
      <c r="E230" s="20" t="s">
        <v>755</v>
      </c>
      <c r="F230" s="20" t="s">
        <v>760</v>
      </c>
      <c r="G230" s="26" t="s">
        <v>762</v>
      </c>
    </row>
    <row r="231" spans="1:7" x14ac:dyDescent="0.2">
      <c r="A231" s="25">
        <v>43563</v>
      </c>
      <c r="B231" s="18" t="s">
        <v>753</v>
      </c>
      <c r="C231" s="19">
        <v>3845</v>
      </c>
      <c r="D231" s="20" t="s">
        <v>763</v>
      </c>
      <c r="E231" s="20" t="s">
        <v>759</v>
      </c>
      <c r="F231" s="20" t="s">
        <v>764</v>
      </c>
      <c r="G231" s="26" t="s">
        <v>757</v>
      </c>
    </row>
    <row r="232" spans="1:7" x14ac:dyDescent="0.2">
      <c r="A232" s="25">
        <v>43563</v>
      </c>
      <c r="B232" s="18" t="s">
        <v>753</v>
      </c>
      <c r="C232" s="19">
        <v>8815</v>
      </c>
      <c r="D232" s="20" t="s">
        <v>763</v>
      </c>
      <c r="E232" s="20" t="s">
        <v>759</v>
      </c>
      <c r="F232" s="20" t="s">
        <v>756</v>
      </c>
      <c r="G232" s="26" t="s">
        <v>757</v>
      </c>
    </row>
    <row r="233" spans="1:7" x14ac:dyDescent="0.2">
      <c r="A233" s="25">
        <v>43563</v>
      </c>
      <c r="B233" s="18" t="s">
        <v>753</v>
      </c>
      <c r="C233" s="19">
        <v>4681</v>
      </c>
      <c r="D233" s="20" t="s">
        <v>758</v>
      </c>
      <c r="E233" s="20" t="s">
        <v>759</v>
      </c>
      <c r="F233" s="20" t="s">
        <v>764</v>
      </c>
      <c r="G233" s="26" t="s">
        <v>762</v>
      </c>
    </row>
    <row r="234" spans="1:7" x14ac:dyDescent="0.2">
      <c r="A234" s="25">
        <v>43563</v>
      </c>
      <c r="B234" s="18" t="s">
        <v>753</v>
      </c>
      <c r="C234" s="19">
        <v>1000</v>
      </c>
      <c r="D234" s="20" t="s">
        <v>761</v>
      </c>
      <c r="E234" s="20" t="s">
        <v>755</v>
      </c>
      <c r="F234" s="20" t="s">
        <v>756</v>
      </c>
      <c r="G234" s="26" t="s">
        <v>762</v>
      </c>
    </row>
    <row r="235" spans="1:7" x14ac:dyDescent="0.2">
      <c r="A235" s="25">
        <v>43563</v>
      </c>
      <c r="B235" s="18" t="s">
        <v>753</v>
      </c>
      <c r="C235" s="19">
        <v>10553</v>
      </c>
      <c r="D235" s="20" t="s">
        <v>761</v>
      </c>
      <c r="E235" s="20" t="s">
        <v>755</v>
      </c>
      <c r="F235" s="20" t="s">
        <v>760</v>
      </c>
      <c r="G235" s="26" t="s">
        <v>762</v>
      </c>
    </row>
    <row r="236" spans="1:7" x14ac:dyDescent="0.2">
      <c r="A236" s="25">
        <v>43563</v>
      </c>
      <c r="B236" s="18" t="s">
        <v>753</v>
      </c>
      <c r="C236" s="19">
        <v>500</v>
      </c>
      <c r="D236" s="20" t="s">
        <v>761</v>
      </c>
      <c r="E236" s="20" t="s">
        <v>759</v>
      </c>
      <c r="F236" s="20" t="s">
        <v>764</v>
      </c>
      <c r="G236" s="26" t="s">
        <v>762</v>
      </c>
    </row>
    <row r="237" spans="1:7" x14ac:dyDescent="0.2">
      <c r="A237" s="25">
        <v>43563</v>
      </c>
      <c r="B237" s="18" t="s">
        <v>753</v>
      </c>
      <c r="C237" s="19">
        <v>6000</v>
      </c>
      <c r="D237" s="20" t="s">
        <v>763</v>
      </c>
      <c r="E237" s="20" t="s">
        <v>755</v>
      </c>
      <c r="F237" s="20" t="s">
        <v>756</v>
      </c>
      <c r="G237" s="26" t="s">
        <v>762</v>
      </c>
    </row>
    <row r="238" spans="1:7" x14ac:dyDescent="0.2">
      <c r="A238" s="25">
        <v>43563</v>
      </c>
      <c r="B238" s="18" t="s">
        <v>753</v>
      </c>
      <c r="C238" s="19">
        <v>6586</v>
      </c>
      <c r="D238" s="20" t="s">
        <v>758</v>
      </c>
      <c r="E238" s="20" t="s">
        <v>759</v>
      </c>
      <c r="F238" s="20" t="s">
        <v>764</v>
      </c>
      <c r="G238" s="26" t="s">
        <v>762</v>
      </c>
    </row>
    <row r="239" spans="1:7" x14ac:dyDescent="0.2">
      <c r="A239" s="25">
        <v>43563</v>
      </c>
      <c r="B239" s="18" t="s">
        <v>753</v>
      </c>
      <c r="C239" s="19">
        <v>6794</v>
      </c>
      <c r="D239" s="20" t="s">
        <v>758</v>
      </c>
      <c r="E239" s="20" t="s">
        <v>755</v>
      </c>
      <c r="F239" s="20" t="s">
        <v>764</v>
      </c>
      <c r="G239" s="26" t="s">
        <v>757</v>
      </c>
    </row>
    <row r="240" spans="1:7" x14ac:dyDescent="0.2">
      <c r="A240" s="25">
        <v>43563</v>
      </c>
      <c r="B240" s="18" t="s">
        <v>753</v>
      </c>
      <c r="C240" s="19">
        <v>4635</v>
      </c>
      <c r="D240" s="20" t="s">
        <v>761</v>
      </c>
      <c r="E240" s="20" t="s">
        <v>755</v>
      </c>
      <c r="F240" s="20" t="s">
        <v>756</v>
      </c>
      <c r="G240" s="26" t="s">
        <v>757</v>
      </c>
    </row>
    <row r="241" spans="1:7" x14ac:dyDescent="0.2">
      <c r="A241" s="25">
        <v>43563</v>
      </c>
      <c r="B241" s="18" t="s">
        <v>753</v>
      </c>
      <c r="C241" s="19">
        <v>8093</v>
      </c>
      <c r="D241" s="20" t="s">
        <v>761</v>
      </c>
      <c r="E241" s="20" t="s">
        <v>759</v>
      </c>
      <c r="F241" s="20" t="s">
        <v>756</v>
      </c>
      <c r="G241" s="26" t="s">
        <v>762</v>
      </c>
    </row>
    <row r="242" spans="1:7" x14ac:dyDescent="0.2">
      <c r="A242" s="25">
        <v>43563</v>
      </c>
      <c r="B242" s="18" t="s">
        <v>753</v>
      </c>
      <c r="C242" s="19">
        <v>4000</v>
      </c>
      <c r="D242" s="20" t="s">
        <v>763</v>
      </c>
      <c r="E242" s="20" t="s">
        <v>755</v>
      </c>
      <c r="F242" s="20" t="s">
        <v>760</v>
      </c>
      <c r="G242" s="26" t="s">
        <v>757</v>
      </c>
    </row>
    <row r="243" spans="1:7" x14ac:dyDescent="0.2">
      <c r="A243" s="25">
        <v>43563</v>
      </c>
      <c r="B243" s="18" t="s">
        <v>753</v>
      </c>
      <c r="C243" s="19">
        <v>100</v>
      </c>
      <c r="D243" s="20" t="s">
        <v>761</v>
      </c>
      <c r="E243" s="20" t="s">
        <v>755</v>
      </c>
      <c r="F243" s="20" t="s">
        <v>756</v>
      </c>
      <c r="G243" s="26" t="s">
        <v>757</v>
      </c>
    </row>
    <row r="244" spans="1:7" x14ac:dyDescent="0.2">
      <c r="A244" s="25">
        <v>43563</v>
      </c>
      <c r="B244" s="18" t="s">
        <v>753</v>
      </c>
      <c r="C244" s="19">
        <v>8174</v>
      </c>
      <c r="D244" s="20" t="s">
        <v>758</v>
      </c>
      <c r="E244" s="20" t="s">
        <v>755</v>
      </c>
      <c r="F244" s="20" t="s">
        <v>760</v>
      </c>
      <c r="G244" s="26" t="s">
        <v>757</v>
      </c>
    </row>
    <row r="245" spans="1:7" x14ac:dyDescent="0.2">
      <c r="A245" s="25">
        <v>43563</v>
      </c>
      <c r="B245" s="18" t="s">
        <v>753</v>
      </c>
      <c r="C245" s="19">
        <v>14475</v>
      </c>
      <c r="D245" s="20" t="s">
        <v>763</v>
      </c>
      <c r="E245" s="20" t="s">
        <v>759</v>
      </c>
      <c r="F245" s="20" t="s">
        <v>756</v>
      </c>
      <c r="G245" s="26" t="s">
        <v>757</v>
      </c>
    </row>
    <row r="246" spans="1:7" x14ac:dyDescent="0.2">
      <c r="A246" s="25">
        <v>43563</v>
      </c>
      <c r="B246" s="18" t="s">
        <v>753</v>
      </c>
      <c r="C246" s="19">
        <v>12794</v>
      </c>
      <c r="D246" s="20" t="s">
        <v>761</v>
      </c>
      <c r="E246" s="20" t="s">
        <v>755</v>
      </c>
      <c r="F246" s="20" t="s">
        <v>760</v>
      </c>
      <c r="G246" s="26" t="s">
        <v>757</v>
      </c>
    </row>
    <row r="247" spans="1:7" x14ac:dyDescent="0.2">
      <c r="A247" s="25">
        <v>43563</v>
      </c>
      <c r="B247" s="18" t="s">
        <v>753</v>
      </c>
      <c r="C247" s="19">
        <v>6674</v>
      </c>
      <c r="D247" s="20" t="s">
        <v>763</v>
      </c>
      <c r="E247" s="20" t="s">
        <v>759</v>
      </c>
      <c r="F247" s="20" t="s">
        <v>760</v>
      </c>
      <c r="G247" s="26" t="s">
        <v>762</v>
      </c>
    </row>
    <row r="248" spans="1:7" x14ac:dyDescent="0.2">
      <c r="A248" s="25">
        <v>43563</v>
      </c>
      <c r="B248" s="18" t="s">
        <v>753</v>
      </c>
      <c r="C248" s="19">
        <v>4805</v>
      </c>
      <c r="D248" s="20" t="s">
        <v>761</v>
      </c>
      <c r="E248" s="20" t="s">
        <v>755</v>
      </c>
      <c r="F248" s="20" t="s">
        <v>760</v>
      </c>
      <c r="G248" s="26" t="s">
        <v>762</v>
      </c>
    </row>
    <row r="249" spans="1:7" x14ac:dyDescent="0.2">
      <c r="A249" s="25">
        <v>43563</v>
      </c>
      <c r="B249" s="18" t="s">
        <v>753</v>
      </c>
      <c r="C249" s="19">
        <v>8512</v>
      </c>
      <c r="D249" s="20" t="s">
        <v>758</v>
      </c>
      <c r="E249" s="20" t="s">
        <v>755</v>
      </c>
      <c r="F249" s="20" t="s">
        <v>764</v>
      </c>
      <c r="G249" s="26" t="s">
        <v>762</v>
      </c>
    </row>
    <row r="250" spans="1:7" x14ac:dyDescent="0.2">
      <c r="A250" s="25">
        <v>43563</v>
      </c>
      <c r="B250" s="18" t="s">
        <v>753</v>
      </c>
      <c r="C250" s="19">
        <v>8801</v>
      </c>
      <c r="D250" s="20" t="s">
        <v>758</v>
      </c>
      <c r="E250" s="20" t="s">
        <v>759</v>
      </c>
      <c r="F250" s="20" t="s">
        <v>760</v>
      </c>
      <c r="G250" s="26" t="s">
        <v>762</v>
      </c>
    </row>
    <row r="251" spans="1:7" x14ac:dyDescent="0.2">
      <c r="A251" s="25">
        <v>43563</v>
      </c>
      <c r="B251" s="18" t="s">
        <v>753</v>
      </c>
      <c r="C251" s="19">
        <v>9154</v>
      </c>
      <c r="D251" s="20" t="s">
        <v>758</v>
      </c>
      <c r="E251" s="20" t="s">
        <v>755</v>
      </c>
      <c r="F251" s="20" t="s">
        <v>756</v>
      </c>
      <c r="G251" s="26" t="s">
        <v>757</v>
      </c>
    </row>
    <row r="252" spans="1:7" x14ac:dyDescent="0.2">
      <c r="A252" s="25">
        <v>43563</v>
      </c>
      <c r="B252" s="18" t="s">
        <v>753</v>
      </c>
      <c r="C252" s="19">
        <v>9268</v>
      </c>
      <c r="D252" s="20" t="s">
        <v>758</v>
      </c>
      <c r="E252" s="20" t="s">
        <v>759</v>
      </c>
      <c r="F252" s="20" t="s">
        <v>764</v>
      </c>
      <c r="G252" s="26" t="s">
        <v>762</v>
      </c>
    </row>
    <row r="253" spans="1:7" x14ac:dyDescent="0.2">
      <c r="A253" s="25">
        <v>43563</v>
      </c>
      <c r="B253" s="18" t="s">
        <v>753</v>
      </c>
      <c r="C253" s="19">
        <v>10097</v>
      </c>
      <c r="D253" s="20" t="s">
        <v>758</v>
      </c>
      <c r="E253" s="20" t="s">
        <v>759</v>
      </c>
      <c r="F253" s="20" t="s">
        <v>756</v>
      </c>
      <c r="G253" s="26" t="s">
        <v>757</v>
      </c>
    </row>
    <row r="254" spans="1:7" x14ac:dyDescent="0.2">
      <c r="A254" s="25">
        <v>43563</v>
      </c>
      <c r="B254" s="18" t="s">
        <v>753</v>
      </c>
      <c r="C254" s="19">
        <v>12303</v>
      </c>
      <c r="D254" s="20" t="s">
        <v>758</v>
      </c>
      <c r="E254" s="20" t="s">
        <v>755</v>
      </c>
      <c r="F254" s="20" t="s">
        <v>760</v>
      </c>
      <c r="G254" s="26" t="s">
        <v>757</v>
      </c>
    </row>
    <row r="255" spans="1:7" x14ac:dyDescent="0.2">
      <c r="A255" s="25">
        <v>43563</v>
      </c>
      <c r="B255" s="18" t="s">
        <v>753</v>
      </c>
      <c r="C255" s="19">
        <v>12505</v>
      </c>
      <c r="D255" s="20" t="s">
        <v>758</v>
      </c>
      <c r="E255" s="20" t="s">
        <v>755</v>
      </c>
      <c r="F255" s="20" t="s">
        <v>764</v>
      </c>
      <c r="G255" s="26" t="s">
        <v>762</v>
      </c>
    </row>
    <row r="256" spans="1:7" x14ac:dyDescent="0.2">
      <c r="A256" s="25">
        <v>43563</v>
      </c>
      <c r="B256" s="18" t="s">
        <v>753</v>
      </c>
      <c r="C256" s="19">
        <v>13524</v>
      </c>
      <c r="D256" s="20" t="s">
        <v>758</v>
      </c>
      <c r="E256" s="20" t="s">
        <v>759</v>
      </c>
      <c r="F256" s="20" t="s">
        <v>764</v>
      </c>
      <c r="G256" s="26" t="s">
        <v>757</v>
      </c>
    </row>
    <row r="257" spans="1:7" x14ac:dyDescent="0.2">
      <c r="A257" s="25">
        <v>43563</v>
      </c>
      <c r="B257" s="18" t="s">
        <v>753</v>
      </c>
      <c r="C257" s="19">
        <v>12516</v>
      </c>
      <c r="D257" s="20" t="s">
        <v>761</v>
      </c>
      <c r="E257" s="20" t="s">
        <v>755</v>
      </c>
      <c r="F257" s="20" t="s">
        <v>756</v>
      </c>
      <c r="G257" s="26" t="s">
        <v>757</v>
      </c>
    </row>
    <row r="258" spans="1:7" x14ac:dyDescent="0.2">
      <c r="A258" s="25">
        <v>43563</v>
      </c>
      <c r="B258" s="18" t="s">
        <v>753</v>
      </c>
      <c r="C258" s="19">
        <v>14969</v>
      </c>
      <c r="D258" s="20" t="s">
        <v>758</v>
      </c>
      <c r="E258" s="20" t="s">
        <v>759</v>
      </c>
      <c r="F258" s="20" t="s">
        <v>764</v>
      </c>
      <c r="G258" s="26" t="s">
        <v>762</v>
      </c>
    </row>
    <row r="259" spans="1:7" x14ac:dyDescent="0.2">
      <c r="A259" s="25">
        <v>43566</v>
      </c>
      <c r="B259" s="18" t="s">
        <v>766</v>
      </c>
      <c r="C259" s="19">
        <v>500</v>
      </c>
      <c r="D259" s="20" t="s">
        <v>761</v>
      </c>
      <c r="E259" s="20" t="s">
        <v>759</v>
      </c>
      <c r="F259" s="20" t="s">
        <v>756</v>
      </c>
      <c r="G259" s="26" t="s">
        <v>757</v>
      </c>
    </row>
    <row r="260" spans="1:7" x14ac:dyDescent="0.2">
      <c r="A260" s="25">
        <v>43566</v>
      </c>
      <c r="B260" s="18" t="s">
        <v>766</v>
      </c>
      <c r="C260" s="19">
        <v>9877</v>
      </c>
      <c r="D260" s="20" t="s">
        <v>763</v>
      </c>
      <c r="E260" s="20" t="s">
        <v>755</v>
      </c>
      <c r="F260" s="20" t="s">
        <v>756</v>
      </c>
      <c r="G260" s="26" t="s">
        <v>757</v>
      </c>
    </row>
    <row r="261" spans="1:7" x14ac:dyDescent="0.2">
      <c r="A261" s="25">
        <v>43566</v>
      </c>
      <c r="B261" s="18" t="s">
        <v>766</v>
      </c>
      <c r="C261" s="19">
        <v>4915</v>
      </c>
      <c r="D261" s="20" t="s">
        <v>761</v>
      </c>
      <c r="E261" s="20" t="s">
        <v>759</v>
      </c>
      <c r="F261" s="20" t="s">
        <v>756</v>
      </c>
      <c r="G261" s="26" t="s">
        <v>762</v>
      </c>
    </row>
    <row r="262" spans="1:7" x14ac:dyDescent="0.2">
      <c r="A262" s="25">
        <v>43566</v>
      </c>
      <c r="B262" s="18" t="s">
        <v>766</v>
      </c>
      <c r="C262" s="19">
        <v>7316</v>
      </c>
      <c r="D262" s="20" t="s">
        <v>763</v>
      </c>
      <c r="E262" s="20" t="s">
        <v>759</v>
      </c>
      <c r="F262" s="20" t="s">
        <v>756</v>
      </c>
      <c r="G262" s="26" t="s">
        <v>762</v>
      </c>
    </row>
    <row r="263" spans="1:7" x14ac:dyDescent="0.2">
      <c r="A263" s="25">
        <v>43566</v>
      </c>
      <c r="B263" s="18" t="s">
        <v>766</v>
      </c>
      <c r="C263" s="19">
        <v>4295</v>
      </c>
      <c r="D263" s="20" t="s">
        <v>761</v>
      </c>
      <c r="E263" s="20" t="s">
        <v>759</v>
      </c>
      <c r="F263" s="20" t="s">
        <v>756</v>
      </c>
      <c r="G263" s="26" t="s">
        <v>762</v>
      </c>
    </row>
    <row r="264" spans="1:7" x14ac:dyDescent="0.2">
      <c r="A264" s="25">
        <v>43566</v>
      </c>
      <c r="B264" s="18" t="s">
        <v>766</v>
      </c>
      <c r="C264" s="19">
        <v>5097</v>
      </c>
      <c r="D264" s="20" t="s">
        <v>758</v>
      </c>
      <c r="E264" s="20" t="s">
        <v>755</v>
      </c>
      <c r="F264" s="20" t="s">
        <v>756</v>
      </c>
      <c r="G264" s="26" t="s">
        <v>762</v>
      </c>
    </row>
    <row r="265" spans="1:7" x14ac:dyDescent="0.2">
      <c r="A265" s="25">
        <v>43566</v>
      </c>
      <c r="B265" s="18" t="s">
        <v>766</v>
      </c>
      <c r="C265" s="19">
        <v>9624</v>
      </c>
      <c r="D265" s="20" t="s">
        <v>761</v>
      </c>
      <c r="E265" s="20" t="s">
        <v>759</v>
      </c>
      <c r="F265" s="20" t="s">
        <v>756</v>
      </c>
      <c r="G265" s="26" t="s">
        <v>757</v>
      </c>
    </row>
    <row r="266" spans="1:7" x14ac:dyDescent="0.2">
      <c r="A266" s="25">
        <v>43566</v>
      </c>
      <c r="B266" s="18" t="s">
        <v>766</v>
      </c>
      <c r="C266" s="19">
        <v>5360</v>
      </c>
      <c r="D266" s="20" t="s">
        <v>758</v>
      </c>
      <c r="E266" s="20" t="s">
        <v>759</v>
      </c>
      <c r="F266" s="20" t="s">
        <v>756</v>
      </c>
      <c r="G266" s="26" t="s">
        <v>757</v>
      </c>
    </row>
    <row r="267" spans="1:7" x14ac:dyDescent="0.2">
      <c r="A267" s="25">
        <v>43566</v>
      </c>
      <c r="B267" s="18" t="s">
        <v>766</v>
      </c>
      <c r="C267" s="19">
        <v>8552</v>
      </c>
      <c r="D267" s="20" t="s">
        <v>763</v>
      </c>
      <c r="E267" s="20" t="s">
        <v>759</v>
      </c>
      <c r="F267" s="20" t="s">
        <v>756</v>
      </c>
      <c r="G267" s="26" t="s">
        <v>762</v>
      </c>
    </row>
    <row r="268" spans="1:7" x14ac:dyDescent="0.2">
      <c r="A268" s="25">
        <v>43566</v>
      </c>
      <c r="B268" s="18" t="s">
        <v>766</v>
      </c>
      <c r="C268" s="19">
        <v>13494</v>
      </c>
      <c r="D268" s="20" t="s">
        <v>763</v>
      </c>
      <c r="E268" s="20" t="s">
        <v>755</v>
      </c>
      <c r="F268" s="20" t="s">
        <v>756</v>
      </c>
      <c r="G268" s="26" t="s">
        <v>762</v>
      </c>
    </row>
    <row r="269" spans="1:7" x14ac:dyDescent="0.2">
      <c r="A269" s="25">
        <v>43566</v>
      </c>
      <c r="B269" s="18" t="s">
        <v>766</v>
      </c>
      <c r="C269" s="19">
        <v>12932</v>
      </c>
      <c r="D269" s="20" t="s">
        <v>763</v>
      </c>
      <c r="E269" s="20" t="s">
        <v>759</v>
      </c>
      <c r="F269" s="20" t="s">
        <v>756</v>
      </c>
      <c r="G269" s="26" t="s">
        <v>757</v>
      </c>
    </row>
    <row r="270" spans="1:7" x14ac:dyDescent="0.2">
      <c r="A270" s="25">
        <v>43566</v>
      </c>
      <c r="B270" s="18" t="s">
        <v>766</v>
      </c>
      <c r="C270" s="19">
        <v>3000</v>
      </c>
      <c r="D270" s="20" t="s">
        <v>761</v>
      </c>
      <c r="E270" s="20" t="s">
        <v>755</v>
      </c>
      <c r="F270" s="20" t="s">
        <v>756</v>
      </c>
      <c r="G270" s="26" t="s">
        <v>757</v>
      </c>
    </row>
    <row r="271" spans="1:7" x14ac:dyDescent="0.2">
      <c r="A271" s="25">
        <v>43566</v>
      </c>
      <c r="B271" s="18" t="s">
        <v>766</v>
      </c>
      <c r="C271" s="19">
        <v>12722</v>
      </c>
      <c r="D271" s="20" t="s">
        <v>761</v>
      </c>
      <c r="E271" s="20" t="s">
        <v>759</v>
      </c>
      <c r="F271" s="20" t="s">
        <v>760</v>
      </c>
      <c r="G271" s="26" t="s">
        <v>762</v>
      </c>
    </row>
    <row r="272" spans="1:7" x14ac:dyDescent="0.2">
      <c r="A272" s="25">
        <v>43566</v>
      </c>
      <c r="B272" s="18" t="s">
        <v>766</v>
      </c>
      <c r="C272" s="19">
        <v>500</v>
      </c>
      <c r="D272" s="20" t="s">
        <v>761</v>
      </c>
      <c r="E272" s="20" t="s">
        <v>755</v>
      </c>
      <c r="F272" s="20" t="s">
        <v>756</v>
      </c>
      <c r="G272" s="26" t="s">
        <v>757</v>
      </c>
    </row>
    <row r="273" spans="1:7" x14ac:dyDescent="0.2">
      <c r="A273" s="25">
        <v>43566</v>
      </c>
      <c r="B273" s="18" t="s">
        <v>766</v>
      </c>
      <c r="C273" s="19">
        <v>4000</v>
      </c>
      <c r="D273" s="20" t="s">
        <v>761</v>
      </c>
      <c r="E273" s="20" t="s">
        <v>755</v>
      </c>
      <c r="F273" s="20" t="s">
        <v>756</v>
      </c>
      <c r="G273" s="26" t="s">
        <v>757</v>
      </c>
    </row>
    <row r="274" spans="1:7" x14ac:dyDescent="0.2">
      <c r="A274" s="25">
        <v>43566</v>
      </c>
      <c r="B274" s="18" t="s">
        <v>766</v>
      </c>
      <c r="C274" s="19">
        <v>12334</v>
      </c>
      <c r="D274" s="20" t="s">
        <v>763</v>
      </c>
      <c r="E274" s="20" t="s">
        <v>759</v>
      </c>
      <c r="F274" s="20" t="s">
        <v>764</v>
      </c>
      <c r="G274" s="26" t="s">
        <v>757</v>
      </c>
    </row>
    <row r="275" spans="1:7" x14ac:dyDescent="0.2">
      <c r="A275" s="25">
        <v>43566</v>
      </c>
      <c r="B275" s="18" t="s">
        <v>766</v>
      </c>
      <c r="C275" s="19">
        <v>10181</v>
      </c>
      <c r="D275" s="20" t="s">
        <v>758</v>
      </c>
      <c r="E275" s="20" t="s">
        <v>759</v>
      </c>
      <c r="F275" s="20" t="s">
        <v>756</v>
      </c>
      <c r="G275" s="26" t="s">
        <v>762</v>
      </c>
    </row>
    <row r="276" spans="1:7" x14ac:dyDescent="0.2">
      <c r="A276" s="25">
        <v>43566</v>
      </c>
      <c r="B276" s="18" t="s">
        <v>766</v>
      </c>
      <c r="C276" s="19">
        <v>500</v>
      </c>
      <c r="D276" s="20" t="s">
        <v>761</v>
      </c>
      <c r="E276" s="20" t="s">
        <v>755</v>
      </c>
      <c r="F276" s="20" t="s">
        <v>764</v>
      </c>
      <c r="G276" s="26" t="s">
        <v>762</v>
      </c>
    </row>
    <row r="277" spans="1:7" x14ac:dyDescent="0.2">
      <c r="A277" s="25">
        <v>43566</v>
      </c>
      <c r="B277" s="18" t="s">
        <v>766</v>
      </c>
      <c r="C277" s="19">
        <v>65000</v>
      </c>
      <c r="D277" s="20" t="s">
        <v>763</v>
      </c>
      <c r="E277" s="20" t="s">
        <v>755</v>
      </c>
      <c r="F277" s="20" t="s">
        <v>764</v>
      </c>
      <c r="G277" s="26" t="s">
        <v>757</v>
      </c>
    </row>
    <row r="278" spans="1:7" x14ac:dyDescent="0.2">
      <c r="A278" s="25">
        <v>43566</v>
      </c>
      <c r="B278" s="18" t="s">
        <v>766</v>
      </c>
      <c r="C278" s="19">
        <v>10751</v>
      </c>
      <c r="D278" s="20" t="s">
        <v>758</v>
      </c>
      <c r="E278" s="20" t="s">
        <v>755</v>
      </c>
      <c r="F278" s="20" t="s">
        <v>756</v>
      </c>
      <c r="G278" s="26" t="s">
        <v>757</v>
      </c>
    </row>
    <row r="279" spans="1:7" x14ac:dyDescent="0.2">
      <c r="A279" s="25">
        <v>43566</v>
      </c>
      <c r="B279" s="18" t="s">
        <v>766</v>
      </c>
      <c r="C279" s="19">
        <v>10190</v>
      </c>
      <c r="D279" s="20" t="s">
        <v>761</v>
      </c>
      <c r="E279" s="20" t="s">
        <v>759</v>
      </c>
      <c r="F279" s="20" t="s">
        <v>756</v>
      </c>
      <c r="G279" s="26" t="s">
        <v>757</v>
      </c>
    </row>
    <row r="280" spans="1:7" x14ac:dyDescent="0.2">
      <c r="A280" s="25">
        <v>43566</v>
      </c>
      <c r="B280" s="18" t="s">
        <v>766</v>
      </c>
      <c r="C280" s="19">
        <v>3075</v>
      </c>
      <c r="D280" s="20" t="s">
        <v>761</v>
      </c>
      <c r="E280" s="20" t="s">
        <v>755</v>
      </c>
      <c r="F280" s="20" t="s">
        <v>764</v>
      </c>
      <c r="G280" s="26" t="s">
        <v>757</v>
      </c>
    </row>
    <row r="281" spans="1:7" x14ac:dyDescent="0.2">
      <c r="A281" s="25">
        <v>43566</v>
      </c>
      <c r="B281" s="18" t="s">
        <v>766</v>
      </c>
      <c r="C281" s="19">
        <v>11935</v>
      </c>
      <c r="D281" s="20" t="s">
        <v>758</v>
      </c>
      <c r="E281" s="20" t="s">
        <v>759</v>
      </c>
      <c r="F281" s="20" t="s">
        <v>760</v>
      </c>
      <c r="G281" s="26" t="s">
        <v>762</v>
      </c>
    </row>
    <row r="282" spans="1:7" x14ac:dyDescent="0.2">
      <c r="A282" s="25">
        <v>43566</v>
      </c>
      <c r="B282" s="18" t="s">
        <v>766</v>
      </c>
      <c r="C282" s="19">
        <v>5116</v>
      </c>
      <c r="D282" s="20" t="s">
        <v>761</v>
      </c>
      <c r="E282" s="20" t="s">
        <v>759</v>
      </c>
      <c r="F282" s="20" t="s">
        <v>756</v>
      </c>
      <c r="G282" s="26" t="s">
        <v>762</v>
      </c>
    </row>
    <row r="283" spans="1:7" x14ac:dyDescent="0.2">
      <c r="A283" s="25">
        <v>43566</v>
      </c>
      <c r="B283" s="18" t="s">
        <v>766</v>
      </c>
      <c r="C283" s="19">
        <v>13000</v>
      </c>
      <c r="D283" s="20" t="s">
        <v>758</v>
      </c>
      <c r="E283" s="20" t="s">
        <v>755</v>
      </c>
      <c r="F283" s="20" t="s">
        <v>756</v>
      </c>
      <c r="G283" s="26" t="s">
        <v>757</v>
      </c>
    </row>
    <row r="284" spans="1:7" x14ac:dyDescent="0.2">
      <c r="A284" s="25">
        <v>43566</v>
      </c>
      <c r="B284" s="18" t="s">
        <v>766</v>
      </c>
      <c r="C284" s="19">
        <v>6000</v>
      </c>
      <c r="D284" s="20" t="s">
        <v>763</v>
      </c>
      <c r="E284" s="20" t="s">
        <v>755</v>
      </c>
      <c r="F284" s="20" t="s">
        <v>756</v>
      </c>
      <c r="G284" s="26" t="s">
        <v>757</v>
      </c>
    </row>
    <row r="285" spans="1:7" x14ac:dyDescent="0.2">
      <c r="A285" s="25">
        <v>43566</v>
      </c>
      <c r="B285" s="18" t="s">
        <v>766</v>
      </c>
      <c r="C285" s="19">
        <v>240</v>
      </c>
      <c r="D285" s="20" t="s">
        <v>761</v>
      </c>
      <c r="E285" s="20" t="s">
        <v>755</v>
      </c>
      <c r="F285" s="20" t="s">
        <v>756</v>
      </c>
      <c r="G285" s="26" t="s">
        <v>757</v>
      </c>
    </row>
    <row r="286" spans="1:7" x14ac:dyDescent="0.2">
      <c r="A286" s="25">
        <v>43566</v>
      </c>
      <c r="B286" s="18" t="s">
        <v>766</v>
      </c>
      <c r="C286" s="19">
        <v>8349</v>
      </c>
      <c r="D286" s="20" t="s">
        <v>761</v>
      </c>
      <c r="E286" s="20" t="s">
        <v>755</v>
      </c>
      <c r="F286" s="20" t="s">
        <v>764</v>
      </c>
      <c r="G286" s="26" t="s">
        <v>762</v>
      </c>
    </row>
    <row r="287" spans="1:7" x14ac:dyDescent="0.2">
      <c r="A287" s="25">
        <v>43566</v>
      </c>
      <c r="B287" s="18" t="s">
        <v>766</v>
      </c>
      <c r="C287" s="19">
        <v>4000</v>
      </c>
      <c r="D287" s="20" t="s">
        <v>761</v>
      </c>
      <c r="E287" s="20" t="s">
        <v>755</v>
      </c>
      <c r="F287" s="20" t="s">
        <v>760</v>
      </c>
      <c r="G287" s="26" t="s">
        <v>757</v>
      </c>
    </row>
    <row r="288" spans="1:7" x14ac:dyDescent="0.2">
      <c r="A288" s="25">
        <v>43566</v>
      </c>
      <c r="B288" s="18" t="s">
        <v>766</v>
      </c>
      <c r="C288" s="19">
        <v>5366</v>
      </c>
      <c r="D288" s="20" t="s">
        <v>763</v>
      </c>
      <c r="E288" s="20" t="s">
        <v>759</v>
      </c>
      <c r="F288" s="20" t="s">
        <v>756</v>
      </c>
      <c r="G288" s="26" t="s">
        <v>762</v>
      </c>
    </row>
    <row r="289" spans="1:7" x14ac:dyDescent="0.2">
      <c r="A289" s="25">
        <v>43566</v>
      </c>
      <c r="B289" s="18" t="s">
        <v>766</v>
      </c>
      <c r="C289" s="19">
        <v>2878</v>
      </c>
      <c r="D289" s="20" t="s">
        <v>763</v>
      </c>
      <c r="E289" s="20" t="s">
        <v>755</v>
      </c>
      <c r="F289" s="20" t="s">
        <v>760</v>
      </c>
      <c r="G289" s="26" t="s">
        <v>757</v>
      </c>
    </row>
    <row r="290" spans="1:7" x14ac:dyDescent="0.2">
      <c r="A290" s="25">
        <v>43566</v>
      </c>
      <c r="B290" s="18" t="s">
        <v>766</v>
      </c>
      <c r="C290" s="19">
        <v>9095</v>
      </c>
      <c r="D290" s="20" t="s">
        <v>754</v>
      </c>
      <c r="E290" s="20" t="s">
        <v>755</v>
      </c>
      <c r="F290" s="20" t="s">
        <v>756</v>
      </c>
      <c r="G290" s="26" t="s">
        <v>757</v>
      </c>
    </row>
    <row r="291" spans="1:7" x14ac:dyDescent="0.2">
      <c r="A291" s="25">
        <v>43566</v>
      </c>
      <c r="B291" s="18" t="s">
        <v>766</v>
      </c>
      <c r="C291" s="19">
        <v>13519</v>
      </c>
      <c r="D291" s="20" t="s">
        <v>758</v>
      </c>
      <c r="E291" s="20" t="s">
        <v>755</v>
      </c>
      <c r="F291" s="20" t="s">
        <v>756</v>
      </c>
      <c r="G291" s="26" t="s">
        <v>762</v>
      </c>
    </row>
    <row r="292" spans="1:7" x14ac:dyDescent="0.2">
      <c r="A292" s="25">
        <v>43566</v>
      </c>
      <c r="B292" s="18" t="s">
        <v>766</v>
      </c>
      <c r="C292" s="19">
        <v>12418</v>
      </c>
      <c r="D292" s="20" t="s">
        <v>761</v>
      </c>
      <c r="E292" s="20" t="s">
        <v>755</v>
      </c>
      <c r="F292" s="20" t="s">
        <v>760</v>
      </c>
      <c r="G292" s="26" t="s">
        <v>757</v>
      </c>
    </row>
    <row r="293" spans="1:7" x14ac:dyDescent="0.2">
      <c r="A293" s="25">
        <v>43567</v>
      </c>
      <c r="B293" s="18" t="s">
        <v>767</v>
      </c>
      <c r="C293" s="19">
        <v>5761</v>
      </c>
      <c r="D293" s="20" t="s">
        <v>763</v>
      </c>
      <c r="E293" s="20" t="s">
        <v>759</v>
      </c>
      <c r="F293" s="20" t="s">
        <v>756</v>
      </c>
      <c r="G293" s="26" t="s">
        <v>757</v>
      </c>
    </row>
    <row r="294" spans="1:7" x14ac:dyDescent="0.2">
      <c r="A294" s="25">
        <v>43567</v>
      </c>
      <c r="B294" s="18" t="s">
        <v>767</v>
      </c>
      <c r="C294" s="19">
        <v>100</v>
      </c>
      <c r="D294" s="20" t="s">
        <v>761</v>
      </c>
      <c r="E294" s="20" t="s">
        <v>755</v>
      </c>
      <c r="F294" s="20" t="s">
        <v>756</v>
      </c>
      <c r="G294" s="26" t="s">
        <v>757</v>
      </c>
    </row>
    <row r="295" spans="1:7" x14ac:dyDescent="0.2">
      <c r="A295" s="25">
        <v>43567</v>
      </c>
      <c r="B295" s="18" t="s">
        <v>767</v>
      </c>
      <c r="C295" s="19">
        <v>3000</v>
      </c>
      <c r="D295" s="20" t="s">
        <v>758</v>
      </c>
      <c r="E295" s="20" t="s">
        <v>755</v>
      </c>
      <c r="F295" s="20" t="s">
        <v>760</v>
      </c>
      <c r="G295" s="26" t="s">
        <v>762</v>
      </c>
    </row>
    <row r="296" spans="1:7" x14ac:dyDescent="0.2">
      <c r="A296" s="25">
        <v>43567</v>
      </c>
      <c r="B296" s="18" t="s">
        <v>767</v>
      </c>
      <c r="C296" s="19">
        <v>100</v>
      </c>
      <c r="D296" s="20" t="s">
        <v>761</v>
      </c>
      <c r="E296" s="20" t="s">
        <v>755</v>
      </c>
      <c r="F296" s="20" t="s">
        <v>756</v>
      </c>
      <c r="G296" s="26" t="s">
        <v>762</v>
      </c>
    </row>
    <row r="297" spans="1:7" x14ac:dyDescent="0.2">
      <c r="A297" s="25">
        <v>43567</v>
      </c>
      <c r="B297" s="18" t="s">
        <v>767</v>
      </c>
      <c r="C297" s="19">
        <v>5000</v>
      </c>
      <c r="D297" s="20" t="s">
        <v>758</v>
      </c>
      <c r="E297" s="20" t="s">
        <v>755</v>
      </c>
      <c r="F297" s="20" t="s">
        <v>756</v>
      </c>
      <c r="G297" s="26" t="s">
        <v>757</v>
      </c>
    </row>
    <row r="298" spans="1:7" x14ac:dyDescent="0.2">
      <c r="A298" s="25">
        <v>43567</v>
      </c>
      <c r="B298" s="18" t="s">
        <v>767</v>
      </c>
      <c r="C298" s="19">
        <v>6573</v>
      </c>
      <c r="D298" s="20" t="s">
        <v>761</v>
      </c>
      <c r="E298" s="20" t="s">
        <v>755</v>
      </c>
      <c r="F298" s="20" t="s">
        <v>760</v>
      </c>
      <c r="G298" s="26" t="s">
        <v>762</v>
      </c>
    </row>
    <row r="299" spans="1:7" x14ac:dyDescent="0.2">
      <c r="A299" s="25">
        <v>43567</v>
      </c>
      <c r="B299" s="18" t="s">
        <v>767</v>
      </c>
      <c r="C299" s="19">
        <v>8613</v>
      </c>
      <c r="D299" s="20" t="s">
        <v>758</v>
      </c>
      <c r="E299" s="20" t="s">
        <v>755</v>
      </c>
      <c r="F299" s="20" t="s">
        <v>756</v>
      </c>
      <c r="G299" s="26" t="s">
        <v>762</v>
      </c>
    </row>
    <row r="300" spans="1:7" x14ac:dyDescent="0.2">
      <c r="A300" s="25">
        <v>43567</v>
      </c>
      <c r="B300" s="18" t="s">
        <v>767</v>
      </c>
      <c r="C300" s="19">
        <v>4540</v>
      </c>
      <c r="D300" s="20" t="s">
        <v>761</v>
      </c>
      <c r="E300" s="20" t="s">
        <v>755</v>
      </c>
      <c r="F300" s="20" t="s">
        <v>756</v>
      </c>
      <c r="G300" s="26" t="s">
        <v>757</v>
      </c>
    </row>
    <row r="301" spans="1:7" x14ac:dyDescent="0.2">
      <c r="A301" s="25">
        <v>43567</v>
      </c>
      <c r="B301" s="18" t="s">
        <v>767</v>
      </c>
      <c r="C301" s="19">
        <v>10431</v>
      </c>
      <c r="D301" s="20" t="s">
        <v>758</v>
      </c>
      <c r="E301" s="20" t="s">
        <v>759</v>
      </c>
      <c r="F301" s="20" t="s">
        <v>764</v>
      </c>
      <c r="G301" s="26" t="s">
        <v>762</v>
      </c>
    </row>
    <row r="302" spans="1:7" x14ac:dyDescent="0.2">
      <c r="A302" s="25">
        <v>43567</v>
      </c>
      <c r="B302" s="18" t="s">
        <v>767</v>
      </c>
      <c r="C302" s="19">
        <v>400</v>
      </c>
      <c r="D302" s="20" t="s">
        <v>761</v>
      </c>
      <c r="E302" s="20" t="s">
        <v>755</v>
      </c>
      <c r="F302" s="20" t="s">
        <v>756</v>
      </c>
      <c r="G302" s="26" t="s">
        <v>762</v>
      </c>
    </row>
    <row r="303" spans="1:7" x14ac:dyDescent="0.2">
      <c r="A303" s="25">
        <v>43567</v>
      </c>
      <c r="B303" s="18" t="s">
        <v>767</v>
      </c>
      <c r="C303" s="19">
        <v>11931</v>
      </c>
      <c r="D303" s="20" t="s">
        <v>763</v>
      </c>
      <c r="E303" s="20" t="s">
        <v>759</v>
      </c>
      <c r="F303" s="20" t="s">
        <v>756</v>
      </c>
      <c r="G303" s="26" t="s">
        <v>757</v>
      </c>
    </row>
    <row r="304" spans="1:7" x14ac:dyDescent="0.2">
      <c r="A304" s="25">
        <v>43567</v>
      </c>
      <c r="B304" s="18" t="s">
        <v>767</v>
      </c>
      <c r="C304" s="19">
        <v>12006</v>
      </c>
      <c r="D304" s="20" t="s">
        <v>758</v>
      </c>
      <c r="E304" s="20" t="s">
        <v>759</v>
      </c>
      <c r="F304" s="20" t="s">
        <v>756</v>
      </c>
      <c r="G304" s="26" t="s">
        <v>757</v>
      </c>
    </row>
    <row r="305" spans="1:7" x14ac:dyDescent="0.2">
      <c r="A305" s="25">
        <v>43567</v>
      </c>
      <c r="B305" s="18" t="s">
        <v>767</v>
      </c>
      <c r="C305" s="19">
        <v>400</v>
      </c>
      <c r="D305" s="20" t="s">
        <v>761</v>
      </c>
      <c r="E305" s="20" t="s">
        <v>759</v>
      </c>
      <c r="F305" s="20" t="s">
        <v>756</v>
      </c>
      <c r="G305" s="26" t="s">
        <v>757</v>
      </c>
    </row>
    <row r="306" spans="1:7" x14ac:dyDescent="0.2">
      <c r="A306" s="25">
        <v>43567</v>
      </c>
      <c r="B306" s="18" t="s">
        <v>767</v>
      </c>
      <c r="C306" s="19">
        <v>1325</v>
      </c>
      <c r="D306" s="20" t="s">
        <v>761</v>
      </c>
      <c r="E306" s="20" t="s">
        <v>755</v>
      </c>
      <c r="F306" s="20" t="s">
        <v>756</v>
      </c>
      <c r="G306" s="26" t="s">
        <v>762</v>
      </c>
    </row>
    <row r="307" spans="1:7" x14ac:dyDescent="0.2">
      <c r="A307" s="25">
        <v>43567</v>
      </c>
      <c r="B307" s="18" t="s">
        <v>767</v>
      </c>
      <c r="C307" s="19">
        <v>14722</v>
      </c>
      <c r="D307" s="20" t="s">
        <v>761</v>
      </c>
      <c r="E307" s="20" t="s">
        <v>759</v>
      </c>
      <c r="F307" s="20" t="s">
        <v>764</v>
      </c>
      <c r="G307" s="26" t="s">
        <v>757</v>
      </c>
    </row>
    <row r="308" spans="1:7" x14ac:dyDescent="0.2">
      <c r="A308" s="25">
        <v>43567</v>
      </c>
      <c r="B308" s="18" t="s">
        <v>767</v>
      </c>
      <c r="C308" s="19">
        <v>14644</v>
      </c>
      <c r="D308" s="20" t="s">
        <v>758</v>
      </c>
      <c r="E308" s="20" t="s">
        <v>755</v>
      </c>
      <c r="F308" s="20" t="s">
        <v>764</v>
      </c>
      <c r="G308" s="26" t="s">
        <v>762</v>
      </c>
    </row>
    <row r="309" spans="1:7" x14ac:dyDescent="0.2">
      <c r="A309" s="25">
        <v>43567</v>
      </c>
      <c r="B309" s="18" t="s">
        <v>767</v>
      </c>
      <c r="C309" s="19">
        <v>16000</v>
      </c>
      <c r="D309" s="20" t="s">
        <v>758</v>
      </c>
      <c r="E309" s="20" t="s">
        <v>755</v>
      </c>
      <c r="F309" s="20" t="s">
        <v>760</v>
      </c>
      <c r="G309" s="26" t="s">
        <v>757</v>
      </c>
    </row>
    <row r="310" spans="1:7" x14ac:dyDescent="0.2">
      <c r="A310" s="25">
        <v>43567</v>
      </c>
      <c r="B310" s="18" t="s">
        <v>767</v>
      </c>
      <c r="C310" s="19">
        <v>7000</v>
      </c>
      <c r="D310" s="20" t="s">
        <v>763</v>
      </c>
      <c r="E310" s="20" t="s">
        <v>759</v>
      </c>
      <c r="F310" s="20" t="s">
        <v>760</v>
      </c>
      <c r="G310" s="26" t="s">
        <v>757</v>
      </c>
    </row>
    <row r="311" spans="1:7" x14ac:dyDescent="0.2">
      <c r="A311" s="25">
        <v>43567</v>
      </c>
      <c r="B311" s="18" t="s">
        <v>767</v>
      </c>
      <c r="C311" s="19">
        <v>17000</v>
      </c>
      <c r="D311" s="20" t="s">
        <v>758</v>
      </c>
      <c r="E311" s="20" t="s">
        <v>759</v>
      </c>
      <c r="F311" s="20" t="s">
        <v>756</v>
      </c>
      <c r="G311" s="26" t="s">
        <v>757</v>
      </c>
    </row>
    <row r="312" spans="1:7" x14ac:dyDescent="0.2">
      <c r="A312" s="25">
        <v>43567</v>
      </c>
      <c r="B312" s="18" t="s">
        <v>767</v>
      </c>
      <c r="C312" s="19">
        <v>124</v>
      </c>
      <c r="D312" s="20" t="s">
        <v>761</v>
      </c>
      <c r="E312" s="20" t="s">
        <v>759</v>
      </c>
      <c r="F312" s="20" t="s">
        <v>756</v>
      </c>
      <c r="G312" s="26" t="s">
        <v>757</v>
      </c>
    </row>
    <row r="313" spans="1:7" x14ac:dyDescent="0.2">
      <c r="A313" s="25">
        <v>43567</v>
      </c>
      <c r="B313" s="18" t="s">
        <v>767</v>
      </c>
      <c r="C313" s="19">
        <v>3000</v>
      </c>
      <c r="D313" s="20" t="s">
        <v>761</v>
      </c>
      <c r="E313" s="20" t="s">
        <v>755</v>
      </c>
      <c r="F313" s="20" t="s">
        <v>756</v>
      </c>
      <c r="G313" s="26" t="s">
        <v>757</v>
      </c>
    </row>
    <row r="314" spans="1:7" x14ac:dyDescent="0.2">
      <c r="A314" s="25">
        <v>43567</v>
      </c>
      <c r="B314" s="18" t="s">
        <v>767</v>
      </c>
      <c r="C314" s="19">
        <v>11798</v>
      </c>
      <c r="D314" s="20" t="s">
        <v>761</v>
      </c>
      <c r="E314" s="20" t="s">
        <v>755</v>
      </c>
      <c r="F314" s="20" t="s">
        <v>760</v>
      </c>
      <c r="G314" s="26" t="s">
        <v>762</v>
      </c>
    </row>
    <row r="315" spans="1:7" x14ac:dyDescent="0.2">
      <c r="A315" s="25">
        <v>43567</v>
      </c>
      <c r="B315" s="18" t="s">
        <v>767</v>
      </c>
      <c r="C315" s="19">
        <v>250</v>
      </c>
      <c r="D315" s="20" t="s">
        <v>763</v>
      </c>
      <c r="E315" s="20" t="s">
        <v>759</v>
      </c>
      <c r="F315" s="20" t="s">
        <v>760</v>
      </c>
      <c r="G315" s="26" t="s">
        <v>757</v>
      </c>
    </row>
    <row r="316" spans="1:7" x14ac:dyDescent="0.2">
      <c r="A316" s="25">
        <v>43568</v>
      </c>
      <c r="B316" s="18" t="s">
        <v>768</v>
      </c>
      <c r="C316" s="19">
        <v>3525</v>
      </c>
      <c r="D316" s="20" t="s">
        <v>758</v>
      </c>
      <c r="E316" s="20" t="s">
        <v>755</v>
      </c>
      <c r="F316" s="20" t="s">
        <v>760</v>
      </c>
      <c r="G316" s="26" t="s">
        <v>757</v>
      </c>
    </row>
    <row r="317" spans="1:7" x14ac:dyDescent="0.2">
      <c r="A317" s="25">
        <v>43568</v>
      </c>
      <c r="B317" s="18" t="s">
        <v>768</v>
      </c>
      <c r="C317" s="19">
        <v>6190</v>
      </c>
      <c r="D317" s="20" t="s">
        <v>758</v>
      </c>
      <c r="E317" s="20" t="s">
        <v>759</v>
      </c>
      <c r="F317" s="20" t="s">
        <v>756</v>
      </c>
      <c r="G317" s="26" t="s">
        <v>762</v>
      </c>
    </row>
    <row r="318" spans="1:7" x14ac:dyDescent="0.2">
      <c r="A318" s="25">
        <v>43568</v>
      </c>
      <c r="B318" s="18" t="s">
        <v>768</v>
      </c>
      <c r="C318" s="19">
        <v>2749</v>
      </c>
      <c r="D318" s="20" t="s">
        <v>761</v>
      </c>
      <c r="E318" s="20" t="s">
        <v>755</v>
      </c>
      <c r="F318" s="20" t="s">
        <v>756</v>
      </c>
      <c r="G318" s="26" t="s">
        <v>757</v>
      </c>
    </row>
    <row r="319" spans="1:7" x14ac:dyDescent="0.2">
      <c r="A319" s="25">
        <v>43568</v>
      </c>
      <c r="B319" s="18" t="s">
        <v>768</v>
      </c>
      <c r="C319" s="19">
        <v>19000</v>
      </c>
      <c r="D319" s="20" t="s">
        <v>763</v>
      </c>
      <c r="E319" s="20" t="s">
        <v>755</v>
      </c>
      <c r="F319" s="20" t="s">
        <v>756</v>
      </c>
      <c r="G319" s="26" t="s">
        <v>762</v>
      </c>
    </row>
    <row r="320" spans="1:7" x14ac:dyDescent="0.2">
      <c r="A320" s="25">
        <v>43568</v>
      </c>
      <c r="B320" s="18" t="s">
        <v>768</v>
      </c>
      <c r="C320" s="19">
        <v>10202</v>
      </c>
      <c r="D320" s="20" t="s">
        <v>758</v>
      </c>
      <c r="E320" s="20" t="s">
        <v>755</v>
      </c>
      <c r="F320" s="20" t="s">
        <v>760</v>
      </c>
      <c r="G320" s="26" t="s">
        <v>757</v>
      </c>
    </row>
    <row r="321" spans="1:7" x14ac:dyDescent="0.2">
      <c r="A321" s="25">
        <v>43568</v>
      </c>
      <c r="B321" s="18" t="s">
        <v>768</v>
      </c>
      <c r="C321" s="19">
        <v>9095</v>
      </c>
      <c r="D321" s="20" t="s">
        <v>754</v>
      </c>
      <c r="E321" s="20" t="s">
        <v>755</v>
      </c>
      <c r="F321" s="20" t="s">
        <v>756</v>
      </c>
      <c r="G321" s="26" t="s">
        <v>757</v>
      </c>
    </row>
    <row r="322" spans="1:7" x14ac:dyDescent="0.2">
      <c r="A322" s="25">
        <v>43568</v>
      </c>
      <c r="B322" s="18" t="s">
        <v>768</v>
      </c>
      <c r="C322" s="19">
        <v>500</v>
      </c>
      <c r="D322" s="20" t="s">
        <v>763</v>
      </c>
      <c r="E322" s="20" t="s">
        <v>755</v>
      </c>
      <c r="F322" s="20" t="s">
        <v>764</v>
      </c>
      <c r="G322" s="26" t="s">
        <v>757</v>
      </c>
    </row>
    <row r="323" spans="1:7" x14ac:dyDescent="0.2">
      <c r="A323" s="25">
        <v>43568</v>
      </c>
      <c r="B323" s="18" t="s">
        <v>768</v>
      </c>
      <c r="C323" s="19">
        <v>12000</v>
      </c>
      <c r="D323" s="20" t="s">
        <v>758</v>
      </c>
      <c r="E323" s="20" t="s">
        <v>755</v>
      </c>
      <c r="F323" s="20" t="s">
        <v>764</v>
      </c>
      <c r="G323" s="26" t="s">
        <v>757</v>
      </c>
    </row>
    <row r="324" spans="1:7" x14ac:dyDescent="0.2">
      <c r="A324" s="25">
        <v>43568</v>
      </c>
      <c r="B324" s="18" t="s">
        <v>768</v>
      </c>
      <c r="C324" s="19">
        <v>12000</v>
      </c>
      <c r="D324" s="20" t="s">
        <v>758</v>
      </c>
      <c r="E324" s="20" t="s">
        <v>755</v>
      </c>
      <c r="F324" s="20" t="s">
        <v>760</v>
      </c>
      <c r="G324" s="26" t="s">
        <v>757</v>
      </c>
    </row>
    <row r="325" spans="1:7" x14ac:dyDescent="0.2">
      <c r="A325" s="25">
        <v>43568</v>
      </c>
      <c r="B325" s="18" t="s">
        <v>768</v>
      </c>
      <c r="C325" s="19">
        <v>12000</v>
      </c>
      <c r="D325" s="20" t="s">
        <v>761</v>
      </c>
      <c r="E325" s="20" t="s">
        <v>755</v>
      </c>
      <c r="F325" s="20" t="s">
        <v>756</v>
      </c>
      <c r="G325" s="26" t="s">
        <v>757</v>
      </c>
    </row>
    <row r="326" spans="1:7" x14ac:dyDescent="0.2">
      <c r="A326" s="25">
        <v>43568</v>
      </c>
      <c r="B326" s="18" t="s">
        <v>768</v>
      </c>
      <c r="C326" s="19">
        <v>12000</v>
      </c>
      <c r="D326" s="20" t="s">
        <v>758</v>
      </c>
      <c r="E326" s="20" t="s">
        <v>755</v>
      </c>
      <c r="F326" s="20" t="s">
        <v>760</v>
      </c>
      <c r="G326" s="26" t="s">
        <v>757</v>
      </c>
    </row>
    <row r="327" spans="1:7" x14ac:dyDescent="0.2">
      <c r="A327" s="25">
        <v>43568</v>
      </c>
      <c r="B327" s="18" t="s">
        <v>768</v>
      </c>
      <c r="C327" s="19">
        <v>500</v>
      </c>
      <c r="D327" s="20" t="s">
        <v>763</v>
      </c>
      <c r="E327" s="20" t="s">
        <v>755</v>
      </c>
      <c r="F327" s="20" t="s">
        <v>764</v>
      </c>
      <c r="G327" s="26" t="s">
        <v>757</v>
      </c>
    </row>
    <row r="328" spans="1:7" x14ac:dyDescent="0.2">
      <c r="A328" s="25">
        <v>43568</v>
      </c>
      <c r="B328" s="18" t="s">
        <v>768</v>
      </c>
      <c r="C328" s="19">
        <v>500</v>
      </c>
      <c r="D328" s="20" t="s">
        <v>761</v>
      </c>
      <c r="E328" s="20" t="s">
        <v>755</v>
      </c>
      <c r="F328" s="20" t="s">
        <v>764</v>
      </c>
      <c r="G328" s="26" t="s">
        <v>757</v>
      </c>
    </row>
    <row r="329" spans="1:7" x14ac:dyDescent="0.2">
      <c r="A329" s="25">
        <v>43568</v>
      </c>
      <c r="B329" s="18" t="s">
        <v>768</v>
      </c>
      <c r="C329" s="19">
        <v>6000</v>
      </c>
      <c r="D329" s="20" t="s">
        <v>763</v>
      </c>
      <c r="E329" s="20" t="s">
        <v>755</v>
      </c>
      <c r="F329" s="20" t="s">
        <v>756</v>
      </c>
      <c r="G329" s="26" t="s">
        <v>757</v>
      </c>
    </row>
    <row r="330" spans="1:7" x14ac:dyDescent="0.2">
      <c r="A330" s="25">
        <v>43568</v>
      </c>
      <c r="B330" s="18" t="s">
        <v>768</v>
      </c>
      <c r="C330" s="19">
        <v>12000</v>
      </c>
      <c r="D330" s="20" t="s">
        <v>758</v>
      </c>
      <c r="E330" s="20" t="s">
        <v>755</v>
      </c>
      <c r="F330" s="20" t="s">
        <v>764</v>
      </c>
      <c r="G330" s="26" t="s">
        <v>757</v>
      </c>
    </row>
    <row r="331" spans="1:7" x14ac:dyDescent="0.2">
      <c r="A331" s="25">
        <v>43568</v>
      </c>
      <c r="B331" s="18" t="s">
        <v>768</v>
      </c>
      <c r="C331" s="19">
        <v>12535</v>
      </c>
      <c r="D331" s="20" t="s">
        <v>758</v>
      </c>
      <c r="E331" s="20" t="s">
        <v>755</v>
      </c>
      <c r="F331" s="20" t="s">
        <v>756</v>
      </c>
      <c r="G331" s="26" t="s">
        <v>757</v>
      </c>
    </row>
    <row r="332" spans="1:7" x14ac:dyDescent="0.2">
      <c r="A332" s="25">
        <v>43568</v>
      </c>
      <c r="B332" s="18" t="s">
        <v>768</v>
      </c>
      <c r="C332" s="19">
        <v>13500</v>
      </c>
      <c r="D332" s="20" t="s">
        <v>758</v>
      </c>
      <c r="E332" s="20" t="s">
        <v>755</v>
      </c>
      <c r="F332" s="20" t="s">
        <v>760</v>
      </c>
      <c r="G332" s="26" t="s">
        <v>757</v>
      </c>
    </row>
    <row r="333" spans="1:7" x14ac:dyDescent="0.2">
      <c r="A333" s="25">
        <v>43568</v>
      </c>
      <c r="B333" s="18" t="s">
        <v>768</v>
      </c>
      <c r="C333" s="19">
        <v>8000</v>
      </c>
      <c r="D333" s="20" t="s">
        <v>763</v>
      </c>
      <c r="E333" s="20" t="s">
        <v>755</v>
      </c>
      <c r="F333" s="20" t="s">
        <v>756</v>
      </c>
      <c r="G333" s="26" t="s">
        <v>757</v>
      </c>
    </row>
    <row r="334" spans="1:7" x14ac:dyDescent="0.2">
      <c r="A334" s="25">
        <v>43568</v>
      </c>
      <c r="B334" s="18" t="s">
        <v>768</v>
      </c>
      <c r="C334" s="19">
        <v>13636</v>
      </c>
      <c r="D334" s="20" t="s">
        <v>758</v>
      </c>
      <c r="E334" s="20" t="s">
        <v>755</v>
      </c>
      <c r="F334" s="20" t="s">
        <v>760</v>
      </c>
      <c r="G334" s="26" t="s">
        <v>757</v>
      </c>
    </row>
    <row r="335" spans="1:7" x14ac:dyDescent="0.2">
      <c r="A335" s="25">
        <v>43568</v>
      </c>
      <c r="B335" s="18" t="s">
        <v>768</v>
      </c>
      <c r="C335" s="19">
        <v>500</v>
      </c>
      <c r="D335" s="20" t="s">
        <v>761</v>
      </c>
      <c r="E335" s="20" t="s">
        <v>755</v>
      </c>
      <c r="F335" s="20" t="s">
        <v>756</v>
      </c>
      <c r="G335" s="26" t="s">
        <v>757</v>
      </c>
    </row>
    <row r="336" spans="1:7" x14ac:dyDescent="0.2">
      <c r="A336" s="25">
        <v>43568</v>
      </c>
      <c r="B336" s="18" t="s">
        <v>768</v>
      </c>
      <c r="C336" s="19">
        <v>3075</v>
      </c>
      <c r="D336" s="20" t="s">
        <v>761</v>
      </c>
      <c r="E336" s="20" t="s">
        <v>755</v>
      </c>
      <c r="F336" s="20" t="s">
        <v>764</v>
      </c>
      <c r="G336" s="26" t="s">
        <v>757</v>
      </c>
    </row>
    <row r="337" spans="1:7" x14ac:dyDescent="0.2">
      <c r="A337" s="25">
        <v>43568</v>
      </c>
      <c r="B337" s="18" t="s">
        <v>768</v>
      </c>
      <c r="C337" s="19">
        <v>4000</v>
      </c>
      <c r="D337" s="20" t="s">
        <v>761</v>
      </c>
      <c r="E337" s="20" t="s">
        <v>755</v>
      </c>
      <c r="F337" s="20" t="s">
        <v>756</v>
      </c>
      <c r="G337" s="26" t="s">
        <v>757</v>
      </c>
    </row>
    <row r="338" spans="1:7" x14ac:dyDescent="0.2">
      <c r="A338" s="25">
        <v>43568</v>
      </c>
      <c r="B338" s="18" t="s">
        <v>768</v>
      </c>
      <c r="C338" s="19">
        <v>500</v>
      </c>
      <c r="D338" s="20" t="s">
        <v>761</v>
      </c>
      <c r="E338" s="20" t="s">
        <v>755</v>
      </c>
      <c r="F338" s="20" t="s">
        <v>756</v>
      </c>
      <c r="G338" s="26" t="s">
        <v>757</v>
      </c>
    </row>
    <row r="339" spans="1:7" x14ac:dyDescent="0.2">
      <c r="A339" s="25">
        <v>43568</v>
      </c>
      <c r="B339" s="18" t="s">
        <v>768</v>
      </c>
      <c r="C339" s="19">
        <v>500</v>
      </c>
      <c r="D339" s="20" t="s">
        <v>763</v>
      </c>
      <c r="E339" s="20" t="s">
        <v>755</v>
      </c>
      <c r="F339" s="20" t="s">
        <v>764</v>
      </c>
      <c r="G339" s="26" t="s">
        <v>757</v>
      </c>
    </row>
    <row r="340" spans="1:7" x14ac:dyDescent="0.2">
      <c r="A340" s="25">
        <v>43568</v>
      </c>
      <c r="B340" s="18" t="s">
        <v>768</v>
      </c>
      <c r="C340" s="19">
        <v>5723</v>
      </c>
      <c r="D340" s="20" t="s">
        <v>763</v>
      </c>
      <c r="E340" s="20" t="s">
        <v>759</v>
      </c>
      <c r="F340" s="20" t="s">
        <v>756</v>
      </c>
      <c r="G340" s="26" t="s">
        <v>762</v>
      </c>
    </row>
    <row r="341" spans="1:7" x14ac:dyDescent="0.2">
      <c r="A341" s="25">
        <v>43568</v>
      </c>
      <c r="B341" s="18" t="s">
        <v>768</v>
      </c>
      <c r="C341" s="19">
        <v>4000</v>
      </c>
      <c r="D341" s="20" t="s">
        <v>761</v>
      </c>
      <c r="E341" s="20" t="s">
        <v>755</v>
      </c>
      <c r="F341" s="20" t="s">
        <v>760</v>
      </c>
      <c r="G341" s="26" t="s">
        <v>762</v>
      </c>
    </row>
    <row r="342" spans="1:7" x14ac:dyDescent="0.2">
      <c r="A342" s="25">
        <v>43568</v>
      </c>
      <c r="B342" s="18" t="s">
        <v>768</v>
      </c>
      <c r="C342" s="19">
        <v>8000</v>
      </c>
      <c r="D342" s="20" t="s">
        <v>763</v>
      </c>
      <c r="E342" s="20" t="s">
        <v>755</v>
      </c>
      <c r="F342" s="20" t="s">
        <v>756</v>
      </c>
      <c r="G342" s="26" t="s">
        <v>757</v>
      </c>
    </row>
    <row r="343" spans="1:7" x14ac:dyDescent="0.2">
      <c r="A343" s="25">
        <v>43568</v>
      </c>
      <c r="B343" s="18" t="s">
        <v>768</v>
      </c>
      <c r="C343" s="19">
        <v>7000</v>
      </c>
      <c r="D343" s="20" t="s">
        <v>754</v>
      </c>
      <c r="E343" s="20" t="s">
        <v>755</v>
      </c>
      <c r="F343" s="20" t="s">
        <v>760</v>
      </c>
      <c r="G343" s="26" t="s">
        <v>757</v>
      </c>
    </row>
    <row r="344" spans="1:7" x14ac:dyDescent="0.2">
      <c r="A344" s="25">
        <v>43568</v>
      </c>
      <c r="B344" s="18" t="s">
        <v>768</v>
      </c>
      <c r="C344" s="19">
        <v>16000</v>
      </c>
      <c r="D344" s="20" t="s">
        <v>758</v>
      </c>
      <c r="E344" s="20" t="s">
        <v>755</v>
      </c>
      <c r="F344" s="20" t="s">
        <v>756</v>
      </c>
      <c r="G344" s="26" t="s">
        <v>757</v>
      </c>
    </row>
    <row r="345" spans="1:7" x14ac:dyDescent="0.2">
      <c r="A345" s="25">
        <v>43568</v>
      </c>
      <c r="B345" s="18" t="s">
        <v>768</v>
      </c>
      <c r="C345" s="19">
        <v>5245</v>
      </c>
      <c r="D345" s="20" t="s">
        <v>763</v>
      </c>
      <c r="E345" s="20" t="s">
        <v>755</v>
      </c>
      <c r="F345" s="20" t="s">
        <v>756</v>
      </c>
      <c r="G345" s="26" t="s">
        <v>757</v>
      </c>
    </row>
    <row r="346" spans="1:7" x14ac:dyDescent="0.2">
      <c r="A346" s="25">
        <v>43568</v>
      </c>
      <c r="B346" s="18" t="s">
        <v>768</v>
      </c>
      <c r="C346" s="19">
        <v>3596</v>
      </c>
      <c r="D346" s="20" t="s">
        <v>763</v>
      </c>
      <c r="E346" s="20" t="s">
        <v>755</v>
      </c>
      <c r="F346" s="20" t="s">
        <v>760</v>
      </c>
      <c r="G346" s="26" t="s">
        <v>762</v>
      </c>
    </row>
    <row r="347" spans="1:7" x14ac:dyDescent="0.2">
      <c r="A347" s="25">
        <v>43568</v>
      </c>
      <c r="B347" s="18" t="s">
        <v>768</v>
      </c>
      <c r="C347" s="19">
        <v>5000</v>
      </c>
      <c r="D347" s="20" t="s">
        <v>761</v>
      </c>
      <c r="E347" s="20" t="s">
        <v>755</v>
      </c>
      <c r="F347" s="20" t="s">
        <v>760</v>
      </c>
      <c r="G347" s="26" t="s">
        <v>757</v>
      </c>
    </row>
    <row r="348" spans="1:7" x14ac:dyDescent="0.2">
      <c r="A348" s="25">
        <v>43568</v>
      </c>
      <c r="B348" s="18" t="s">
        <v>768</v>
      </c>
      <c r="C348" s="19">
        <v>7882</v>
      </c>
      <c r="D348" s="20" t="s">
        <v>763</v>
      </c>
      <c r="E348" s="20" t="s">
        <v>759</v>
      </c>
      <c r="F348" s="20" t="s">
        <v>760</v>
      </c>
      <c r="G348" s="26" t="s">
        <v>762</v>
      </c>
    </row>
    <row r="349" spans="1:7" x14ac:dyDescent="0.2">
      <c r="A349" s="25">
        <v>43568</v>
      </c>
      <c r="B349" s="18" t="s">
        <v>768</v>
      </c>
      <c r="C349" s="19">
        <v>6000</v>
      </c>
      <c r="D349" s="20" t="s">
        <v>763</v>
      </c>
      <c r="E349" s="20" t="s">
        <v>755</v>
      </c>
      <c r="F349" s="20" t="s">
        <v>756</v>
      </c>
      <c r="G349" s="26" t="s">
        <v>757</v>
      </c>
    </row>
    <row r="350" spans="1:7" x14ac:dyDescent="0.2">
      <c r="A350" s="25">
        <v>43568</v>
      </c>
      <c r="B350" s="18" t="s">
        <v>768</v>
      </c>
      <c r="C350" s="19">
        <v>4357</v>
      </c>
      <c r="D350" s="20" t="s">
        <v>761</v>
      </c>
      <c r="E350" s="20" t="s">
        <v>759</v>
      </c>
      <c r="F350" s="20" t="s">
        <v>760</v>
      </c>
      <c r="G350" s="26" t="s">
        <v>757</v>
      </c>
    </row>
    <row r="351" spans="1:7" x14ac:dyDescent="0.2">
      <c r="A351" s="25">
        <v>43568</v>
      </c>
      <c r="B351" s="18" t="s">
        <v>768</v>
      </c>
      <c r="C351" s="19">
        <v>9095</v>
      </c>
      <c r="D351" s="20" t="s">
        <v>754</v>
      </c>
      <c r="E351" s="20" t="s">
        <v>755</v>
      </c>
      <c r="F351" s="20" t="s">
        <v>756</v>
      </c>
      <c r="G351" s="26" t="s">
        <v>757</v>
      </c>
    </row>
    <row r="352" spans="1:7" x14ac:dyDescent="0.2">
      <c r="A352" s="25">
        <v>43568</v>
      </c>
      <c r="B352" s="18" t="s">
        <v>768</v>
      </c>
      <c r="C352" s="19">
        <v>7289</v>
      </c>
      <c r="D352" s="20" t="s">
        <v>761</v>
      </c>
      <c r="E352" s="20" t="s">
        <v>755</v>
      </c>
      <c r="F352" s="20" t="s">
        <v>756</v>
      </c>
      <c r="G352" s="26" t="s">
        <v>762</v>
      </c>
    </row>
    <row r="353" spans="1:7" x14ac:dyDescent="0.2">
      <c r="A353" s="25">
        <v>43568</v>
      </c>
      <c r="B353" s="18" t="s">
        <v>768</v>
      </c>
      <c r="C353" s="19">
        <v>6000</v>
      </c>
      <c r="D353" s="20" t="s">
        <v>763</v>
      </c>
      <c r="E353" s="20" t="s">
        <v>755</v>
      </c>
      <c r="F353" s="20" t="s">
        <v>756</v>
      </c>
      <c r="G353" s="26" t="s">
        <v>757</v>
      </c>
    </row>
    <row r="354" spans="1:7" x14ac:dyDescent="0.2">
      <c r="A354" s="25">
        <v>43568</v>
      </c>
      <c r="B354" s="18" t="s">
        <v>768</v>
      </c>
      <c r="C354" s="19">
        <v>75000</v>
      </c>
      <c r="D354" s="20" t="s">
        <v>758</v>
      </c>
      <c r="E354" s="20" t="s">
        <v>755</v>
      </c>
      <c r="F354" s="20" t="s">
        <v>760</v>
      </c>
      <c r="G354" s="26" t="s">
        <v>757</v>
      </c>
    </row>
    <row r="355" spans="1:7" x14ac:dyDescent="0.2">
      <c r="A355" s="25">
        <v>43568</v>
      </c>
      <c r="B355" s="18" t="s">
        <v>768</v>
      </c>
      <c r="C355" s="19">
        <v>5000</v>
      </c>
      <c r="D355" s="20" t="s">
        <v>763</v>
      </c>
      <c r="E355" s="20" t="s">
        <v>759</v>
      </c>
      <c r="F355" s="20" t="s">
        <v>760</v>
      </c>
      <c r="G355" s="26" t="s">
        <v>757</v>
      </c>
    </row>
    <row r="356" spans="1:7" x14ac:dyDescent="0.2">
      <c r="A356" s="25">
        <v>43569</v>
      </c>
      <c r="B356" s="18" t="s">
        <v>769</v>
      </c>
      <c r="C356" s="19">
        <v>10795</v>
      </c>
      <c r="D356" s="20" t="s">
        <v>758</v>
      </c>
      <c r="E356" s="20" t="s">
        <v>759</v>
      </c>
      <c r="F356" s="20" t="s">
        <v>756</v>
      </c>
      <c r="G356" s="26" t="s">
        <v>757</v>
      </c>
    </row>
    <row r="357" spans="1:7" x14ac:dyDescent="0.2">
      <c r="A357" s="25">
        <v>43569</v>
      </c>
      <c r="B357" s="18" t="s">
        <v>769</v>
      </c>
      <c r="C357" s="19">
        <v>12455</v>
      </c>
      <c r="D357" s="20" t="s">
        <v>754</v>
      </c>
      <c r="E357" s="20" t="s">
        <v>759</v>
      </c>
      <c r="F357" s="20" t="s">
        <v>760</v>
      </c>
      <c r="G357" s="26" t="s">
        <v>757</v>
      </c>
    </row>
    <row r="358" spans="1:7" x14ac:dyDescent="0.2">
      <c r="A358" s="25">
        <v>43569</v>
      </c>
      <c r="B358" s="18" t="s">
        <v>769</v>
      </c>
      <c r="C358" s="19">
        <v>13637</v>
      </c>
      <c r="D358" s="20" t="s">
        <v>763</v>
      </c>
      <c r="E358" s="20" t="s">
        <v>755</v>
      </c>
      <c r="F358" s="20" t="s">
        <v>760</v>
      </c>
      <c r="G358" s="26" t="s">
        <v>762</v>
      </c>
    </row>
    <row r="359" spans="1:7" x14ac:dyDescent="0.2">
      <c r="A359" s="25">
        <v>43569</v>
      </c>
      <c r="B359" s="18" t="s">
        <v>769</v>
      </c>
      <c r="C359" s="19">
        <v>5603</v>
      </c>
      <c r="D359" s="20" t="s">
        <v>763</v>
      </c>
      <c r="E359" s="20" t="s">
        <v>755</v>
      </c>
      <c r="F359" s="20" t="s">
        <v>764</v>
      </c>
      <c r="G359" s="26" t="s">
        <v>757</v>
      </c>
    </row>
    <row r="360" spans="1:7" x14ac:dyDescent="0.2">
      <c r="A360" s="25">
        <v>43569</v>
      </c>
      <c r="B360" s="18" t="s">
        <v>769</v>
      </c>
      <c r="C360" s="19">
        <v>13899</v>
      </c>
      <c r="D360" s="20" t="s">
        <v>761</v>
      </c>
      <c r="E360" s="20" t="s">
        <v>759</v>
      </c>
      <c r="F360" s="20" t="s">
        <v>756</v>
      </c>
      <c r="G360" s="26" t="s">
        <v>757</v>
      </c>
    </row>
    <row r="361" spans="1:7" x14ac:dyDescent="0.2">
      <c r="A361" s="25">
        <v>43569</v>
      </c>
      <c r="B361" s="18" t="s">
        <v>769</v>
      </c>
      <c r="C361" s="19">
        <v>11217</v>
      </c>
      <c r="D361" s="20" t="s">
        <v>761</v>
      </c>
      <c r="E361" s="20" t="s">
        <v>759</v>
      </c>
      <c r="F361" s="20" t="s">
        <v>756</v>
      </c>
      <c r="G361" s="26" t="s">
        <v>757</v>
      </c>
    </row>
    <row r="362" spans="1:7" x14ac:dyDescent="0.2">
      <c r="A362" s="25">
        <v>43569</v>
      </c>
      <c r="B362" s="18" t="s">
        <v>769</v>
      </c>
      <c r="C362" s="19">
        <v>12519</v>
      </c>
      <c r="D362" s="20" t="s">
        <v>758</v>
      </c>
      <c r="E362" s="20" t="s">
        <v>759</v>
      </c>
      <c r="F362" s="20" t="s">
        <v>756</v>
      </c>
      <c r="G362" s="26" t="s">
        <v>757</v>
      </c>
    </row>
    <row r="363" spans="1:7" x14ac:dyDescent="0.2">
      <c r="A363" s="25">
        <v>43569</v>
      </c>
      <c r="B363" s="18" t="s">
        <v>769</v>
      </c>
      <c r="C363" s="19">
        <v>10122</v>
      </c>
      <c r="D363" s="20" t="s">
        <v>761</v>
      </c>
      <c r="E363" s="20" t="s">
        <v>755</v>
      </c>
      <c r="F363" s="20" t="s">
        <v>756</v>
      </c>
      <c r="G363" s="26" t="s">
        <v>757</v>
      </c>
    </row>
    <row r="364" spans="1:7" x14ac:dyDescent="0.2">
      <c r="A364" s="25">
        <v>43569</v>
      </c>
      <c r="B364" s="18" t="s">
        <v>769</v>
      </c>
      <c r="C364" s="19">
        <v>3807</v>
      </c>
      <c r="D364" s="20" t="s">
        <v>761</v>
      </c>
      <c r="E364" s="20" t="s">
        <v>755</v>
      </c>
      <c r="F364" s="20" t="s">
        <v>764</v>
      </c>
      <c r="G364" s="26" t="s">
        <v>757</v>
      </c>
    </row>
    <row r="365" spans="1:7" x14ac:dyDescent="0.2">
      <c r="A365" s="25">
        <v>43569</v>
      </c>
      <c r="B365" s="18" t="s">
        <v>769</v>
      </c>
      <c r="C365" s="19">
        <v>13521</v>
      </c>
      <c r="D365" s="20" t="s">
        <v>763</v>
      </c>
      <c r="E365" s="20" t="s">
        <v>755</v>
      </c>
      <c r="F365" s="20" t="s">
        <v>764</v>
      </c>
      <c r="G365" s="26" t="s">
        <v>757</v>
      </c>
    </row>
    <row r="366" spans="1:7" x14ac:dyDescent="0.2">
      <c r="A366" s="25">
        <v>43569</v>
      </c>
      <c r="B366" s="18" t="s">
        <v>769</v>
      </c>
      <c r="C366" s="19">
        <v>7649</v>
      </c>
      <c r="D366" s="20" t="s">
        <v>763</v>
      </c>
      <c r="E366" s="20" t="s">
        <v>759</v>
      </c>
      <c r="F366" s="20" t="s">
        <v>756</v>
      </c>
      <c r="G366" s="26" t="s">
        <v>762</v>
      </c>
    </row>
    <row r="367" spans="1:7" x14ac:dyDescent="0.2">
      <c r="A367" s="25">
        <v>43569</v>
      </c>
      <c r="B367" s="18" t="s">
        <v>769</v>
      </c>
      <c r="C367" s="19">
        <v>7342</v>
      </c>
      <c r="D367" s="20" t="s">
        <v>761</v>
      </c>
      <c r="E367" s="20" t="s">
        <v>755</v>
      </c>
      <c r="F367" s="20" t="s">
        <v>756</v>
      </c>
      <c r="G367" s="26" t="s">
        <v>757</v>
      </c>
    </row>
    <row r="368" spans="1:7" x14ac:dyDescent="0.2">
      <c r="A368" s="25">
        <v>43569</v>
      </c>
      <c r="B368" s="18" t="s">
        <v>769</v>
      </c>
      <c r="C368" s="19">
        <v>5233</v>
      </c>
      <c r="D368" s="20" t="s">
        <v>763</v>
      </c>
      <c r="E368" s="20" t="s">
        <v>755</v>
      </c>
      <c r="F368" s="20" t="s">
        <v>760</v>
      </c>
      <c r="G368" s="26" t="s">
        <v>762</v>
      </c>
    </row>
    <row r="369" spans="1:7" x14ac:dyDescent="0.2">
      <c r="A369" s="25">
        <v>43569</v>
      </c>
      <c r="B369" s="18" t="s">
        <v>769</v>
      </c>
      <c r="C369" s="19">
        <v>14227</v>
      </c>
      <c r="D369" s="20" t="s">
        <v>761</v>
      </c>
      <c r="E369" s="20" t="s">
        <v>759</v>
      </c>
      <c r="F369" s="20" t="s">
        <v>760</v>
      </c>
      <c r="G369" s="26" t="s">
        <v>762</v>
      </c>
    </row>
    <row r="370" spans="1:7" x14ac:dyDescent="0.2">
      <c r="A370" s="25">
        <v>43569</v>
      </c>
      <c r="B370" s="18" t="s">
        <v>769</v>
      </c>
      <c r="C370" s="19">
        <v>133</v>
      </c>
      <c r="D370" s="20" t="s">
        <v>761</v>
      </c>
      <c r="E370" s="20" t="s">
        <v>755</v>
      </c>
      <c r="F370" s="20" t="s">
        <v>764</v>
      </c>
      <c r="G370" s="26" t="s">
        <v>757</v>
      </c>
    </row>
    <row r="371" spans="1:7" x14ac:dyDescent="0.2">
      <c r="A371" s="25">
        <v>43569</v>
      </c>
      <c r="B371" s="18" t="s">
        <v>769</v>
      </c>
      <c r="C371" s="19">
        <v>13000</v>
      </c>
      <c r="D371" s="20" t="s">
        <v>758</v>
      </c>
      <c r="E371" s="20" t="s">
        <v>759</v>
      </c>
      <c r="F371" s="20" t="s">
        <v>764</v>
      </c>
      <c r="G371" s="26" t="s">
        <v>757</v>
      </c>
    </row>
    <row r="372" spans="1:7" x14ac:dyDescent="0.2">
      <c r="A372" s="25">
        <v>43569</v>
      </c>
      <c r="B372" s="18" t="s">
        <v>769</v>
      </c>
      <c r="C372" s="19">
        <v>3949</v>
      </c>
      <c r="D372" s="20" t="s">
        <v>763</v>
      </c>
      <c r="E372" s="20" t="s">
        <v>755</v>
      </c>
      <c r="F372" s="20" t="s">
        <v>756</v>
      </c>
      <c r="G372" s="26" t="s">
        <v>762</v>
      </c>
    </row>
    <row r="373" spans="1:7" x14ac:dyDescent="0.2">
      <c r="A373" s="25">
        <v>43569</v>
      </c>
      <c r="B373" s="18" t="s">
        <v>769</v>
      </c>
      <c r="C373" s="19">
        <v>600</v>
      </c>
      <c r="D373" s="20" t="s">
        <v>763</v>
      </c>
      <c r="E373" s="20" t="s">
        <v>755</v>
      </c>
      <c r="F373" s="20" t="s">
        <v>756</v>
      </c>
      <c r="G373" s="26" t="s">
        <v>757</v>
      </c>
    </row>
    <row r="374" spans="1:7" x14ac:dyDescent="0.2">
      <c r="A374" s="25">
        <v>43569</v>
      </c>
      <c r="B374" s="18" t="s">
        <v>769</v>
      </c>
      <c r="C374" s="19">
        <v>15208</v>
      </c>
      <c r="D374" s="20" t="s">
        <v>758</v>
      </c>
      <c r="E374" s="20" t="s">
        <v>755</v>
      </c>
      <c r="F374" s="20" t="s">
        <v>756</v>
      </c>
      <c r="G374" s="26" t="s">
        <v>762</v>
      </c>
    </row>
    <row r="375" spans="1:7" x14ac:dyDescent="0.2">
      <c r="A375" s="25">
        <v>43569</v>
      </c>
      <c r="B375" s="18" t="s">
        <v>769</v>
      </c>
      <c r="C375" s="19">
        <v>10862</v>
      </c>
      <c r="D375" s="20" t="s">
        <v>763</v>
      </c>
      <c r="E375" s="20" t="s">
        <v>755</v>
      </c>
      <c r="F375" s="20" t="s">
        <v>756</v>
      </c>
      <c r="G375" s="26" t="s">
        <v>762</v>
      </c>
    </row>
    <row r="376" spans="1:7" x14ac:dyDescent="0.2">
      <c r="A376" s="25">
        <v>43569</v>
      </c>
      <c r="B376" s="18" t="s">
        <v>769</v>
      </c>
      <c r="C376" s="19">
        <v>200</v>
      </c>
      <c r="D376" s="20" t="s">
        <v>763</v>
      </c>
      <c r="E376" s="20" t="s">
        <v>755</v>
      </c>
      <c r="F376" s="20" t="s">
        <v>756</v>
      </c>
      <c r="G376" s="26" t="s">
        <v>757</v>
      </c>
    </row>
    <row r="377" spans="1:7" x14ac:dyDescent="0.2">
      <c r="A377" s="25">
        <v>43569</v>
      </c>
      <c r="B377" s="18" t="s">
        <v>769</v>
      </c>
      <c r="C377" s="19">
        <v>8866</v>
      </c>
      <c r="D377" s="20" t="s">
        <v>761</v>
      </c>
      <c r="E377" s="20" t="s">
        <v>759</v>
      </c>
      <c r="F377" s="20" t="s">
        <v>760</v>
      </c>
      <c r="G377" s="26" t="s">
        <v>762</v>
      </c>
    </row>
    <row r="378" spans="1:7" x14ac:dyDescent="0.2">
      <c r="A378" s="25">
        <v>43569</v>
      </c>
      <c r="B378" s="18" t="s">
        <v>769</v>
      </c>
      <c r="C378" s="19">
        <v>10000</v>
      </c>
      <c r="D378" s="20" t="s">
        <v>754</v>
      </c>
      <c r="E378" s="20" t="s">
        <v>759</v>
      </c>
      <c r="F378" s="20" t="s">
        <v>760</v>
      </c>
      <c r="G378" s="26" t="s">
        <v>757</v>
      </c>
    </row>
    <row r="379" spans="1:7" x14ac:dyDescent="0.2">
      <c r="A379" s="25">
        <v>43569</v>
      </c>
      <c r="B379" s="18" t="s">
        <v>769</v>
      </c>
      <c r="C379" s="19">
        <v>6676</v>
      </c>
      <c r="D379" s="20" t="s">
        <v>763</v>
      </c>
      <c r="E379" s="20" t="s">
        <v>759</v>
      </c>
      <c r="F379" s="20" t="s">
        <v>756</v>
      </c>
      <c r="G379" s="26" t="s">
        <v>762</v>
      </c>
    </row>
    <row r="380" spans="1:7" x14ac:dyDescent="0.2">
      <c r="A380" s="25">
        <v>43569</v>
      </c>
      <c r="B380" s="18" t="s">
        <v>769</v>
      </c>
      <c r="C380" s="19">
        <v>50000</v>
      </c>
      <c r="D380" s="20" t="s">
        <v>758</v>
      </c>
      <c r="E380" s="20" t="s">
        <v>755</v>
      </c>
      <c r="F380" s="20" t="s">
        <v>760</v>
      </c>
      <c r="G380" s="26" t="s">
        <v>757</v>
      </c>
    </row>
    <row r="381" spans="1:7" x14ac:dyDescent="0.2">
      <c r="A381" s="25">
        <v>43569</v>
      </c>
      <c r="B381" s="18" t="s">
        <v>769</v>
      </c>
      <c r="C381" s="19">
        <v>6762</v>
      </c>
      <c r="D381" s="20" t="s">
        <v>763</v>
      </c>
      <c r="E381" s="20" t="s">
        <v>755</v>
      </c>
      <c r="F381" s="20" t="s">
        <v>756</v>
      </c>
      <c r="G381" s="26" t="s">
        <v>757</v>
      </c>
    </row>
    <row r="382" spans="1:7" x14ac:dyDescent="0.2">
      <c r="A382" s="25">
        <v>43570</v>
      </c>
      <c r="B382" s="18" t="s">
        <v>753</v>
      </c>
      <c r="C382" s="19">
        <v>14782</v>
      </c>
      <c r="D382" s="20" t="s">
        <v>761</v>
      </c>
      <c r="E382" s="20" t="s">
        <v>759</v>
      </c>
      <c r="F382" s="20" t="s">
        <v>764</v>
      </c>
      <c r="G382" s="26" t="s">
        <v>762</v>
      </c>
    </row>
    <row r="383" spans="1:7" x14ac:dyDescent="0.2">
      <c r="A383" s="25">
        <v>43570</v>
      </c>
      <c r="B383" s="18" t="s">
        <v>753</v>
      </c>
      <c r="C383" s="19">
        <v>3434</v>
      </c>
      <c r="D383" s="20" t="s">
        <v>761</v>
      </c>
      <c r="E383" s="20" t="s">
        <v>755</v>
      </c>
      <c r="F383" s="20" t="s">
        <v>756</v>
      </c>
      <c r="G383" s="26" t="s">
        <v>757</v>
      </c>
    </row>
    <row r="384" spans="1:7" x14ac:dyDescent="0.2">
      <c r="A384" s="25">
        <v>43570</v>
      </c>
      <c r="B384" s="18" t="s">
        <v>753</v>
      </c>
      <c r="C384" s="19">
        <v>14679</v>
      </c>
      <c r="D384" s="20" t="s">
        <v>763</v>
      </c>
      <c r="E384" s="20" t="s">
        <v>755</v>
      </c>
      <c r="F384" s="20" t="s">
        <v>764</v>
      </c>
      <c r="G384" s="26" t="s">
        <v>757</v>
      </c>
    </row>
    <row r="385" spans="1:7" x14ac:dyDescent="0.2">
      <c r="A385" s="25">
        <v>43570</v>
      </c>
      <c r="B385" s="18" t="s">
        <v>753</v>
      </c>
      <c r="C385" s="19">
        <v>4000</v>
      </c>
      <c r="D385" s="20" t="s">
        <v>763</v>
      </c>
      <c r="E385" s="20" t="s">
        <v>755</v>
      </c>
      <c r="F385" s="20" t="s">
        <v>756</v>
      </c>
      <c r="G385" s="26" t="s">
        <v>757</v>
      </c>
    </row>
    <row r="386" spans="1:7" x14ac:dyDescent="0.2">
      <c r="A386" s="25">
        <v>43570</v>
      </c>
      <c r="B386" s="18" t="s">
        <v>753</v>
      </c>
      <c r="C386" s="19">
        <v>4652</v>
      </c>
      <c r="D386" s="20" t="s">
        <v>758</v>
      </c>
      <c r="E386" s="20" t="s">
        <v>755</v>
      </c>
      <c r="F386" s="20" t="s">
        <v>760</v>
      </c>
      <c r="G386" s="26" t="s">
        <v>762</v>
      </c>
    </row>
    <row r="387" spans="1:7" x14ac:dyDescent="0.2">
      <c r="A387" s="25">
        <v>43570</v>
      </c>
      <c r="B387" s="18" t="s">
        <v>753</v>
      </c>
      <c r="C387" s="19">
        <v>5879</v>
      </c>
      <c r="D387" s="20" t="s">
        <v>761</v>
      </c>
      <c r="E387" s="20" t="s">
        <v>755</v>
      </c>
      <c r="F387" s="20" t="s">
        <v>756</v>
      </c>
      <c r="G387" s="26" t="s">
        <v>757</v>
      </c>
    </row>
    <row r="388" spans="1:7" x14ac:dyDescent="0.2">
      <c r="A388" s="25">
        <v>43570</v>
      </c>
      <c r="B388" s="18" t="s">
        <v>753</v>
      </c>
      <c r="C388" s="19">
        <v>6534</v>
      </c>
      <c r="D388" s="20" t="s">
        <v>758</v>
      </c>
      <c r="E388" s="20" t="s">
        <v>755</v>
      </c>
      <c r="F388" s="20" t="s">
        <v>764</v>
      </c>
      <c r="G388" s="26" t="s">
        <v>762</v>
      </c>
    </row>
    <row r="389" spans="1:7" x14ac:dyDescent="0.2">
      <c r="A389" s="25">
        <v>43570</v>
      </c>
      <c r="B389" s="18" t="s">
        <v>753</v>
      </c>
      <c r="C389" s="19">
        <v>6000</v>
      </c>
      <c r="D389" s="20" t="s">
        <v>761</v>
      </c>
      <c r="E389" s="20" t="s">
        <v>759</v>
      </c>
      <c r="F389" s="20" t="s">
        <v>764</v>
      </c>
      <c r="G389" s="26" t="s">
        <v>757</v>
      </c>
    </row>
    <row r="390" spans="1:7" x14ac:dyDescent="0.2">
      <c r="A390" s="25">
        <v>43570</v>
      </c>
      <c r="B390" s="18" t="s">
        <v>753</v>
      </c>
      <c r="C390" s="19">
        <v>2000</v>
      </c>
      <c r="D390" s="20" t="s">
        <v>754</v>
      </c>
      <c r="E390" s="20" t="s">
        <v>755</v>
      </c>
      <c r="F390" s="20" t="s">
        <v>764</v>
      </c>
      <c r="G390" s="26" t="s">
        <v>757</v>
      </c>
    </row>
    <row r="391" spans="1:7" x14ac:dyDescent="0.2">
      <c r="A391" s="25">
        <v>43570</v>
      </c>
      <c r="B391" s="18" t="s">
        <v>753</v>
      </c>
      <c r="C391" s="19">
        <v>11489</v>
      </c>
      <c r="D391" s="20" t="s">
        <v>761</v>
      </c>
      <c r="E391" s="20" t="s">
        <v>759</v>
      </c>
      <c r="F391" s="20" t="s">
        <v>756</v>
      </c>
      <c r="G391" s="26" t="s">
        <v>757</v>
      </c>
    </row>
    <row r="392" spans="1:7" x14ac:dyDescent="0.2">
      <c r="A392" s="25">
        <v>43570</v>
      </c>
      <c r="B392" s="18" t="s">
        <v>753</v>
      </c>
      <c r="C392" s="19">
        <v>3171</v>
      </c>
      <c r="D392" s="20" t="s">
        <v>761</v>
      </c>
      <c r="E392" s="20" t="s">
        <v>755</v>
      </c>
      <c r="F392" s="20" t="s">
        <v>764</v>
      </c>
      <c r="G392" s="26" t="s">
        <v>757</v>
      </c>
    </row>
    <row r="393" spans="1:7" x14ac:dyDescent="0.2">
      <c r="A393" s="25">
        <v>43570</v>
      </c>
      <c r="B393" s="18" t="s">
        <v>753</v>
      </c>
      <c r="C393" s="19">
        <v>14706</v>
      </c>
      <c r="D393" s="20" t="s">
        <v>761</v>
      </c>
      <c r="E393" s="20" t="s">
        <v>755</v>
      </c>
      <c r="F393" s="20" t="s">
        <v>756</v>
      </c>
      <c r="G393" s="26" t="s">
        <v>762</v>
      </c>
    </row>
    <row r="394" spans="1:7" x14ac:dyDescent="0.2">
      <c r="A394" s="25">
        <v>43570</v>
      </c>
      <c r="B394" s="18" t="s">
        <v>753</v>
      </c>
      <c r="C394" s="19">
        <v>12908</v>
      </c>
      <c r="D394" s="20" t="s">
        <v>761</v>
      </c>
      <c r="E394" s="20" t="s">
        <v>759</v>
      </c>
      <c r="F394" s="20" t="s">
        <v>756</v>
      </c>
      <c r="G394" s="26" t="s">
        <v>757</v>
      </c>
    </row>
    <row r="395" spans="1:7" x14ac:dyDescent="0.2">
      <c r="A395" s="25">
        <v>43570</v>
      </c>
      <c r="B395" s="18" t="s">
        <v>753</v>
      </c>
      <c r="C395" s="19">
        <v>7811</v>
      </c>
      <c r="D395" s="20" t="s">
        <v>763</v>
      </c>
      <c r="E395" s="20" t="s">
        <v>755</v>
      </c>
      <c r="F395" s="20" t="s">
        <v>760</v>
      </c>
      <c r="G395" s="26" t="s">
        <v>757</v>
      </c>
    </row>
    <row r="396" spans="1:7" x14ac:dyDescent="0.2">
      <c r="A396" s="25">
        <v>43570</v>
      </c>
      <c r="B396" s="18" t="s">
        <v>753</v>
      </c>
      <c r="C396" s="19">
        <v>7165</v>
      </c>
      <c r="D396" s="20" t="s">
        <v>758</v>
      </c>
      <c r="E396" s="20" t="s">
        <v>755</v>
      </c>
      <c r="F396" s="20" t="s">
        <v>760</v>
      </c>
      <c r="G396" s="26" t="s">
        <v>762</v>
      </c>
    </row>
    <row r="397" spans="1:7" x14ac:dyDescent="0.2">
      <c r="A397" s="25">
        <v>43570</v>
      </c>
      <c r="B397" s="18" t="s">
        <v>753</v>
      </c>
      <c r="C397" s="19">
        <v>4623</v>
      </c>
      <c r="D397" s="20" t="s">
        <v>763</v>
      </c>
      <c r="E397" s="20" t="s">
        <v>755</v>
      </c>
      <c r="F397" s="20" t="s">
        <v>760</v>
      </c>
      <c r="G397" s="26" t="s">
        <v>762</v>
      </c>
    </row>
    <row r="398" spans="1:7" x14ac:dyDescent="0.2">
      <c r="A398" s="25">
        <v>43570</v>
      </c>
      <c r="B398" s="18" t="s">
        <v>753</v>
      </c>
      <c r="C398" s="19">
        <v>7989</v>
      </c>
      <c r="D398" s="20" t="s">
        <v>763</v>
      </c>
      <c r="E398" s="20" t="s">
        <v>759</v>
      </c>
      <c r="F398" s="20" t="s">
        <v>760</v>
      </c>
      <c r="G398" s="26" t="s">
        <v>762</v>
      </c>
    </row>
    <row r="399" spans="1:7" x14ac:dyDescent="0.2">
      <c r="A399" s="25">
        <v>43570</v>
      </c>
      <c r="B399" s="18" t="s">
        <v>753</v>
      </c>
      <c r="C399" s="19">
        <v>8133</v>
      </c>
      <c r="D399" s="20" t="s">
        <v>758</v>
      </c>
      <c r="E399" s="20" t="s">
        <v>759</v>
      </c>
      <c r="F399" s="20" t="s">
        <v>756</v>
      </c>
      <c r="G399" s="26" t="s">
        <v>762</v>
      </c>
    </row>
    <row r="400" spans="1:7" x14ac:dyDescent="0.2">
      <c r="A400" s="25">
        <v>43570</v>
      </c>
      <c r="B400" s="18" t="s">
        <v>753</v>
      </c>
      <c r="C400" s="19">
        <v>10368</v>
      </c>
      <c r="D400" s="20" t="s">
        <v>761</v>
      </c>
      <c r="E400" s="20" t="s">
        <v>759</v>
      </c>
      <c r="F400" s="20" t="s">
        <v>756</v>
      </c>
      <c r="G400" s="26" t="s">
        <v>757</v>
      </c>
    </row>
    <row r="401" spans="1:7" x14ac:dyDescent="0.2">
      <c r="A401" s="25">
        <v>43570</v>
      </c>
      <c r="B401" s="18" t="s">
        <v>753</v>
      </c>
      <c r="C401" s="19">
        <v>10071</v>
      </c>
      <c r="D401" s="20" t="s">
        <v>761</v>
      </c>
      <c r="E401" s="20" t="s">
        <v>759</v>
      </c>
      <c r="F401" s="20" t="s">
        <v>756</v>
      </c>
      <c r="G401" s="26" t="s">
        <v>762</v>
      </c>
    </row>
    <row r="402" spans="1:7" x14ac:dyDescent="0.2">
      <c r="A402" s="25">
        <v>43570</v>
      </c>
      <c r="B402" s="18" t="s">
        <v>753</v>
      </c>
      <c r="C402" s="19">
        <v>9395</v>
      </c>
      <c r="D402" s="20" t="s">
        <v>758</v>
      </c>
      <c r="E402" s="20" t="s">
        <v>755</v>
      </c>
      <c r="F402" s="20" t="s">
        <v>760</v>
      </c>
      <c r="G402" s="26" t="s">
        <v>757</v>
      </c>
    </row>
    <row r="403" spans="1:7" x14ac:dyDescent="0.2">
      <c r="A403" s="25">
        <v>43570</v>
      </c>
      <c r="B403" s="18" t="s">
        <v>753</v>
      </c>
      <c r="C403" s="19">
        <v>7218</v>
      </c>
      <c r="D403" s="20" t="s">
        <v>761</v>
      </c>
      <c r="E403" s="20" t="s">
        <v>759</v>
      </c>
      <c r="F403" s="20" t="s">
        <v>764</v>
      </c>
      <c r="G403" s="26" t="s">
        <v>762</v>
      </c>
    </row>
    <row r="404" spans="1:7" x14ac:dyDescent="0.2">
      <c r="A404" s="25">
        <v>43570</v>
      </c>
      <c r="B404" s="18" t="s">
        <v>753</v>
      </c>
      <c r="C404" s="19">
        <v>5000</v>
      </c>
      <c r="D404" s="20" t="s">
        <v>763</v>
      </c>
      <c r="E404" s="20" t="s">
        <v>755</v>
      </c>
      <c r="F404" s="20" t="s">
        <v>764</v>
      </c>
      <c r="G404" s="26" t="s">
        <v>757</v>
      </c>
    </row>
    <row r="405" spans="1:7" x14ac:dyDescent="0.2">
      <c r="A405" s="25">
        <v>43570</v>
      </c>
      <c r="B405" s="18" t="s">
        <v>753</v>
      </c>
      <c r="C405" s="19">
        <v>14611</v>
      </c>
      <c r="D405" s="20" t="s">
        <v>763</v>
      </c>
      <c r="E405" s="20" t="s">
        <v>755</v>
      </c>
      <c r="F405" s="20" t="s">
        <v>756</v>
      </c>
      <c r="G405" s="26" t="s">
        <v>757</v>
      </c>
    </row>
    <row r="406" spans="1:7" x14ac:dyDescent="0.2">
      <c r="A406" s="25">
        <v>43570</v>
      </c>
      <c r="B406" s="18" t="s">
        <v>753</v>
      </c>
      <c r="C406" s="19">
        <v>100</v>
      </c>
      <c r="D406" s="20" t="s">
        <v>761</v>
      </c>
      <c r="E406" s="20" t="s">
        <v>755</v>
      </c>
      <c r="F406" s="20" t="s">
        <v>756</v>
      </c>
      <c r="G406" s="26" t="s">
        <v>757</v>
      </c>
    </row>
    <row r="407" spans="1:7" x14ac:dyDescent="0.2">
      <c r="A407" s="25">
        <v>43570</v>
      </c>
      <c r="B407" s="18" t="s">
        <v>753</v>
      </c>
      <c r="C407" s="19">
        <v>1000</v>
      </c>
      <c r="D407" s="20" t="s">
        <v>761</v>
      </c>
      <c r="E407" s="20" t="s">
        <v>755</v>
      </c>
      <c r="F407" s="20" t="s">
        <v>756</v>
      </c>
      <c r="G407" s="26" t="s">
        <v>757</v>
      </c>
    </row>
    <row r="408" spans="1:7" x14ac:dyDescent="0.2">
      <c r="A408" s="25">
        <v>43570</v>
      </c>
      <c r="B408" s="18" t="s">
        <v>753</v>
      </c>
      <c r="C408" s="19">
        <v>11406</v>
      </c>
      <c r="D408" s="20" t="s">
        <v>761</v>
      </c>
      <c r="E408" s="20" t="s">
        <v>755</v>
      </c>
      <c r="F408" s="20" t="s">
        <v>760</v>
      </c>
      <c r="G408" s="26" t="s">
        <v>762</v>
      </c>
    </row>
    <row r="409" spans="1:7" x14ac:dyDescent="0.2">
      <c r="A409" s="25">
        <v>43570</v>
      </c>
      <c r="B409" s="18" t="s">
        <v>753</v>
      </c>
      <c r="C409" s="19">
        <v>8920</v>
      </c>
      <c r="D409" s="20" t="s">
        <v>763</v>
      </c>
      <c r="E409" s="20" t="s">
        <v>759</v>
      </c>
      <c r="F409" s="20" t="s">
        <v>756</v>
      </c>
      <c r="G409" s="26" t="s">
        <v>762</v>
      </c>
    </row>
    <row r="410" spans="1:7" x14ac:dyDescent="0.2">
      <c r="A410" s="25">
        <v>43570</v>
      </c>
      <c r="B410" s="18" t="s">
        <v>753</v>
      </c>
      <c r="C410" s="19">
        <v>10273</v>
      </c>
      <c r="D410" s="20" t="s">
        <v>761</v>
      </c>
      <c r="E410" s="20" t="s">
        <v>759</v>
      </c>
      <c r="F410" s="20" t="s">
        <v>756</v>
      </c>
      <c r="G410" s="26" t="s">
        <v>762</v>
      </c>
    </row>
    <row r="411" spans="1:7" x14ac:dyDescent="0.2">
      <c r="A411" s="25">
        <v>43570</v>
      </c>
      <c r="B411" s="18" t="s">
        <v>753</v>
      </c>
      <c r="C411" s="19">
        <v>14473</v>
      </c>
      <c r="D411" s="20" t="s">
        <v>761</v>
      </c>
      <c r="E411" s="20" t="s">
        <v>759</v>
      </c>
      <c r="F411" s="20" t="s">
        <v>756</v>
      </c>
      <c r="G411" s="26" t="s">
        <v>757</v>
      </c>
    </row>
    <row r="412" spans="1:7" x14ac:dyDescent="0.2">
      <c r="A412" s="25">
        <v>43570</v>
      </c>
      <c r="B412" s="18" t="s">
        <v>753</v>
      </c>
      <c r="C412" s="19">
        <v>9746</v>
      </c>
      <c r="D412" s="20" t="s">
        <v>761</v>
      </c>
      <c r="E412" s="20" t="s">
        <v>759</v>
      </c>
      <c r="F412" s="20" t="s">
        <v>760</v>
      </c>
      <c r="G412" s="26" t="s">
        <v>762</v>
      </c>
    </row>
    <row r="413" spans="1:7" x14ac:dyDescent="0.2">
      <c r="A413" s="25">
        <v>43570</v>
      </c>
      <c r="B413" s="18" t="s">
        <v>753</v>
      </c>
      <c r="C413" s="19">
        <v>9940</v>
      </c>
      <c r="D413" s="20" t="s">
        <v>758</v>
      </c>
      <c r="E413" s="20" t="s">
        <v>755</v>
      </c>
      <c r="F413" s="20" t="s">
        <v>756</v>
      </c>
      <c r="G413" s="26" t="s">
        <v>762</v>
      </c>
    </row>
    <row r="414" spans="1:7" x14ac:dyDescent="0.2">
      <c r="A414" s="25">
        <v>43570</v>
      </c>
      <c r="B414" s="18" t="s">
        <v>753</v>
      </c>
      <c r="C414" s="19">
        <v>10177</v>
      </c>
      <c r="D414" s="20" t="s">
        <v>758</v>
      </c>
      <c r="E414" s="20" t="s">
        <v>755</v>
      </c>
      <c r="F414" s="20" t="s">
        <v>756</v>
      </c>
      <c r="G414" s="26" t="s">
        <v>762</v>
      </c>
    </row>
    <row r="415" spans="1:7" x14ac:dyDescent="0.2">
      <c r="A415" s="25">
        <v>43570</v>
      </c>
      <c r="B415" s="18" t="s">
        <v>753</v>
      </c>
      <c r="C415" s="19">
        <v>9800</v>
      </c>
      <c r="D415" s="20" t="s">
        <v>761</v>
      </c>
      <c r="E415" s="20" t="s">
        <v>759</v>
      </c>
      <c r="F415" s="20" t="s">
        <v>756</v>
      </c>
      <c r="G415" s="26" t="s">
        <v>757</v>
      </c>
    </row>
    <row r="416" spans="1:7" x14ac:dyDescent="0.2">
      <c r="A416" s="25">
        <v>43570</v>
      </c>
      <c r="B416" s="18" t="s">
        <v>753</v>
      </c>
      <c r="C416" s="19">
        <v>12505</v>
      </c>
      <c r="D416" s="20" t="s">
        <v>758</v>
      </c>
      <c r="E416" s="20" t="s">
        <v>755</v>
      </c>
      <c r="F416" s="20" t="s">
        <v>764</v>
      </c>
      <c r="G416" s="26" t="s">
        <v>757</v>
      </c>
    </row>
    <row r="417" spans="1:7" x14ac:dyDescent="0.2">
      <c r="A417" s="25">
        <v>43570</v>
      </c>
      <c r="B417" s="18" t="s">
        <v>753</v>
      </c>
      <c r="C417" s="19">
        <v>11984</v>
      </c>
      <c r="D417" s="20" t="s">
        <v>761</v>
      </c>
      <c r="E417" s="20" t="s">
        <v>755</v>
      </c>
      <c r="F417" s="20" t="s">
        <v>756</v>
      </c>
      <c r="G417" s="26" t="s">
        <v>757</v>
      </c>
    </row>
    <row r="418" spans="1:7" x14ac:dyDescent="0.2">
      <c r="A418" s="25">
        <v>43570</v>
      </c>
      <c r="B418" s="18" t="s">
        <v>753</v>
      </c>
      <c r="C418" s="19">
        <v>5156</v>
      </c>
      <c r="D418" s="20" t="s">
        <v>761</v>
      </c>
      <c r="E418" s="20" t="s">
        <v>755</v>
      </c>
      <c r="F418" s="20" t="s">
        <v>756</v>
      </c>
      <c r="G418" s="26" t="s">
        <v>762</v>
      </c>
    </row>
    <row r="419" spans="1:7" x14ac:dyDescent="0.2">
      <c r="A419" s="25">
        <v>43570</v>
      </c>
      <c r="B419" s="18" t="s">
        <v>753</v>
      </c>
      <c r="C419" s="19">
        <v>13126</v>
      </c>
      <c r="D419" s="20" t="s">
        <v>758</v>
      </c>
      <c r="E419" s="20" t="s">
        <v>759</v>
      </c>
      <c r="F419" s="20" t="s">
        <v>764</v>
      </c>
      <c r="G419" s="26" t="s">
        <v>762</v>
      </c>
    </row>
    <row r="420" spans="1:7" x14ac:dyDescent="0.2">
      <c r="A420" s="25">
        <v>43570</v>
      </c>
      <c r="B420" s="18" t="s">
        <v>753</v>
      </c>
      <c r="C420" s="19">
        <v>14189</v>
      </c>
      <c r="D420" s="20" t="s">
        <v>758</v>
      </c>
      <c r="E420" s="20" t="s">
        <v>759</v>
      </c>
      <c r="F420" s="20" t="s">
        <v>756</v>
      </c>
      <c r="G420" s="26" t="s">
        <v>762</v>
      </c>
    </row>
    <row r="421" spans="1:7" x14ac:dyDescent="0.2">
      <c r="A421" s="25">
        <v>43573</v>
      </c>
      <c r="B421" s="18" t="s">
        <v>766</v>
      </c>
      <c r="C421" s="19">
        <v>10141</v>
      </c>
      <c r="D421" s="20" t="s">
        <v>763</v>
      </c>
      <c r="E421" s="20" t="s">
        <v>755</v>
      </c>
      <c r="F421" s="20" t="s">
        <v>756</v>
      </c>
      <c r="G421" s="26" t="s">
        <v>757</v>
      </c>
    </row>
    <row r="422" spans="1:7" x14ac:dyDescent="0.2">
      <c r="A422" s="25">
        <v>43573</v>
      </c>
      <c r="B422" s="18" t="s">
        <v>766</v>
      </c>
      <c r="C422" s="19">
        <v>9936</v>
      </c>
      <c r="D422" s="20" t="s">
        <v>761</v>
      </c>
      <c r="E422" s="20" t="s">
        <v>759</v>
      </c>
      <c r="F422" s="20" t="s">
        <v>760</v>
      </c>
      <c r="G422" s="26" t="s">
        <v>757</v>
      </c>
    </row>
    <row r="423" spans="1:7" x14ac:dyDescent="0.2">
      <c r="A423" s="25">
        <v>43573</v>
      </c>
      <c r="B423" s="18" t="s">
        <v>766</v>
      </c>
      <c r="C423" s="19">
        <v>7037</v>
      </c>
      <c r="D423" s="20" t="s">
        <v>763</v>
      </c>
      <c r="E423" s="20" t="s">
        <v>759</v>
      </c>
      <c r="F423" s="20" t="s">
        <v>764</v>
      </c>
      <c r="G423" s="26" t="s">
        <v>757</v>
      </c>
    </row>
    <row r="424" spans="1:7" x14ac:dyDescent="0.2">
      <c r="A424" s="25">
        <v>43573</v>
      </c>
      <c r="B424" s="18" t="s">
        <v>766</v>
      </c>
      <c r="C424" s="19">
        <v>4542</v>
      </c>
      <c r="D424" s="20" t="s">
        <v>758</v>
      </c>
      <c r="E424" s="20" t="s">
        <v>759</v>
      </c>
      <c r="F424" s="20" t="s">
        <v>756</v>
      </c>
      <c r="G424" s="26" t="s">
        <v>762</v>
      </c>
    </row>
    <row r="425" spans="1:7" x14ac:dyDescent="0.2">
      <c r="A425" s="25">
        <v>43573</v>
      </c>
      <c r="B425" s="18" t="s">
        <v>766</v>
      </c>
      <c r="C425" s="19">
        <v>9098</v>
      </c>
      <c r="D425" s="20" t="s">
        <v>763</v>
      </c>
      <c r="E425" s="20" t="s">
        <v>755</v>
      </c>
      <c r="F425" s="20" t="s">
        <v>756</v>
      </c>
      <c r="G425" s="26" t="s">
        <v>762</v>
      </c>
    </row>
    <row r="426" spans="1:7" x14ac:dyDescent="0.2">
      <c r="A426" s="25">
        <v>43573</v>
      </c>
      <c r="B426" s="18" t="s">
        <v>766</v>
      </c>
      <c r="C426" s="19">
        <v>14587</v>
      </c>
      <c r="D426" s="20" t="s">
        <v>763</v>
      </c>
      <c r="E426" s="20" t="s">
        <v>759</v>
      </c>
      <c r="F426" s="20" t="s">
        <v>760</v>
      </c>
      <c r="G426" s="26" t="s">
        <v>757</v>
      </c>
    </row>
    <row r="427" spans="1:7" x14ac:dyDescent="0.2">
      <c r="A427" s="25">
        <v>43573</v>
      </c>
      <c r="B427" s="18" t="s">
        <v>766</v>
      </c>
      <c r="C427" s="19">
        <v>4857</v>
      </c>
      <c r="D427" s="20" t="s">
        <v>758</v>
      </c>
      <c r="E427" s="20" t="s">
        <v>755</v>
      </c>
      <c r="F427" s="20" t="s">
        <v>760</v>
      </c>
      <c r="G427" s="26" t="s">
        <v>762</v>
      </c>
    </row>
    <row r="428" spans="1:7" x14ac:dyDescent="0.2">
      <c r="A428" s="25">
        <v>43573</v>
      </c>
      <c r="B428" s="18" t="s">
        <v>766</v>
      </c>
      <c r="C428" s="19">
        <v>5000</v>
      </c>
      <c r="D428" s="20" t="s">
        <v>758</v>
      </c>
      <c r="E428" s="20" t="s">
        <v>759</v>
      </c>
      <c r="F428" s="20" t="s">
        <v>760</v>
      </c>
      <c r="G428" s="26" t="s">
        <v>757</v>
      </c>
    </row>
    <row r="429" spans="1:7" x14ac:dyDescent="0.2">
      <c r="A429" s="25">
        <v>43573</v>
      </c>
      <c r="B429" s="18" t="s">
        <v>766</v>
      </c>
      <c r="C429" s="19">
        <v>8882</v>
      </c>
      <c r="D429" s="20" t="s">
        <v>761</v>
      </c>
      <c r="E429" s="20" t="s">
        <v>755</v>
      </c>
      <c r="F429" s="20" t="s">
        <v>760</v>
      </c>
      <c r="G429" s="26" t="s">
        <v>762</v>
      </c>
    </row>
    <row r="430" spans="1:7" x14ac:dyDescent="0.2">
      <c r="A430" s="25">
        <v>43573</v>
      </c>
      <c r="B430" s="18" t="s">
        <v>766</v>
      </c>
      <c r="C430" s="19">
        <v>8940</v>
      </c>
      <c r="D430" s="20" t="s">
        <v>758</v>
      </c>
      <c r="E430" s="20" t="s">
        <v>759</v>
      </c>
      <c r="F430" s="20" t="s">
        <v>756</v>
      </c>
      <c r="G430" s="26" t="s">
        <v>757</v>
      </c>
    </row>
    <row r="431" spans="1:7" x14ac:dyDescent="0.2">
      <c r="A431" s="25">
        <v>43573</v>
      </c>
      <c r="B431" s="18" t="s">
        <v>766</v>
      </c>
      <c r="C431" s="19">
        <v>10373</v>
      </c>
      <c r="D431" s="20" t="s">
        <v>758</v>
      </c>
      <c r="E431" s="20" t="s">
        <v>755</v>
      </c>
      <c r="F431" s="20" t="s">
        <v>764</v>
      </c>
      <c r="G431" s="26" t="s">
        <v>757</v>
      </c>
    </row>
    <row r="432" spans="1:7" x14ac:dyDescent="0.2">
      <c r="A432" s="25">
        <v>43573</v>
      </c>
      <c r="B432" s="18" t="s">
        <v>766</v>
      </c>
      <c r="C432" s="19">
        <v>6808</v>
      </c>
      <c r="D432" s="20" t="s">
        <v>763</v>
      </c>
      <c r="E432" s="20" t="s">
        <v>755</v>
      </c>
      <c r="F432" s="20" t="s">
        <v>764</v>
      </c>
      <c r="G432" s="26" t="s">
        <v>757</v>
      </c>
    </row>
    <row r="433" spans="1:7" x14ac:dyDescent="0.2">
      <c r="A433" s="25">
        <v>43573</v>
      </c>
      <c r="B433" s="18" t="s">
        <v>766</v>
      </c>
      <c r="C433" s="19">
        <v>100</v>
      </c>
      <c r="D433" s="20" t="s">
        <v>761</v>
      </c>
      <c r="E433" s="20" t="s">
        <v>755</v>
      </c>
      <c r="F433" s="20" t="s">
        <v>764</v>
      </c>
      <c r="G433" s="26" t="s">
        <v>757</v>
      </c>
    </row>
    <row r="434" spans="1:7" x14ac:dyDescent="0.2">
      <c r="A434" s="25">
        <v>43573</v>
      </c>
      <c r="B434" s="18" t="s">
        <v>766</v>
      </c>
      <c r="C434" s="19">
        <v>13000</v>
      </c>
      <c r="D434" s="20" t="s">
        <v>758</v>
      </c>
      <c r="E434" s="20" t="s">
        <v>755</v>
      </c>
      <c r="F434" s="20" t="s">
        <v>756</v>
      </c>
      <c r="G434" s="26" t="s">
        <v>757</v>
      </c>
    </row>
    <row r="435" spans="1:7" x14ac:dyDescent="0.2">
      <c r="A435" s="25">
        <v>43573</v>
      </c>
      <c r="B435" s="18" t="s">
        <v>766</v>
      </c>
      <c r="C435" s="19">
        <v>5589</v>
      </c>
      <c r="D435" s="20" t="s">
        <v>763</v>
      </c>
      <c r="E435" s="20" t="s">
        <v>755</v>
      </c>
      <c r="F435" s="20" t="s">
        <v>756</v>
      </c>
      <c r="G435" s="26" t="s">
        <v>762</v>
      </c>
    </row>
    <row r="436" spans="1:7" x14ac:dyDescent="0.2">
      <c r="A436" s="25">
        <v>43573</v>
      </c>
      <c r="B436" s="18" t="s">
        <v>766</v>
      </c>
      <c r="C436" s="19">
        <v>21000</v>
      </c>
      <c r="D436" s="20" t="s">
        <v>763</v>
      </c>
      <c r="E436" s="20" t="s">
        <v>755</v>
      </c>
      <c r="F436" s="20" t="s">
        <v>760</v>
      </c>
      <c r="G436" s="26" t="s">
        <v>757</v>
      </c>
    </row>
    <row r="437" spans="1:7" x14ac:dyDescent="0.2">
      <c r="A437" s="25">
        <v>43573</v>
      </c>
      <c r="B437" s="18" t="s">
        <v>766</v>
      </c>
      <c r="C437" s="19">
        <v>4000</v>
      </c>
      <c r="D437" s="20" t="s">
        <v>761</v>
      </c>
      <c r="E437" s="20" t="s">
        <v>755</v>
      </c>
      <c r="F437" s="20" t="s">
        <v>756</v>
      </c>
      <c r="G437" s="26" t="s">
        <v>757</v>
      </c>
    </row>
    <row r="438" spans="1:7" x14ac:dyDescent="0.2">
      <c r="A438" s="25">
        <v>43573</v>
      </c>
      <c r="B438" s="18" t="s">
        <v>766</v>
      </c>
      <c r="C438" s="19">
        <v>10103</v>
      </c>
      <c r="D438" s="20" t="s">
        <v>763</v>
      </c>
      <c r="E438" s="20" t="s">
        <v>759</v>
      </c>
      <c r="F438" s="20" t="s">
        <v>764</v>
      </c>
      <c r="G438" s="26" t="s">
        <v>757</v>
      </c>
    </row>
    <row r="439" spans="1:7" x14ac:dyDescent="0.2">
      <c r="A439" s="25">
        <v>43573</v>
      </c>
      <c r="B439" s="18" t="s">
        <v>766</v>
      </c>
      <c r="C439" s="19">
        <v>10365</v>
      </c>
      <c r="D439" s="20" t="s">
        <v>763</v>
      </c>
      <c r="E439" s="20" t="s">
        <v>759</v>
      </c>
      <c r="F439" s="20" t="s">
        <v>756</v>
      </c>
      <c r="G439" s="26" t="s">
        <v>757</v>
      </c>
    </row>
    <row r="440" spans="1:7" x14ac:dyDescent="0.2">
      <c r="A440" s="25">
        <v>43573</v>
      </c>
      <c r="B440" s="18" t="s">
        <v>766</v>
      </c>
      <c r="C440" s="19">
        <v>13519</v>
      </c>
      <c r="D440" s="20" t="s">
        <v>758</v>
      </c>
      <c r="E440" s="20" t="s">
        <v>755</v>
      </c>
      <c r="F440" s="20" t="s">
        <v>756</v>
      </c>
      <c r="G440" s="26" t="s">
        <v>757</v>
      </c>
    </row>
    <row r="441" spans="1:7" x14ac:dyDescent="0.2">
      <c r="A441" s="25">
        <v>43573</v>
      </c>
      <c r="B441" s="18" t="s">
        <v>766</v>
      </c>
      <c r="C441" s="19">
        <v>4000</v>
      </c>
      <c r="D441" s="20" t="s">
        <v>761</v>
      </c>
      <c r="E441" s="20" t="s">
        <v>755</v>
      </c>
      <c r="F441" s="20" t="s">
        <v>760</v>
      </c>
      <c r="G441" s="26" t="s">
        <v>757</v>
      </c>
    </row>
    <row r="442" spans="1:7" x14ac:dyDescent="0.2">
      <c r="A442" s="25">
        <v>43573</v>
      </c>
      <c r="B442" s="18" t="s">
        <v>766</v>
      </c>
      <c r="C442" s="19">
        <v>4000</v>
      </c>
      <c r="D442" s="20" t="s">
        <v>761</v>
      </c>
      <c r="E442" s="20" t="s">
        <v>759</v>
      </c>
      <c r="F442" s="20" t="s">
        <v>760</v>
      </c>
      <c r="G442" s="26" t="s">
        <v>757</v>
      </c>
    </row>
    <row r="443" spans="1:7" x14ac:dyDescent="0.2">
      <c r="A443" s="25">
        <v>43573</v>
      </c>
      <c r="B443" s="18" t="s">
        <v>766</v>
      </c>
      <c r="C443" s="19">
        <v>200</v>
      </c>
      <c r="D443" s="20" t="s">
        <v>761</v>
      </c>
      <c r="E443" s="20" t="s">
        <v>755</v>
      </c>
      <c r="F443" s="20" t="s">
        <v>756</v>
      </c>
      <c r="G443" s="26" t="s">
        <v>757</v>
      </c>
    </row>
    <row r="444" spans="1:7" x14ac:dyDescent="0.2">
      <c r="A444" s="25">
        <v>43573</v>
      </c>
      <c r="B444" s="18" t="s">
        <v>766</v>
      </c>
      <c r="C444" s="19">
        <v>13916</v>
      </c>
      <c r="D444" s="20" t="s">
        <v>758</v>
      </c>
      <c r="E444" s="20" t="s">
        <v>755</v>
      </c>
      <c r="F444" s="20" t="s">
        <v>764</v>
      </c>
      <c r="G444" s="26" t="s">
        <v>762</v>
      </c>
    </row>
    <row r="445" spans="1:7" x14ac:dyDescent="0.2">
      <c r="A445" s="25">
        <v>43574</v>
      </c>
      <c r="B445" s="18" t="s">
        <v>767</v>
      </c>
      <c r="C445" s="19">
        <v>3000</v>
      </c>
      <c r="D445" s="20" t="s">
        <v>758</v>
      </c>
      <c r="E445" s="20" t="s">
        <v>759</v>
      </c>
      <c r="F445" s="20" t="s">
        <v>756</v>
      </c>
      <c r="G445" s="26" t="s">
        <v>757</v>
      </c>
    </row>
    <row r="446" spans="1:7" x14ac:dyDescent="0.2">
      <c r="A446" s="25">
        <v>43574</v>
      </c>
      <c r="B446" s="18" t="s">
        <v>767</v>
      </c>
      <c r="C446" s="19">
        <v>3000</v>
      </c>
      <c r="D446" s="20" t="s">
        <v>761</v>
      </c>
      <c r="E446" s="20" t="s">
        <v>755</v>
      </c>
      <c r="F446" s="20" t="s">
        <v>756</v>
      </c>
      <c r="G446" s="26" t="s">
        <v>757</v>
      </c>
    </row>
    <row r="447" spans="1:7" x14ac:dyDescent="0.2">
      <c r="A447" s="25">
        <v>43574</v>
      </c>
      <c r="B447" s="18" t="s">
        <v>767</v>
      </c>
      <c r="C447" s="19">
        <v>7884</v>
      </c>
      <c r="D447" s="20" t="s">
        <v>758</v>
      </c>
      <c r="E447" s="20" t="s">
        <v>759</v>
      </c>
      <c r="F447" s="20" t="s">
        <v>760</v>
      </c>
      <c r="G447" s="26" t="s">
        <v>757</v>
      </c>
    </row>
    <row r="448" spans="1:7" x14ac:dyDescent="0.2">
      <c r="A448" s="25">
        <v>43574</v>
      </c>
      <c r="B448" s="18" t="s">
        <v>767</v>
      </c>
      <c r="C448" s="19">
        <v>14750</v>
      </c>
      <c r="D448" s="20" t="s">
        <v>763</v>
      </c>
      <c r="E448" s="20" t="s">
        <v>755</v>
      </c>
      <c r="F448" s="20" t="s">
        <v>760</v>
      </c>
      <c r="G448" s="26" t="s">
        <v>762</v>
      </c>
    </row>
    <row r="449" spans="1:7" x14ac:dyDescent="0.2">
      <c r="A449" s="25">
        <v>43574</v>
      </c>
      <c r="B449" s="18" t="s">
        <v>767</v>
      </c>
      <c r="C449" s="19">
        <v>5000</v>
      </c>
      <c r="D449" s="20" t="s">
        <v>763</v>
      </c>
      <c r="E449" s="20" t="s">
        <v>755</v>
      </c>
      <c r="F449" s="20" t="s">
        <v>756</v>
      </c>
      <c r="G449" s="26" t="s">
        <v>757</v>
      </c>
    </row>
    <row r="450" spans="1:7" x14ac:dyDescent="0.2">
      <c r="A450" s="25">
        <v>43574</v>
      </c>
      <c r="B450" s="18" t="s">
        <v>767</v>
      </c>
      <c r="C450" s="19">
        <v>9000</v>
      </c>
      <c r="D450" s="20" t="s">
        <v>754</v>
      </c>
      <c r="E450" s="20" t="s">
        <v>755</v>
      </c>
      <c r="F450" s="20" t="s">
        <v>756</v>
      </c>
      <c r="G450" s="26" t="s">
        <v>757</v>
      </c>
    </row>
    <row r="451" spans="1:7" x14ac:dyDescent="0.2">
      <c r="A451" s="25">
        <v>43574</v>
      </c>
      <c r="B451" s="18" t="s">
        <v>767</v>
      </c>
      <c r="C451" s="19">
        <v>10768</v>
      </c>
      <c r="D451" s="20" t="s">
        <v>758</v>
      </c>
      <c r="E451" s="20" t="s">
        <v>755</v>
      </c>
      <c r="F451" s="20" t="s">
        <v>756</v>
      </c>
      <c r="G451" s="26" t="s">
        <v>762</v>
      </c>
    </row>
    <row r="452" spans="1:7" x14ac:dyDescent="0.2">
      <c r="A452" s="25">
        <v>43574</v>
      </c>
      <c r="B452" s="18" t="s">
        <v>767</v>
      </c>
      <c r="C452" s="19">
        <v>500</v>
      </c>
      <c r="D452" s="20" t="s">
        <v>763</v>
      </c>
      <c r="E452" s="20" t="s">
        <v>755</v>
      </c>
      <c r="F452" s="20" t="s">
        <v>764</v>
      </c>
      <c r="G452" s="26" t="s">
        <v>762</v>
      </c>
    </row>
    <row r="453" spans="1:7" x14ac:dyDescent="0.2">
      <c r="A453" s="25">
        <v>43574</v>
      </c>
      <c r="B453" s="18" t="s">
        <v>767</v>
      </c>
      <c r="C453" s="19">
        <v>6394</v>
      </c>
      <c r="D453" s="20" t="s">
        <v>763</v>
      </c>
      <c r="E453" s="20" t="s">
        <v>755</v>
      </c>
      <c r="F453" s="20" t="s">
        <v>756</v>
      </c>
      <c r="G453" s="26" t="s">
        <v>762</v>
      </c>
    </row>
    <row r="454" spans="1:7" x14ac:dyDescent="0.2">
      <c r="A454" s="25">
        <v>43574</v>
      </c>
      <c r="B454" s="18" t="s">
        <v>767</v>
      </c>
      <c r="C454" s="19">
        <v>11498</v>
      </c>
      <c r="D454" s="20" t="s">
        <v>758</v>
      </c>
      <c r="E454" s="20" t="s">
        <v>759</v>
      </c>
      <c r="F454" s="20" t="s">
        <v>760</v>
      </c>
      <c r="G454" s="26" t="s">
        <v>762</v>
      </c>
    </row>
    <row r="455" spans="1:7" x14ac:dyDescent="0.2">
      <c r="A455" s="25">
        <v>43574</v>
      </c>
      <c r="B455" s="18" t="s">
        <v>767</v>
      </c>
      <c r="C455" s="19">
        <v>240</v>
      </c>
      <c r="D455" s="20" t="s">
        <v>761</v>
      </c>
      <c r="E455" s="20" t="s">
        <v>755</v>
      </c>
      <c r="F455" s="20" t="s">
        <v>756</v>
      </c>
      <c r="G455" s="26" t="s">
        <v>757</v>
      </c>
    </row>
    <row r="456" spans="1:7" x14ac:dyDescent="0.2">
      <c r="A456" s="25">
        <v>43574</v>
      </c>
      <c r="B456" s="18" t="s">
        <v>767</v>
      </c>
      <c r="C456" s="19">
        <v>12000</v>
      </c>
      <c r="D456" s="20" t="s">
        <v>758</v>
      </c>
      <c r="E456" s="20" t="s">
        <v>755</v>
      </c>
      <c r="F456" s="20" t="s">
        <v>760</v>
      </c>
      <c r="G456" s="26" t="s">
        <v>757</v>
      </c>
    </row>
    <row r="457" spans="1:7" x14ac:dyDescent="0.2">
      <c r="A457" s="25">
        <v>43574</v>
      </c>
      <c r="B457" s="18" t="s">
        <v>767</v>
      </c>
      <c r="C457" s="19">
        <v>5000</v>
      </c>
      <c r="D457" s="20" t="s">
        <v>761</v>
      </c>
      <c r="E457" s="20" t="s">
        <v>755</v>
      </c>
      <c r="F457" s="20" t="s">
        <v>760</v>
      </c>
      <c r="G457" s="26" t="s">
        <v>757</v>
      </c>
    </row>
    <row r="458" spans="1:7" x14ac:dyDescent="0.2">
      <c r="A458" s="25">
        <v>43574</v>
      </c>
      <c r="B458" s="18" t="s">
        <v>767</v>
      </c>
      <c r="C458" s="19">
        <v>12724</v>
      </c>
      <c r="D458" s="20" t="s">
        <v>758</v>
      </c>
      <c r="E458" s="20" t="s">
        <v>755</v>
      </c>
      <c r="F458" s="20" t="s">
        <v>764</v>
      </c>
      <c r="G458" s="26" t="s">
        <v>762</v>
      </c>
    </row>
    <row r="459" spans="1:7" x14ac:dyDescent="0.2">
      <c r="A459" s="25">
        <v>43574</v>
      </c>
      <c r="B459" s="18" t="s">
        <v>767</v>
      </c>
      <c r="C459" s="19">
        <v>6000</v>
      </c>
      <c r="D459" s="20" t="s">
        <v>763</v>
      </c>
      <c r="E459" s="20" t="s">
        <v>755</v>
      </c>
      <c r="F459" s="20" t="s">
        <v>756</v>
      </c>
      <c r="G459" s="26" t="s">
        <v>757</v>
      </c>
    </row>
    <row r="460" spans="1:7" x14ac:dyDescent="0.2">
      <c r="A460" s="25">
        <v>43574</v>
      </c>
      <c r="B460" s="18" t="s">
        <v>767</v>
      </c>
      <c r="C460" s="19">
        <v>40599</v>
      </c>
      <c r="D460" s="20" t="s">
        <v>763</v>
      </c>
      <c r="E460" s="20" t="s">
        <v>755</v>
      </c>
      <c r="F460" s="20" t="s">
        <v>756</v>
      </c>
      <c r="G460" s="26" t="s">
        <v>757</v>
      </c>
    </row>
    <row r="461" spans="1:7" x14ac:dyDescent="0.2">
      <c r="A461" s="25">
        <v>43574</v>
      </c>
      <c r="B461" s="18" t="s">
        <v>767</v>
      </c>
      <c r="C461" s="19">
        <v>12134</v>
      </c>
      <c r="D461" s="20" t="s">
        <v>761</v>
      </c>
      <c r="E461" s="20" t="s">
        <v>759</v>
      </c>
      <c r="F461" s="20" t="s">
        <v>760</v>
      </c>
      <c r="G461" s="26" t="s">
        <v>757</v>
      </c>
    </row>
    <row r="462" spans="1:7" x14ac:dyDescent="0.2">
      <c r="A462" s="25">
        <v>43574</v>
      </c>
      <c r="B462" s="18" t="s">
        <v>767</v>
      </c>
      <c r="C462" s="19">
        <v>344</v>
      </c>
      <c r="D462" s="20" t="s">
        <v>761</v>
      </c>
      <c r="E462" s="20" t="s">
        <v>755</v>
      </c>
      <c r="F462" s="20" t="s">
        <v>764</v>
      </c>
      <c r="G462" s="26" t="s">
        <v>757</v>
      </c>
    </row>
    <row r="463" spans="1:7" x14ac:dyDescent="0.2">
      <c r="A463" s="25">
        <v>43574</v>
      </c>
      <c r="B463" s="18" t="s">
        <v>767</v>
      </c>
      <c r="C463" s="19">
        <v>7000</v>
      </c>
      <c r="D463" s="20" t="s">
        <v>754</v>
      </c>
      <c r="E463" s="20" t="s">
        <v>755</v>
      </c>
      <c r="F463" s="20" t="s">
        <v>760</v>
      </c>
      <c r="G463" s="26" t="s">
        <v>762</v>
      </c>
    </row>
    <row r="464" spans="1:7" x14ac:dyDescent="0.2">
      <c r="A464" s="25">
        <v>43574</v>
      </c>
      <c r="B464" s="18" t="s">
        <v>767</v>
      </c>
      <c r="C464" s="19">
        <v>4000</v>
      </c>
      <c r="D464" s="20" t="s">
        <v>763</v>
      </c>
      <c r="E464" s="20" t="s">
        <v>755</v>
      </c>
      <c r="F464" s="20" t="s">
        <v>760</v>
      </c>
      <c r="G464" s="26" t="s">
        <v>757</v>
      </c>
    </row>
    <row r="465" spans="1:7" x14ac:dyDescent="0.2">
      <c r="A465" s="25">
        <v>43574</v>
      </c>
      <c r="B465" s="18" t="s">
        <v>767</v>
      </c>
      <c r="C465" s="19">
        <v>12903</v>
      </c>
      <c r="D465" s="20" t="s">
        <v>758</v>
      </c>
      <c r="E465" s="20" t="s">
        <v>759</v>
      </c>
      <c r="F465" s="20" t="s">
        <v>760</v>
      </c>
      <c r="G465" s="26" t="s">
        <v>757</v>
      </c>
    </row>
    <row r="466" spans="1:7" x14ac:dyDescent="0.2">
      <c r="A466" s="25">
        <v>43574</v>
      </c>
      <c r="B466" s="18" t="s">
        <v>767</v>
      </c>
      <c r="C466" s="19">
        <v>14851</v>
      </c>
      <c r="D466" s="20" t="s">
        <v>763</v>
      </c>
      <c r="E466" s="20" t="s">
        <v>759</v>
      </c>
      <c r="F466" s="20" t="s">
        <v>756</v>
      </c>
      <c r="G466" s="26" t="s">
        <v>757</v>
      </c>
    </row>
    <row r="467" spans="1:7" x14ac:dyDescent="0.2">
      <c r="A467" s="25">
        <v>43574</v>
      </c>
      <c r="B467" s="18" t="s">
        <v>767</v>
      </c>
      <c r="C467" s="19">
        <v>7258</v>
      </c>
      <c r="D467" s="20" t="s">
        <v>763</v>
      </c>
      <c r="E467" s="20" t="s">
        <v>755</v>
      </c>
      <c r="F467" s="20" t="s">
        <v>756</v>
      </c>
      <c r="G467" s="26" t="s">
        <v>757</v>
      </c>
    </row>
    <row r="468" spans="1:7" x14ac:dyDescent="0.2">
      <c r="A468" s="25">
        <v>43574</v>
      </c>
      <c r="B468" s="18" t="s">
        <v>767</v>
      </c>
      <c r="C468" s="19">
        <v>13000</v>
      </c>
      <c r="D468" s="20" t="s">
        <v>758</v>
      </c>
      <c r="E468" s="20" t="s">
        <v>755</v>
      </c>
      <c r="F468" s="20" t="s">
        <v>756</v>
      </c>
      <c r="G468" s="26" t="s">
        <v>757</v>
      </c>
    </row>
    <row r="469" spans="1:7" x14ac:dyDescent="0.2">
      <c r="A469" s="25">
        <v>43574</v>
      </c>
      <c r="B469" s="18" t="s">
        <v>767</v>
      </c>
      <c r="C469" s="19">
        <v>13130</v>
      </c>
      <c r="D469" s="20" t="s">
        <v>758</v>
      </c>
      <c r="E469" s="20" t="s">
        <v>759</v>
      </c>
      <c r="F469" s="20" t="s">
        <v>764</v>
      </c>
      <c r="G469" s="26" t="s">
        <v>762</v>
      </c>
    </row>
    <row r="470" spans="1:7" x14ac:dyDescent="0.2">
      <c r="A470" s="25">
        <v>43574</v>
      </c>
      <c r="B470" s="18" t="s">
        <v>767</v>
      </c>
      <c r="C470" s="19">
        <v>4000</v>
      </c>
      <c r="D470" s="20" t="s">
        <v>761</v>
      </c>
      <c r="E470" s="20" t="s">
        <v>755</v>
      </c>
      <c r="F470" s="20" t="s">
        <v>764</v>
      </c>
      <c r="G470" s="26" t="s">
        <v>757</v>
      </c>
    </row>
    <row r="471" spans="1:7" x14ac:dyDescent="0.2">
      <c r="A471" s="25">
        <v>43574</v>
      </c>
      <c r="B471" s="18" t="s">
        <v>767</v>
      </c>
      <c r="C471" s="19">
        <v>13500</v>
      </c>
      <c r="D471" s="20" t="s">
        <v>758</v>
      </c>
      <c r="E471" s="20" t="s">
        <v>755</v>
      </c>
      <c r="F471" s="20" t="s">
        <v>760</v>
      </c>
      <c r="G471" s="26" t="s">
        <v>757</v>
      </c>
    </row>
    <row r="472" spans="1:7" x14ac:dyDescent="0.2">
      <c r="A472" s="25">
        <v>43574</v>
      </c>
      <c r="B472" s="18" t="s">
        <v>767</v>
      </c>
      <c r="C472" s="19">
        <v>8545</v>
      </c>
      <c r="D472" s="20" t="s">
        <v>761</v>
      </c>
      <c r="E472" s="20" t="s">
        <v>759</v>
      </c>
      <c r="F472" s="20" t="s">
        <v>760</v>
      </c>
      <c r="G472" s="26" t="s">
        <v>757</v>
      </c>
    </row>
    <row r="473" spans="1:7" x14ac:dyDescent="0.2">
      <c r="A473" s="25">
        <v>43574</v>
      </c>
      <c r="B473" s="18" t="s">
        <v>767</v>
      </c>
      <c r="C473" s="19">
        <v>4779</v>
      </c>
      <c r="D473" s="20" t="s">
        <v>761</v>
      </c>
      <c r="E473" s="20" t="s">
        <v>759</v>
      </c>
      <c r="F473" s="20" t="s">
        <v>764</v>
      </c>
      <c r="G473" s="26" t="s">
        <v>757</v>
      </c>
    </row>
    <row r="474" spans="1:7" x14ac:dyDescent="0.2">
      <c r="A474" s="25">
        <v>43574</v>
      </c>
      <c r="B474" s="18" t="s">
        <v>767</v>
      </c>
      <c r="C474" s="19">
        <v>240</v>
      </c>
      <c r="D474" s="20" t="s">
        <v>761</v>
      </c>
      <c r="E474" s="20" t="s">
        <v>755</v>
      </c>
      <c r="F474" s="20" t="s">
        <v>756</v>
      </c>
      <c r="G474" s="26" t="s">
        <v>757</v>
      </c>
    </row>
    <row r="475" spans="1:7" x14ac:dyDescent="0.2">
      <c r="A475" s="25">
        <v>43574</v>
      </c>
      <c r="B475" s="18" t="s">
        <v>767</v>
      </c>
      <c r="C475" s="19">
        <v>13519</v>
      </c>
      <c r="D475" s="20" t="s">
        <v>758</v>
      </c>
      <c r="E475" s="20" t="s">
        <v>755</v>
      </c>
      <c r="F475" s="20" t="s">
        <v>756</v>
      </c>
      <c r="G475" s="26" t="s">
        <v>757</v>
      </c>
    </row>
    <row r="476" spans="1:7" x14ac:dyDescent="0.2">
      <c r="A476" s="25">
        <v>43574</v>
      </c>
      <c r="B476" s="18" t="s">
        <v>767</v>
      </c>
      <c r="C476" s="19">
        <v>13636</v>
      </c>
      <c r="D476" s="20" t="s">
        <v>758</v>
      </c>
      <c r="E476" s="20" t="s">
        <v>755</v>
      </c>
      <c r="F476" s="20" t="s">
        <v>760</v>
      </c>
      <c r="G476" s="26" t="s">
        <v>757</v>
      </c>
    </row>
    <row r="477" spans="1:7" x14ac:dyDescent="0.2">
      <c r="A477" s="25">
        <v>43574</v>
      </c>
      <c r="B477" s="18" t="s">
        <v>767</v>
      </c>
      <c r="C477" s="19">
        <v>4810</v>
      </c>
      <c r="D477" s="20" t="s">
        <v>761</v>
      </c>
      <c r="E477" s="20" t="s">
        <v>759</v>
      </c>
      <c r="F477" s="20" t="s">
        <v>756</v>
      </c>
      <c r="G477" s="26" t="s">
        <v>757</v>
      </c>
    </row>
    <row r="478" spans="1:7" x14ac:dyDescent="0.2">
      <c r="A478" s="25">
        <v>43574</v>
      </c>
      <c r="B478" s="18" t="s">
        <v>767</v>
      </c>
      <c r="C478" s="19">
        <v>13903</v>
      </c>
      <c r="D478" s="20" t="s">
        <v>758</v>
      </c>
      <c r="E478" s="20" t="s">
        <v>755</v>
      </c>
      <c r="F478" s="20" t="s">
        <v>756</v>
      </c>
      <c r="G478" s="26" t="s">
        <v>762</v>
      </c>
    </row>
    <row r="479" spans="1:7" x14ac:dyDescent="0.2">
      <c r="A479" s="25">
        <v>43574</v>
      </c>
      <c r="B479" s="18" t="s">
        <v>767</v>
      </c>
      <c r="C479" s="19">
        <v>4000</v>
      </c>
      <c r="D479" s="20" t="s">
        <v>761</v>
      </c>
      <c r="E479" s="20" t="s">
        <v>755</v>
      </c>
      <c r="F479" s="20" t="s">
        <v>760</v>
      </c>
      <c r="G479" s="26" t="s">
        <v>762</v>
      </c>
    </row>
    <row r="480" spans="1:7" x14ac:dyDescent="0.2">
      <c r="A480" s="25">
        <v>43574</v>
      </c>
      <c r="B480" s="18" t="s">
        <v>767</v>
      </c>
      <c r="C480" s="19">
        <v>2749</v>
      </c>
      <c r="D480" s="20" t="s">
        <v>761</v>
      </c>
      <c r="E480" s="20" t="s">
        <v>755</v>
      </c>
      <c r="F480" s="20" t="s">
        <v>756</v>
      </c>
      <c r="G480" s="26" t="s">
        <v>757</v>
      </c>
    </row>
    <row r="481" spans="1:7" x14ac:dyDescent="0.2">
      <c r="A481" s="25">
        <v>43574</v>
      </c>
      <c r="B481" s="18" t="s">
        <v>767</v>
      </c>
      <c r="C481" s="19">
        <v>4635</v>
      </c>
      <c r="D481" s="20" t="s">
        <v>761</v>
      </c>
      <c r="E481" s="20" t="s">
        <v>755</v>
      </c>
      <c r="F481" s="20" t="s">
        <v>756</v>
      </c>
      <c r="G481" s="26" t="s">
        <v>757</v>
      </c>
    </row>
    <row r="482" spans="1:7" x14ac:dyDescent="0.2">
      <c r="A482" s="25">
        <v>43574</v>
      </c>
      <c r="B482" s="18" t="s">
        <v>767</v>
      </c>
      <c r="C482" s="19">
        <v>4000</v>
      </c>
      <c r="D482" s="20" t="s">
        <v>761</v>
      </c>
      <c r="E482" s="20" t="s">
        <v>755</v>
      </c>
      <c r="F482" s="20" t="s">
        <v>756</v>
      </c>
      <c r="G482" s="26" t="s">
        <v>757</v>
      </c>
    </row>
    <row r="483" spans="1:7" x14ac:dyDescent="0.2">
      <c r="A483" s="25">
        <v>43574</v>
      </c>
      <c r="B483" s="18" t="s">
        <v>767</v>
      </c>
      <c r="C483" s="19">
        <v>8000</v>
      </c>
      <c r="D483" s="20" t="s">
        <v>763</v>
      </c>
      <c r="E483" s="20" t="s">
        <v>759</v>
      </c>
      <c r="F483" s="20" t="s">
        <v>756</v>
      </c>
      <c r="G483" s="26" t="s">
        <v>757</v>
      </c>
    </row>
    <row r="484" spans="1:7" x14ac:dyDescent="0.2">
      <c r="A484" s="25">
        <v>43574</v>
      </c>
      <c r="B484" s="18" t="s">
        <v>767</v>
      </c>
      <c r="C484" s="19">
        <v>14169</v>
      </c>
      <c r="D484" s="20" t="s">
        <v>758</v>
      </c>
      <c r="E484" s="20" t="s">
        <v>755</v>
      </c>
      <c r="F484" s="20" t="s">
        <v>764</v>
      </c>
      <c r="G484" s="26" t="s">
        <v>762</v>
      </c>
    </row>
    <row r="485" spans="1:7" x14ac:dyDescent="0.2">
      <c r="A485" s="25">
        <v>43574</v>
      </c>
      <c r="B485" s="18" t="s">
        <v>767</v>
      </c>
      <c r="C485" s="19">
        <v>15703</v>
      </c>
      <c r="D485" s="20" t="s">
        <v>758</v>
      </c>
      <c r="E485" s="20" t="s">
        <v>755</v>
      </c>
      <c r="F485" s="20" t="s">
        <v>756</v>
      </c>
      <c r="G485" s="26" t="s">
        <v>757</v>
      </c>
    </row>
    <row r="486" spans="1:7" x14ac:dyDescent="0.2">
      <c r="A486" s="25">
        <v>43574</v>
      </c>
      <c r="B486" s="18" t="s">
        <v>767</v>
      </c>
      <c r="C486" s="19">
        <v>75000</v>
      </c>
      <c r="D486" s="20" t="s">
        <v>758</v>
      </c>
      <c r="E486" s="20" t="s">
        <v>755</v>
      </c>
      <c r="F486" s="20" t="s">
        <v>760</v>
      </c>
      <c r="G486" s="26" t="s">
        <v>757</v>
      </c>
    </row>
    <row r="487" spans="1:7" x14ac:dyDescent="0.2">
      <c r="A487" s="25">
        <v>43574</v>
      </c>
      <c r="B487" s="18" t="s">
        <v>767</v>
      </c>
      <c r="C487" s="19">
        <v>5000</v>
      </c>
      <c r="D487" s="20" t="s">
        <v>763</v>
      </c>
      <c r="E487" s="20" t="s">
        <v>755</v>
      </c>
      <c r="F487" s="20" t="s">
        <v>760</v>
      </c>
      <c r="G487" s="26" t="s">
        <v>762</v>
      </c>
    </row>
    <row r="488" spans="1:7" x14ac:dyDescent="0.2">
      <c r="A488" s="25">
        <v>43574</v>
      </c>
      <c r="B488" s="18" t="s">
        <v>767</v>
      </c>
      <c r="C488" s="19">
        <v>4000</v>
      </c>
      <c r="D488" s="20" t="s">
        <v>761</v>
      </c>
      <c r="E488" s="20" t="s">
        <v>755</v>
      </c>
      <c r="F488" s="20" t="s">
        <v>760</v>
      </c>
      <c r="G488" s="26" t="s">
        <v>757</v>
      </c>
    </row>
    <row r="489" spans="1:7" x14ac:dyDescent="0.2">
      <c r="A489" s="25">
        <v>43574</v>
      </c>
      <c r="B489" s="18" t="s">
        <v>767</v>
      </c>
      <c r="C489" s="19">
        <v>4000</v>
      </c>
      <c r="D489" s="20" t="s">
        <v>761</v>
      </c>
      <c r="E489" s="20" t="s">
        <v>755</v>
      </c>
      <c r="F489" s="20" t="s">
        <v>756</v>
      </c>
      <c r="G489" s="26" t="s">
        <v>762</v>
      </c>
    </row>
    <row r="490" spans="1:7" x14ac:dyDescent="0.2">
      <c r="A490" s="25">
        <v>43574</v>
      </c>
      <c r="B490" s="18" t="s">
        <v>767</v>
      </c>
      <c r="C490" s="19">
        <v>500</v>
      </c>
      <c r="D490" s="20" t="s">
        <v>763</v>
      </c>
      <c r="E490" s="20" t="s">
        <v>755</v>
      </c>
      <c r="F490" s="20" t="s">
        <v>764</v>
      </c>
      <c r="G490" s="26" t="s">
        <v>757</v>
      </c>
    </row>
    <row r="491" spans="1:7" x14ac:dyDescent="0.2">
      <c r="A491" s="25">
        <v>43574</v>
      </c>
      <c r="B491" s="18" t="s">
        <v>767</v>
      </c>
      <c r="C491" s="19">
        <v>6000</v>
      </c>
      <c r="D491" s="20" t="s">
        <v>763</v>
      </c>
      <c r="E491" s="20" t="s">
        <v>755</v>
      </c>
      <c r="F491" s="20" t="s">
        <v>756</v>
      </c>
      <c r="G491" s="26" t="s">
        <v>757</v>
      </c>
    </row>
    <row r="492" spans="1:7" x14ac:dyDescent="0.2">
      <c r="A492" s="25">
        <v>43574</v>
      </c>
      <c r="B492" s="18" t="s">
        <v>767</v>
      </c>
      <c r="C492" s="19">
        <v>10147</v>
      </c>
      <c r="D492" s="20" t="s">
        <v>763</v>
      </c>
      <c r="E492" s="20" t="s">
        <v>755</v>
      </c>
      <c r="F492" s="20" t="s">
        <v>756</v>
      </c>
      <c r="G492" s="26" t="s">
        <v>757</v>
      </c>
    </row>
    <row r="493" spans="1:7" x14ac:dyDescent="0.2">
      <c r="A493" s="25">
        <v>43574</v>
      </c>
      <c r="B493" s="18" t="s">
        <v>767</v>
      </c>
      <c r="C493" s="19">
        <v>500</v>
      </c>
      <c r="D493" s="20" t="s">
        <v>763</v>
      </c>
      <c r="E493" s="20" t="s">
        <v>755</v>
      </c>
      <c r="F493" s="20" t="s">
        <v>764</v>
      </c>
      <c r="G493" s="26" t="s">
        <v>757</v>
      </c>
    </row>
    <row r="494" spans="1:7" x14ac:dyDescent="0.2">
      <c r="A494" s="25">
        <v>43574</v>
      </c>
      <c r="B494" s="18" t="s">
        <v>767</v>
      </c>
      <c r="C494" s="19">
        <v>3000</v>
      </c>
      <c r="D494" s="20" t="s">
        <v>761</v>
      </c>
      <c r="E494" s="20" t="s">
        <v>755</v>
      </c>
      <c r="F494" s="20" t="s">
        <v>756</v>
      </c>
      <c r="G494" s="26" t="s">
        <v>757</v>
      </c>
    </row>
    <row r="495" spans="1:7" x14ac:dyDescent="0.2">
      <c r="A495" s="25">
        <v>43574</v>
      </c>
      <c r="B495" s="18" t="s">
        <v>767</v>
      </c>
      <c r="C495" s="19">
        <v>100</v>
      </c>
      <c r="D495" s="20" t="s">
        <v>761</v>
      </c>
      <c r="E495" s="20" t="s">
        <v>755</v>
      </c>
      <c r="F495" s="20" t="s">
        <v>756</v>
      </c>
      <c r="G495" s="26" t="s">
        <v>757</v>
      </c>
    </row>
    <row r="496" spans="1:7" x14ac:dyDescent="0.2">
      <c r="A496" s="25">
        <v>43574</v>
      </c>
      <c r="B496" s="18" t="s">
        <v>767</v>
      </c>
      <c r="C496" s="19">
        <v>2878</v>
      </c>
      <c r="D496" s="20" t="s">
        <v>763</v>
      </c>
      <c r="E496" s="20" t="s">
        <v>755</v>
      </c>
      <c r="F496" s="20" t="s">
        <v>760</v>
      </c>
      <c r="G496" s="26" t="s">
        <v>757</v>
      </c>
    </row>
    <row r="497" spans="1:7" x14ac:dyDescent="0.2">
      <c r="A497" s="25">
        <v>43574</v>
      </c>
      <c r="B497" s="18" t="s">
        <v>767</v>
      </c>
      <c r="C497" s="19">
        <v>3075</v>
      </c>
      <c r="D497" s="20" t="s">
        <v>761</v>
      </c>
      <c r="E497" s="20" t="s">
        <v>755</v>
      </c>
      <c r="F497" s="20" t="s">
        <v>764</v>
      </c>
      <c r="G497" s="26" t="s">
        <v>762</v>
      </c>
    </row>
    <row r="498" spans="1:7" x14ac:dyDescent="0.2">
      <c r="A498" s="25">
        <v>43575</v>
      </c>
      <c r="B498" s="18" t="s">
        <v>768</v>
      </c>
      <c r="C498" s="19">
        <v>6762</v>
      </c>
      <c r="D498" s="20" t="s">
        <v>763</v>
      </c>
      <c r="E498" s="20" t="s">
        <v>755</v>
      </c>
      <c r="F498" s="20" t="s">
        <v>756</v>
      </c>
      <c r="G498" s="26" t="s">
        <v>757</v>
      </c>
    </row>
    <row r="499" spans="1:7" x14ac:dyDescent="0.2">
      <c r="A499" s="25">
        <v>43575</v>
      </c>
      <c r="B499" s="18" t="s">
        <v>768</v>
      </c>
      <c r="C499" s="19">
        <v>5664</v>
      </c>
      <c r="D499" s="20" t="s">
        <v>763</v>
      </c>
      <c r="E499" s="20" t="s">
        <v>755</v>
      </c>
      <c r="F499" s="20" t="s">
        <v>760</v>
      </c>
      <c r="G499" s="26" t="s">
        <v>762</v>
      </c>
    </row>
    <row r="500" spans="1:7" x14ac:dyDescent="0.2">
      <c r="A500" s="25">
        <v>43575</v>
      </c>
      <c r="B500" s="18" t="s">
        <v>768</v>
      </c>
      <c r="C500" s="19">
        <v>133</v>
      </c>
      <c r="D500" s="20" t="s">
        <v>761</v>
      </c>
      <c r="E500" s="20" t="s">
        <v>755</v>
      </c>
      <c r="F500" s="20" t="s">
        <v>764</v>
      </c>
      <c r="G500" s="26" t="s">
        <v>757</v>
      </c>
    </row>
    <row r="501" spans="1:7" x14ac:dyDescent="0.2">
      <c r="A501" s="25">
        <v>43575</v>
      </c>
      <c r="B501" s="18" t="s">
        <v>768</v>
      </c>
      <c r="C501" s="19">
        <v>7970</v>
      </c>
      <c r="D501" s="20" t="s">
        <v>763</v>
      </c>
      <c r="E501" s="20" t="s">
        <v>759</v>
      </c>
      <c r="F501" s="20" t="s">
        <v>756</v>
      </c>
      <c r="G501" s="26" t="s">
        <v>757</v>
      </c>
    </row>
    <row r="502" spans="1:7" x14ac:dyDescent="0.2">
      <c r="A502" s="25">
        <v>43575</v>
      </c>
      <c r="B502" s="18" t="s">
        <v>768</v>
      </c>
      <c r="C502" s="19">
        <v>3807</v>
      </c>
      <c r="D502" s="20" t="s">
        <v>761</v>
      </c>
      <c r="E502" s="20" t="s">
        <v>755</v>
      </c>
      <c r="F502" s="20" t="s">
        <v>764</v>
      </c>
      <c r="G502" s="26" t="s">
        <v>757</v>
      </c>
    </row>
    <row r="503" spans="1:7" x14ac:dyDescent="0.2">
      <c r="A503" s="25">
        <v>43575</v>
      </c>
      <c r="B503" s="18" t="s">
        <v>768</v>
      </c>
      <c r="C503" s="19">
        <v>7013</v>
      </c>
      <c r="D503" s="20" t="s">
        <v>763</v>
      </c>
      <c r="E503" s="20" t="s">
        <v>755</v>
      </c>
      <c r="F503" s="20" t="s">
        <v>760</v>
      </c>
      <c r="G503" s="26" t="s">
        <v>757</v>
      </c>
    </row>
    <row r="504" spans="1:7" x14ac:dyDescent="0.2">
      <c r="A504" s="25">
        <v>43575</v>
      </c>
      <c r="B504" s="18" t="s">
        <v>768</v>
      </c>
      <c r="C504" s="19">
        <v>10976</v>
      </c>
      <c r="D504" s="20" t="s">
        <v>761</v>
      </c>
      <c r="E504" s="20" t="s">
        <v>755</v>
      </c>
      <c r="F504" s="20" t="s">
        <v>764</v>
      </c>
      <c r="G504" s="26" t="s">
        <v>762</v>
      </c>
    </row>
    <row r="505" spans="1:7" x14ac:dyDescent="0.2">
      <c r="A505" s="25">
        <v>43575</v>
      </c>
      <c r="B505" s="18" t="s">
        <v>768</v>
      </c>
      <c r="C505" s="19">
        <v>7342</v>
      </c>
      <c r="D505" s="20" t="s">
        <v>761</v>
      </c>
      <c r="E505" s="20" t="s">
        <v>755</v>
      </c>
      <c r="F505" s="20" t="s">
        <v>756</v>
      </c>
      <c r="G505" s="26" t="s">
        <v>757</v>
      </c>
    </row>
    <row r="506" spans="1:7" x14ac:dyDescent="0.2">
      <c r="A506" s="25">
        <v>43575</v>
      </c>
      <c r="B506" s="18" t="s">
        <v>768</v>
      </c>
      <c r="C506" s="19">
        <v>12455</v>
      </c>
      <c r="D506" s="20" t="s">
        <v>754</v>
      </c>
      <c r="E506" s="20" t="s">
        <v>759</v>
      </c>
      <c r="F506" s="20" t="s">
        <v>760</v>
      </c>
      <c r="G506" s="26" t="s">
        <v>757</v>
      </c>
    </row>
    <row r="507" spans="1:7" x14ac:dyDescent="0.2">
      <c r="A507" s="25">
        <v>43575</v>
      </c>
      <c r="B507" s="18" t="s">
        <v>768</v>
      </c>
      <c r="C507" s="19">
        <v>8633</v>
      </c>
      <c r="D507" s="20" t="s">
        <v>763</v>
      </c>
      <c r="E507" s="20" t="s">
        <v>759</v>
      </c>
      <c r="F507" s="20" t="s">
        <v>764</v>
      </c>
      <c r="G507" s="26" t="s">
        <v>757</v>
      </c>
    </row>
    <row r="508" spans="1:7" x14ac:dyDescent="0.2">
      <c r="A508" s="25">
        <v>43575</v>
      </c>
      <c r="B508" s="18" t="s">
        <v>768</v>
      </c>
      <c r="C508" s="19">
        <v>9591</v>
      </c>
      <c r="D508" s="20" t="s">
        <v>761</v>
      </c>
      <c r="E508" s="20" t="s">
        <v>759</v>
      </c>
      <c r="F508" s="20" t="s">
        <v>764</v>
      </c>
      <c r="G508" s="26" t="s">
        <v>757</v>
      </c>
    </row>
    <row r="509" spans="1:7" x14ac:dyDescent="0.2">
      <c r="A509" s="25">
        <v>43575</v>
      </c>
      <c r="B509" s="18" t="s">
        <v>768</v>
      </c>
      <c r="C509" s="19">
        <v>10000</v>
      </c>
      <c r="D509" s="20" t="s">
        <v>754</v>
      </c>
      <c r="E509" s="20" t="s">
        <v>759</v>
      </c>
      <c r="F509" s="20" t="s">
        <v>760</v>
      </c>
      <c r="G509" s="26" t="s">
        <v>757</v>
      </c>
    </row>
    <row r="510" spans="1:7" x14ac:dyDescent="0.2">
      <c r="A510" s="25">
        <v>43575</v>
      </c>
      <c r="B510" s="18" t="s">
        <v>768</v>
      </c>
      <c r="C510" s="19">
        <v>4323</v>
      </c>
      <c r="D510" s="20" t="s">
        <v>758</v>
      </c>
      <c r="E510" s="20" t="s">
        <v>755</v>
      </c>
      <c r="F510" s="20" t="s">
        <v>764</v>
      </c>
      <c r="G510" s="26" t="s">
        <v>757</v>
      </c>
    </row>
    <row r="511" spans="1:7" x14ac:dyDescent="0.2">
      <c r="A511" s="25">
        <v>43575</v>
      </c>
      <c r="B511" s="18" t="s">
        <v>768</v>
      </c>
      <c r="C511" s="19">
        <v>12158</v>
      </c>
      <c r="D511" s="20" t="s">
        <v>761</v>
      </c>
      <c r="E511" s="20" t="s">
        <v>755</v>
      </c>
      <c r="F511" s="20" t="s">
        <v>756</v>
      </c>
      <c r="G511" s="26" t="s">
        <v>757</v>
      </c>
    </row>
    <row r="512" spans="1:7" x14ac:dyDescent="0.2">
      <c r="A512" s="25">
        <v>43575</v>
      </c>
      <c r="B512" s="18" t="s">
        <v>768</v>
      </c>
      <c r="C512" s="19">
        <v>6761</v>
      </c>
      <c r="D512" s="20" t="s">
        <v>758</v>
      </c>
      <c r="E512" s="20" t="s">
        <v>759</v>
      </c>
      <c r="F512" s="20" t="s">
        <v>756</v>
      </c>
      <c r="G512" s="26" t="s">
        <v>757</v>
      </c>
    </row>
    <row r="513" spans="1:7" x14ac:dyDescent="0.2">
      <c r="A513" s="25">
        <v>43575</v>
      </c>
      <c r="B513" s="18" t="s">
        <v>768</v>
      </c>
      <c r="C513" s="19">
        <v>9251</v>
      </c>
      <c r="D513" s="20" t="s">
        <v>758</v>
      </c>
      <c r="E513" s="20" t="s">
        <v>755</v>
      </c>
      <c r="F513" s="20" t="s">
        <v>756</v>
      </c>
      <c r="G513" s="26" t="s">
        <v>762</v>
      </c>
    </row>
    <row r="514" spans="1:7" x14ac:dyDescent="0.2">
      <c r="A514" s="25">
        <v>43575</v>
      </c>
      <c r="B514" s="18" t="s">
        <v>768</v>
      </c>
      <c r="C514" s="19">
        <v>12198</v>
      </c>
      <c r="D514" s="20" t="s">
        <v>763</v>
      </c>
      <c r="E514" s="20" t="s">
        <v>755</v>
      </c>
      <c r="F514" s="20" t="s">
        <v>760</v>
      </c>
      <c r="G514" s="26" t="s">
        <v>762</v>
      </c>
    </row>
    <row r="515" spans="1:7" x14ac:dyDescent="0.2">
      <c r="A515" s="25">
        <v>43575</v>
      </c>
      <c r="B515" s="18" t="s">
        <v>768</v>
      </c>
      <c r="C515" s="19">
        <v>5981</v>
      </c>
      <c r="D515" s="20" t="s">
        <v>763</v>
      </c>
      <c r="E515" s="20" t="s">
        <v>759</v>
      </c>
      <c r="F515" s="20" t="s">
        <v>764</v>
      </c>
      <c r="G515" s="26" t="s">
        <v>762</v>
      </c>
    </row>
    <row r="516" spans="1:7" x14ac:dyDescent="0.2">
      <c r="A516" s="25">
        <v>43575</v>
      </c>
      <c r="B516" s="18" t="s">
        <v>768</v>
      </c>
      <c r="C516" s="19">
        <v>13900</v>
      </c>
      <c r="D516" s="20" t="s">
        <v>763</v>
      </c>
      <c r="E516" s="20" t="s">
        <v>755</v>
      </c>
      <c r="F516" s="20" t="s">
        <v>756</v>
      </c>
      <c r="G516" s="26" t="s">
        <v>757</v>
      </c>
    </row>
    <row r="517" spans="1:7" x14ac:dyDescent="0.2">
      <c r="A517" s="25">
        <v>43575</v>
      </c>
      <c r="B517" s="18" t="s">
        <v>768</v>
      </c>
      <c r="C517" s="19">
        <v>6608</v>
      </c>
      <c r="D517" s="20" t="s">
        <v>763</v>
      </c>
      <c r="E517" s="20" t="s">
        <v>759</v>
      </c>
      <c r="F517" s="20" t="s">
        <v>760</v>
      </c>
      <c r="G517" s="26" t="s">
        <v>762</v>
      </c>
    </row>
    <row r="518" spans="1:7" x14ac:dyDescent="0.2">
      <c r="A518" s="25">
        <v>43575</v>
      </c>
      <c r="B518" s="18" t="s">
        <v>768</v>
      </c>
      <c r="C518" s="19">
        <v>600</v>
      </c>
      <c r="D518" s="20" t="s">
        <v>763</v>
      </c>
      <c r="E518" s="20" t="s">
        <v>755</v>
      </c>
      <c r="F518" s="20" t="s">
        <v>756</v>
      </c>
      <c r="G518" s="26" t="s">
        <v>757</v>
      </c>
    </row>
    <row r="519" spans="1:7" x14ac:dyDescent="0.2">
      <c r="A519" s="25">
        <v>43575</v>
      </c>
      <c r="B519" s="18" t="s">
        <v>768</v>
      </c>
      <c r="C519" s="19">
        <v>12958</v>
      </c>
      <c r="D519" s="20" t="s">
        <v>761</v>
      </c>
      <c r="E519" s="20" t="s">
        <v>755</v>
      </c>
      <c r="F519" s="20" t="s">
        <v>756</v>
      </c>
      <c r="G519" s="26" t="s">
        <v>757</v>
      </c>
    </row>
    <row r="520" spans="1:7" x14ac:dyDescent="0.2">
      <c r="A520" s="25">
        <v>43575</v>
      </c>
      <c r="B520" s="18" t="s">
        <v>768</v>
      </c>
      <c r="C520" s="19">
        <v>13000</v>
      </c>
      <c r="D520" s="20" t="s">
        <v>758</v>
      </c>
      <c r="E520" s="20" t="s">
        <v>759</v>
      </c>
      <c r="F520" s="20" t="s">
        <v>764</v>
      </c>
      <c r="G520" s="26" t="s">
        <v>757</v>
      </c>
    </row>
    <row r="521" spans="1:7" x14ac:dyDescent="0.2">
      <c r="A521" s="25">
        <v>43575</v>
      </c>
      <c r="B521" s="18" t="s">
        <v>768</v>
      </c>
      <c r="C521" s="19">
        <v>15208</v>
      </c>
      <c r="D521" s="20" t="s">
        <v>758</v>
      </c>
      <c r="E521" s="20" t="s">
        <v>755</v>
      </c>
      <c r="F521" s="20" t="s">
        <v>756</v>
      </c>
      <c r="G521" s="26" t="s">
        <v>757</v>
      </c>
    </row>
    <row r="522" spans="1:7" x14ac:dyDescent="0.2">
      <c r="A522" s="25">
        <v>43575</v>
      </c>
      <c r="B522" s="18" t="s">
        <v>768</v>
      </c>
      <c r="C522" s="19">
        <v>2749</v>
      </c>
      <c r="D522" s="20" t="s">
        <v>761</v>
      </c>
      <c r="E522" s="20" t="s">
        <v>755</v>
      </c>
      <c r="F522" s="20" t="s">
        <v>756</v>
      </c>
      <c r="G522" s="26" t="s">
        <v>757</v>
      </c>
    </row>
    <row r="523" spans="1:7" x14ac:dyDescent="0.2">
      <c r="A523" s="25">
        <v>43575</v>
      </c>
      <c r="B523" s="18" t="s">
        <v>768</v>
      </c>
      <c r="C523" s="19">
        <v>11684</v>
      </c>
      <c r="D523" s="20" t="s">
        <v>763</v>
      </c>
      <c r="E523" s="20" t="s">
        <v>759</v>
      </c>
      <c r="F523" s="20" t="s">
        <v>756</v>
      </c>
      <c r="G523" s="26" t="s">
        <v>762</v>
      </c>
    </row>
    <row r="524" spans="1:7" x14ac:dyDescent="0.2">
      <c r="A524" s="25">
        <v>43575</v>
      </c>
      <c r="B524" s="18" t="s">
        <v>768</v>
      </c>
      <c r="C524" s="19">
        <v>7604</v>
      </c>
      <c r="D524" s="20" t="s">
        <v>761</v>
      </c>
      <c r="E524" s="20" t="s">
        <v>759</v>
      </c>
      <c r="F524" s="20" t="s">
        <v>756</v>
      </c>
      <c r="G524" s="26" t="s">
        <v>762</v>
      </c>
    </row>
    <row r="525" spans="1:7" x14ac:dyDescent="0.2">
      <c r="A525" s="25">
        <v>43575</v>
      </c>
      <c r="B525" s="18" t="s">
        <v>768</v>
      </c>
      <c r="C525" s="19">
        <v>75000</v>
      </c>
      <c r="D525" s="20" t="s">
        <v>758</v>
      </c>
      <c r="E525" s="20" t="s">
        <v>755</v>
      </c>
      <c r="F525" s="20" t="s">
        <v>760</v>
      </c>
      <c r="G525" s="26" t="s">
        <v>757</v>
      </c>
    </row>
    <row r="526" spans="1:7" x14ac:dyDescent="0.2">
      <c r="A526" s="25">
        <v>43575</v>
      </c>
      <c r="B526" s="18" t="s">
        <v>768</v>
      </c>
      <c r="C526" s="19">
        <v>11801</v>
      </c>
      <c r="D526" s="20" t="s">
        <v>763</v>
      </c>
      <c r="E526" s="20" t="s">
        <v>755</v>
      </c>
      <c r="F526" s="20" t="s">
        <v>760</v>
      </c>
      <c r="G526" s="26" t="s">
        <v>757</v>
      </c>
    </row>
    <row r="527" spans="1:7" x14ac:dyDescent="0.2">
      <c r="A527" s="25">
        <v>43575</v>
      </c>
      <c r="B527" s="18" t="s">
        <v>768</v>
      </c>
      <c r="C527" s="19">
        <v>10329</v>
      </c>
      <c r="D527" s="20" t="s">
        <v>763</v>
      </c>
      <c r="E527" s="20" t="s">
        <v>759</v>
      </c>
      <c r="F527" s="20" t="s">
        <v>756</v>
      </c>
      <c r="G527" s="26" t="s">
        <v>757</v>
      </c>
    </row>
    <row r="528" spans="1:7" x14ac:dyDescent="0.2">
      <c r="A528" s="25">
        <v>43576</v>
      </c>
      <c r="B528" s="18" t="s">
        <v>769</v>
      </c>
      <c r="C528" s="19">
        <v>11935</v>
      </c>
      <c r="D528" s="20" t="s">
        <v>763</v>
      </c>
      <c r="E528" s="20" t="s">
        <v>755</v>
      </c>
      <c r="F528" s="20" t="s">
        <v>760</v>
      </c>
      <c r="G528" s="26" t="s">
        <v>757</v>
      </c>
    </row>
    <row r="529" spans="1:7" x14ac:dyDescent="0.2">
      <c r="A529" s="25">
        <v>43576</v>
      </c>
      <c r="B529" s="18" t="s">
        <v>769</v>
      </c>
      <c r="C529" s="19">
        <v>4635</v>
      </c>
      <c r="D529" s="20" t="s">
        <v>761</v>
      </c>
      <c r="E529" s="20" t="s">
        <v>755</v>
      </c>
      <c r="F529" s="20" t="s">
        <v>756</v>
      </c>
      <c r="G529" s="26" t="s">
        <v>757</v>
      </c>
    </row>
    <row r="530" spans="1:7" x14ac:dyDescent="0.2">
      <c r="A530" s="25">
        <v>43576</v>
      </c>
      <c r="B530" s="18" t="s">
        <v>769</v>
      </c>
      <c r="C530" s="19">
        <v>4000</v>
      </c>
      <c r="D530" s="20" t="s">
        <v>761</v>
      </c>
      <c r="E530" s="20" t="s">
        <v>755</v>
      </c>
      <c r="F530" s="20" t="s">
        <v>760</v>
      </c>
      <c r="G530" s="26" t="s">
        <v>757</v>
      </c>
    </row>
    <row r="531" spans="1:7" x14ac:dyDescent="0.2">
      <c r="A531" s="25">
        <v>43576</v>
      </c>
      <c r="B531" s="18" t="s">
        <v>769</v>
      </c>
      <c r="C531" s="19">
        <v>4000</v>
      </c>
      <c r="D531" s="20" t="s">
        <v>761</v>
      </c>
      <c r="E531" s="20" t="s">
        <v>755</v>
      </c>
      <c r="F531" s="20" t="s">
        <v>756</v>
      </c>
      <c r="G531" s="26" t="s">
        <v>762</v>
      </c>
    </row>
    <row r="532" spans="1:7" x14ac:dyDescent="0.2">
      <c r="A532" s="25">
        <v>43576</v>
      </c>
      <c r="B532" s="18" t="s">
        <v>769</v>
      </c>
      <c r="C532" s="19">
        <v>4000</v>
      </c>
      <c r="D532" s="20" t="s">
        <v>761</v>
      </c>
      <c r="E532" s="20" t="s">
        <v>755</v>
      </c>
      <c r="F532" s="20" t="s">
        <v>756</v>
      </c>
      <c r="G532" s="26" t="s">
        <v>757</v>
      </c>
    </row>
    <row r="533" spans="1:7" x14ac:dyDescent="0.2">
      <c r="A533" s="25">
        <v>43576</v>
      </c>
      <c r="B533" s="18" t="s">
        <v>769</v>
      </c>
      <c r="C533" s="19">
        <v>6379</v>
      </c>
      <c r="D533" s="20" t="s">
        <v>761</v>
      </c>
      <c r="E533" s="20" t="s">
        <v>759</v>
      </c>
      <c r="F533" s="20" t="s">
        <v>760</v>
      </c>
      <c r="G533" s="26" t="s">
        <v>757</v>
      </c>
    </row>
    <row r="534" spans="1:7" x14ac:dyDescent="0.2">
      <c r="A534" s="25">
        <v>43576</v>
      </c>
      <c r="B534" s="18" t="s">
        <v>769</v>
      </c>
      <c r="C534" s="19">
        <v>3951</v>
      </c>
      <c r="D534" s="20" t="s">
        <v>761</v>
      </c>
      <c r="E534" s="20" t="s">
        <v>755</v>
      </c>
      <c r="F534" s="20" t="s">
        <v>756</v>
      </c>
      <c r="G534" s="26" t="s">
        <v>762</v>
      </c>
    </row>
    <row r="535" spans="1:7" x14ac:dyDescent="0.2">
      <c r="A535" s="25">
        <v>43576</v>
      </c>
      <c r="B535" s="18" t="s">
        <v>769</v>
      </c>
      <c r="C535" s="19">
        <v>10101</v>
      </c>
      <c r="D535" s="20" t="s">
        <v>763</v>
      </c>
      <c r="E535" s="20" t="s">
        <v>759</v>
      </c>
      <c r="F535" s="20" t="s">
        <v>756</v>
      </c>
      <c r="G535" s="26" t="s">
        <v>757</v>
      </c>
    </row>
    <row r="536" spans="1:7" x14ac:dyDescent="0.2">
      <c r="A536" s="25">
        <v>43576</v>
      </c>
      <c r="B536" s="18" t="s">
        <v>769</v>
      </c>
      <c r="C536" s="19">
        <v>8469</v>
      </c>
      <c r="D536" s="20" t="s">
        <v>758</v>
      </c>
      <c r="E536" s="20" t="s">
        <v>755</v>
      </c>
      <c r="F536" s="20" t="s">
        <v>756</v>
      </c>
      <c r="G536" s="26" t="s">
        <v>757</v>
      </c>
    </row>
    <row r="537" spans="1:7" x14ac:dyDescent="0.2">
      <c r="A537" s="25">
        <v>43576</v>
      </c>
      <c r="B537" s="18" t="s">
        <v>769</v>
      </c>
      <c r="C537" s="19">
        <v>5680</v>
      </c>
      <c r="D537" s="20" t="s">
        <v>763</v>
      </c>
      <c r="E537" s="20" t="s">
        <v>759</v>
      </c>
      <c r="F537" s="20" t="s">
        <v>756</v>
      </c>
      <c r="G537" s="26" t="s">
        <v>757</v>
      </c>
    </row>
    <row r="538" spans="1:7" x14ac:dyDescent="0.2">
      <c r="A538" s="25">
        <v>43576</v>
      </c>
      <c r="B538" s="18" t="s">
        <v>769</v>
      </c>
      <c r="C538" s="19">
        <v>13000</v>
      </c>
      <c r="D538" s="20" t="s">
        <v>758</v>
      </c>
      <c r="E538" s="20" t="s">
        <v>755</v>
      </c>
      <c r="F538" s="20" t="s">
        <v>756</v>
      </c>
      <c r="G538" s="26" t="s">
        <v>757</v>
      </c>
    </row>
    <row r="539" spans="1:7" x14ac:dyDescent="0.2">
      <c r="A539" s="25">
        <v>43576</v>
      </c>
      <c r="B539" s="18" t="s">
        <v>769</v>
      </c>
      <c r="C539" s="19">
        <v>344</v>
      </c>
      <c r="D539" s="20" t="s">
        <v>761</v>
      </c>
      <c r="E539" s="20" t="s">
        <v>755</v>
      </c>
      <c r="F539" s="20" t="s">
        <v>764</v>
      </c>
      <c r="G539" s="26" t="s">
        <v>762</v>
      </c>
    </row>
    <row r="540" spans="1:7" x14ac:dyDescent="0.2">
      <c r="A540" s="25">
        <v>43576</v>
      </c>
      <c r="B540" s="18" t="s">
        <v>769</v>
      </c>
      <c r="C540" s="19">
        <v>3000</v>
      </c>
      <c r="D540" s="20" t="s">
        <v>761</v>
      </c>
      <c r="E540" s="20" t="s">
        <v>755</v>
      </c>
      <c r="F540" s="20" t="s">
        <v>756</v>
      </c>
      <c r="G540" s="26" t="s">
        <v>757</v>
      </c>
    </row>
    <row r="541" spans="1:7" x14ac:dyDescent="0.2">
      <c r="A541" s="25">
        <v>43576</v>
      </c>
      <c r="B541" s="18" t="s">
        <v>769</v>
      </c>
      <c r="C541" s="19">
        <v>4000</v>
      </c>
      <c r="D541" s="20" t="s">
        <v>763</v>
      </c>
      <c r="E541" s="20" t="s">
        <v>755</v>
      </c>
      <c r="F541" s="20" t="s">
        <v>760</v>
      </c>
      <c r="G541" s="26" t="s">
        <v>757</v>
      </c>
    </row>
    <row r="542" spans="1:7" x14ac:dyDescent="0.2">
      <c r="A542" s="25">
        <v>43576</v>
      </c>
      <c r="B542" s="18" t="s">
        <v>769</v>
      </c>
      <c r="C542" s="19">
        <v>13519</v>
      </c>
      <c r="D542" s="20" t="s">
        <v>758</v>
      </c>
      <c r="E542" s="20" t="s">
        <v>755</v>
      </c>
      <c r="F542" s="20" t="s">
        <v>756</v>
      </c>
      <c r="G542" s="26" t="s">
        <v>757</v>
      </c>
    </row>
    <row r="543" spans="1:7" x14ac:dyDescent="0.2">
      <c r="A543" s="25">
        <v>43576</v>
      </c>
      <c r="B543" s="18" t="s">
        <v>769</v>
      </c>
      <c r="C543" s="19">
        <v>9000</v>
      </c>
      <c r="D543" s="20" t="s">
        <v>754</v>
      </c>
      <c r="E543" s="20" t="s">
        <v>755</v>
      </c>
      <c r="F543" s="20" t="s">
        <v>756</v>
      </c>
      <c r="G543" s="26" t="s">
        <v>757</v>
      </c>
    </row>
    <row r="544" spans="1:7" x14ac:dyDescent="0.2">
      <c r="A544" s="25">
        <v>43576</v>
      </c>
      <c r="B544" s="18" t="s">
        <v>769</v>
      </c>
      <c r="C544" s="19">
        <v>2878</v>
      </c>
      <c r="D544" s="20" t="s">
        <v>763</v>
      </c>
      <c r="E544" s="20" t="s">
        <v>755</v>
      </c>
      <c r="F544" s="20" t="s">
        <v>760</v>
      </c>
      <c r="G544" s="26" t="s">
        <v>757</v>
      </c>
    </row>
    <row r="545" spans="1:7" x14ac:dyDescent="0.2">
      <c r="A545" s="25">
        <v>43576</v>
      </c>
      <c r="B545" s="18" t="s">
        <v>769</v>
      </c>
      <c r="C545" s="19">
        <v>6561</v>
      </c>
      <c r="D545" s="20" t="s">
        <v>761</v>
      </c>
      <c r="E545" s="20" t="s">
        <v>759</v>
      </c>
      <c r="F545" s="20" t="s">
        <v>760</v>
      </c>
      <c r="G545" s="26" t="s">
        <v>762</v>
      </c>
    </row>
    <row r="546" spans="1:7" x14ac:dyDescent="0.2">
      <c r="A546" s="25">
        <v>43576</v>
      </c>
      <c r="B546" s="18" t="s">
        <v>769</v>
      </c>
      <c r="C546" s="19">
        <v>3075</v>
      </c>
      <c r="D546" s="20" t="s">
        <v>761</v>
      </c>
      <c r="E546" s="20" t="s">
        <v>755</v>
      </c>
      <c r="F546" s="20" t="s">
        <v>764</v>
      </c>
      <c r="G546" s="26" t="s">
        <v>757</v>
      </c>
    </row>
    <row r="547" spans="1:7" x14ac:dyDescent="0.2">
      <c r="A547" s="25">
        <v>43577</v>
      </c>
      <c r="B547" s="18" t="s">
        <v>753</v>
      </c>
      <c r="C547" s="19">
        <v>12700</v>
      </c>
      <c r="D547" s="20" t="s">
        <v>761</v>
      </c>
      <c r="E547" s="20" t="s">
        <v>759</v>
      </c>
      <c r="F547" s="20" t="s">
        <v>764</v>
      </c>
      <c r="G547" s="26" t="s">
        <v>757</v>
      </c>
    </row>
    <row r="548" spans="1:7" x14ac:dyDescent="0.2">
      <c r="A548" s="25">
        <v>43577</v>
      </c>
      <c r="B548" s="18" t="s">
        <v>753</v>
      </c>
      <c r="C548" s="19">
        <v>5904</v>
      </c>
      <c r="D548" s="20" t="s">
        <v>761</v>
      </c>
      <c r="E548" s="20" t="s">
        <v>755</v>
      </c>
      <c r="F548" s="20" t="s">
        <v>756</v>
      </c>
      <c r="G548" s="26" t="s">
        <v>757</v>
      </c>
    </row>
    <row r="549" spans="1:7" x14ac:dyDescent="0.2">
      <c r="A549" s="25">
        <v>43577</v>
      </c>
      <c r="B549" s="18" t="s">
        <v>753</v>
      </c>
      <c r="C549" s="19">
        <v>4191</v>
      </c>
      <c r="D549" s="20" t="s">
        <v>758</v>
      </c>
      <c r="E549" s="20" t="s">
        <v>759</v>
      </c>
      <c r="F549" s="20" t="s">
        <v>756</v>
      </c>
      <c r="G549" s="26" t="s">
        <v>762</v>
      </c>
    </row>
    <row r="550" spans="1:7" x14ac:dyDescent="0.2">
      <c r="A550" s="25">
        <v>43577</v>
      </c>
      <c r="B550" s="18" t="s">
        <v>753</v>
      </c>
      <c r="C550" s="19">
        <v>5586</v>
      </c>
      <c r="D550" s="20" t="s">
        <v>758</v>
      </c>
      <c r="E550" s="20" t="s">
        <v>759</v>
      </c>
      <c r="F550" s="20" t="s">
        <v>756</v>
      </c>
      <c r="G550" s="26" t="s">
        <v>762</v>
      </c>
    </row>
    <row r="551" spans="1:7" x14ac:dyDescent="0.2">
      <c r="A551" s="25">
        <v>43577</v>
      </c>
      <c r="B551" s="18" t="s">
        <v>753</v>
      </c>
      <c r="C551" s="19">
        <v>600</v>
      </c>
      <c r="D551" s="20" t="s">
        <v>763</v>
      </c>
      <c r="E551" s="20" t="s">
        <v>755</v>
      </c>
      <c r="F551" s="20" t="s">
        <v>756</v>
      </c>
      <c r="G551" s="26" t="s">
        <v>757</v>
      </c>
    </row>
    <row r="552" spans="1:7" x14ac:dyDescent="0.2">
      <c r="A552" s="25">
        <v>43577</v>
      </c>
      <c r="B552" s="18" t="s">
        <v>753</v>
      </c>
      <c r="C552" s="19">
        <v>5943</v>
      </c>
      <c r="D552" s="20" t="s">
        <v>758</v>
      </c>
      <c r="E552" s="20" t="s">
        <v>759</v>
      </c>
      <c r="F552" s="20" t="s">
        <v>756</v>
      </c>
      <c r="G552" s="26" t="s">
        <v>757</v>
      </c>
    </row>
    <row r="553" spans="1:7" x14ac:dyDescent="0.2">
      <c r="A553" s="25">
        <v>43577</v>
      </c>
      <c r="B553" s="18" t="s">
        <v>753</v>
      </c>
      <c r="C553" s="19">
        <v>3728</v>
      </c>
      <c r="D553" s="20" t="s">
        <v>761</v>
      </c>
      <c r="E553" s="20" t="s">
        <v>755</v>
      </c>
      <c r="F553" s="20" t="s">
        <v>760</v>
      </c>
      <c r="G553" s="26" t="s">
        <v>762</v>
      </c>
    </row>
    <row r="554" spans="1:7" x14ac:dyDescent="0.2">
      <c r="A554" s="25">
        <v>43577</v>
      </c>
      <c r="B554" s="18" t="s">
        <v>753</v>
      </c>
      <c r="C554" s="19">
        <v>2000</v>
      </c>
      <c r="D554" s="20" t="s">
        <v>761</v>
      </c>
      <c r="E554" s="20" t="s">
        <v>759</v>
      </c>
      <c r="F554" s="20" t="s">
        <v>764</v>
      </c>
      <c r="G554" s="26" t="s">
        <v>757</v>
      </c>
    </row>
    <row r="555" spans="1:7" x14ac:dyDescent="0.2">
      <c r="A555" s="25">
        <v>43577</v>
      </c>
      <c r="B555" s="18" t="s">
        <v>753</v>
      </c>
      <c r="C555" s="19">
        <v>6314</v>
      </c>
      <c r="D555" s="20" t="s">
        <v>758</v>
      </c>
      <c r="E555" s="20" t="s">
        <v>759</v>
      </c>
      <c r="F555" s="20" t="s">
        <v>760</v>
      </c>
      <c r="G555" s="26" t="s">
        <v>757</v>
      </c>
    </row>
    <row r="556" spans="1:7" x14ac:dyDescent="0.2">
      <c r="A556" s="25">
        <v>43577</v>
      </c>
      <c r="B556" s="18" t="s">
        <v>753</v>
      </c>
      <c r="C556" s="19">
        <v>7854</v>
      </c>
      <c r="D556" s="20" t="s">
        <v>763</v>
      </c>
      <c r="E556" s="20" t="s">
        <v>759</v>
      </c>
      <c r="F556" s="20" t="s">
        <v>760</v>
      </c>
      <c r="G556" s="26" t="s">
        <v>762</v>
      </c>
    </row>
    <row r="557" spans="1:7" x14ac:dyDescent="0.2">
      <c r="A557" s="25">
        <v>43577</v>
      </c>
      <c r="B557" s="18" t="s">
        <v>753</v>
      </c>
      <c r="C557" s="19">
        <v>5393</v>
      </c>
      <c r="D557" s="20" t="s">
        <v>763</v>
      </c>
      <c r="E557" s="20" t="s">
        <v>759</v>
      </c>
      <c r="F557" s="20" t="s">
        <v>756</v>
      </c>
      <c r="G557" s="26" t="s">
        <v>762</v>
      </c>
    </row>
    <row r="558" spans="1:7" x14ac:dyDescent="0.2">
      <c r="A558" s="25">
        <v>43577</v>
      </c>
      <c r="B558" s="18" t="s">
        <v>753</v>
      </c>
      <c r="C558" s="19">
        <v>8469</v>
      </c>
      <c r="D558" s="20" t="s">
        <v>758</v>
      </c>
      <c r="E558" s="20" t="s">
        <v>759</v>
      </c>
      <c r="F558" s="20" t="s">
        <v>764</v>
      </c>
      <c r="G558" s="26" t="s">
        <v>757</v>
      </c>
    </row>
    <row r="559" spans="1:7" x14ac:dyDescent="0.2">
      <c r="A559" s="25">
        <v>43577</v>
      </c>
      <c r="B559" s="18" t="s">
        <v>753</v>
      </c>
      <c r="C559" s="19">
        <v>200</v>
      </c>
      <c r="D559" s="20" t="s">
        <v>763</v>
      </c>
      <c r="E559" s="20" t="s">
        <v>755</v>
      </c>
      <c r="F559" s="20" t="s">
        <v>756</v>
      </c>
      <c r="G559" s="26" t="s">
        <v>757</v>
      </c>
    </row>
    <row r="560" spans="1:7" x14ac:dyDescent="0.2">
      <c r="A560" s="25">
        <v>43577</v>
      </c>
      <c r="B560" s="18" t="s">
        <v>753</v>
      </c>
      <c r="C560" s="19">
        <v>12789</v>
      </c>
      <c r="D560" s="20" t="s">
        <v>761</v>
      </c>
      <c r="E560" s="20" t="s">
        <v>759</v>
      </c>
      <c r="F560" s="20" t="s">
        <v>756</v>
      </c>
      <c r="G560" s="26" t="s">
        <v>762</v>
      </c>
    </row>
    <row r="561" spans="1:7" x14ac:dyDescent="0.2">
      <c r="A561" s="25">
        <v>43577</v>
      </c>
      <c r="B561" s="18" t="s">
        <v>753</v>
      </c>
      <c r="C561" s="19">
        <v>133</v>
      </c>
      <c r="D561" s="20" t="s">
        <v>761</v>
      </c>
      <c r="E561" s="20" t="s">
        <v>755</v>
      </c>
      <c r="F561" s="20" t="s">
        <v>764</v>
      </c>
      <c r="G561" s="26" t="s">
        <v>757</v>
      </c>
    </row>
    <row r="562" spans="1:7" x14ac:dyDescent="0.2">
      <c r="A562" s="25">
        <v>43577</v>
      </c>
      <c r="B562" s="18" t="s">
        <v>753</v>
      </c>
      <c r="C562" s="19">
        <v>30000</v>
      </c>
      <c r="D562" s="20" t="s">
        <v>763</v>
      </c>
      <c r="E562" s="20" t="s">
        <v>755</v>
      </c>
      <c r="F562" s="20" t="s">
        <v>756</v>
      </c>
      <c r="G562" s="26" t="s">
        <v>757</v>
      </c>
    </row>
    <row r="563" spans="1:7" x14ac:dyDescent="0.2">
      <c r="A563" s="25">
        <v>43577</v>
      </c>
      <c r="B563" s="18" t="s">
        <v>753</v>
      </c>
      <c r="C563" s="19">
        <v>11169</v>
      </c>
      <c r="D563" s="20" t="s">
        <v>763</v>
      </c>
      <c r="E563" s="20" t="s">
        <v>759</v>
      </c>
      <c r="F563" s="20" t="s">
        <v>764</v>
      </c>
      <c r="G563" s="26" t="s">
        <v>757</v>
      </c>
    </row>
    <row r="564" spans="1:7" x14ac:dyDescent="0.2">
      <c r="A564" s="25">
        <v>43577</v>
      </c>
      <c r="B564" s="18" t="s">
        <v>753</v>
      </c>
      <c r="C564" s="19">
        <v>10306</v>
      </c>
      <c r="D564" s="20" t="s">
        <v>758</v>
      </c>
      <c r="E564" s="20" t="s">
        <v>759</v>
      </c>
      <c r="F564" s="20" t="s">
        <v>760</v>
      </c>
      <c r="G564" s="26" t="s">
        <v>757</v>
      </c>
    </row>
    <row r="565" spans="1:7" x14ac:dyDescent="0.2">
      <c r="A565" s="25">
        <v>43577</v>
      </c>
      <c r="B565" s="18" t="s">
        <v>753</v>
      </c>
      <c r="C565" s="19">
        <v>500</v>
      </c>
      <c r="D565" s="20" t="s">
        <v>761</v>
      </c>
      <c r="E565" s="20" t="s">
        <v>759</v>
      </c>
      <c r="F565" s="20" t="s">
        <v>756</v>
      </c>
      <c r="G565" s="26" t="s">
        <v>762</v>
      </c>
    </row>
    <row r="566" spans="1:7" x14ac:dyDescent="0.2">
      <c r="A566" s="25">
        <v>43577</v>
      </c>
      <c r="B566" s="18" t="s">
        <v>753</v>
      </c>
      <c r="C566" s="19">
        <v>11201</v>
      </c>
      <c r="D566" s="20" t="s">
        <v>758</v>
      </c>
      <c r="E566" s="20" t="s">
        <v>755</v>
      </c>
      <c r="F566" s="20" t="s">
        <v>756</v>
      </c>
      <c r="G566" s="26" t="s">
        <v>762</v>
      </c>
    </row>
    <row r="567" spans="1:7" x14ac:dyDescent="0.2">
      <c r="A567" s="25">
        <v>43577</v>
      </c>
      <c r="B567" s="18" t="s">
        <v>753</v>
      </c>
      <c r="C567" s="19">
        <v>11541</v>
      </c>
      <c r="D567" s="20" t="s">
        <v>758</v>
      </c>
      <c r="E567" s="20" t="s">
        <v>755</v>
      </c>
      <c r="F567" s="20" t="s">
        <v>756</v>
      </c>
      <c r="G567" s="26" t="s">
        <v>757</v>
      </c>
    </row>
    <row r="568" spans="1:7" x14ac:dyDescent="0.2">
      <c r="A568" s="25">
        <v>43577</v>
      </c>
      <c r="B568" s="18" t="s">
        <v>753</v>
      </c>
      <c r="C568" s="19">
        <v>8042</v>
      </c>
      <c r="D568" s="20" t="s">
        <v>763</v>
      </c>
      <c r="E568" s="20" t="s">
        <v>759</v>
      </c>
      <c r="F568" s="20" t="s">
        <v>760</v>
      </c>
      <c r="G568" s="26" t="s">
        <v>757</v>
      </c>
    </row>
    <row r="569" spans="1:7" x14ac:dyDescent="0.2">
      <c r="A569" s="25">
        <v>43577</v>
      </c>
      <c r="B569" s="18" t="s">
        <v>753</v>
      </c>
      <c r="C569" s="19">
        <v>13973</v>
      </c>
      <c r="D569" s="20" t="s">
        <v>763</v>
      </c>
      <c r="E569" s="20" t="s">
        <v>755</v>
      </c>
      <c r="F569" s="20" t="s">
        <v>764</v>
      </c>
      <c r="G569" s="26" t="s">
        <v>757</v>
      </c>
    </row>
    <row r="570" spans="1:7" x14ac:dyDescent="0.2">
      <c r="A570" s="25">
        <v>43577</v>
      </c>
      <c r="B570" s="18" t="s">
        <v>753</v>
      </c>
      <c r="C570" s="19">
        <v>7192</v>
      </c>
      <c r="D570" s="20" t="s">
        <v>763</v>
      </c>
      <c r="E570" s="20" t="s">
        <v>755</v>
      </c>
      <c r="F570" s="20" t="s">
        <v>756</v>
      </c>
      <c r="G570" s="26" t="s">
        <v>762</v>
      </c>
    </row>
    <row r="571" spans="1:7" x14ac:dyDescent="0.2">
      <c r="A571" s="25">
        <v>43577</v>
      </c>
      <c r="B571" s="18" t="s">
        <v>753</v>
      </c>
      <c r="C571" s="19">
        <v>11898</v>
      </c>
      <c r="D571" s="20" t="s">
        <v>758</v>
      </c>
      <c r="E571" s="20" t="s">
        <v>755</v>
      </c>
      <c r="F571" s="20" t="s">
        <v>760</v>
      </c>
      <c r="G571" s="26" t="s">
        <v>762</v>
      </c>
    </row>
    <row r="572" spans="1:7" x14ac:dyDescent="0.2">
      <c r="A572" s="25">
        <v>43577</v>
      </c>
      <c r="B572" s="18" t="s">
        <v>753</v>
      </c>
      <c r="C572" s="19">
        <v>2749</v>
      </c>
      <c r="D572" s="20" t="s">
        <v>761</v>
      </c>
      <c r="E572" s="20" t="s">
        <v>755</v>
      </c>
      <c r="F572" s="20" t="s">
        <v>756</v>
      </c>
      <c r="G572" s="26" t="s">
        <v>762</v>
      </c>
    </row>
    <row r="573" spans="1:7" x14ac:dyDescent="0.2">
      <c r="A573" s="25">
        <v>43577</v>
      </c>
      <c r="B573" s="18" t="s">
        <v>753</v>
      </c>
      <c r="C573" s="19">
        <v>9641</v>
      </c>
      <c r="D573" s="20" t="s">
        <v>761</v>
      </c>
      <c r="E573" s="20" t="s">
        <v>759</v>
      </c>
      <c r="F573" s="20" t="s">
        <v>756</v>
      </c>
      <c r="G573" s="26" t="s">
        <v>757</v>
      </c>
    </row>
    <row r="574" spans="1:7" x14ac:dyDescent="0.2">
      <c r="A574" s="25">
        <v>43577</v>
      </c>
      <c r="B574" s="18" t="s">
        <v>753</v>
      </c>
      <c r="C574" s="19">
        <v>12276</v>
      </c>
      <c r="D574" s="20" t="s">
        <v>758</v>
      </c>
      <c r="E574" s="20" t="s">
        <v>759</v>
      </c>
      <c r="F574" s="20" t="s">
        <v>764</v>
      </c>
      <c r="G574" s="26" t="s">
        <v>762</v>
      </c>
    </row>
    <row r="575" spans="1:7" x14ac:dyDescent="0.2">
      <c r="A575" s="25">
        <v>43577</v>
      </c>
      <c r="B575" s="18" t="s">
        <v>753</v>
      </c>
      <c r="C575" s="19">
        <v>12455</v>
      </c>
      <c r="D575" s="20" t="s">
        <v>758</v>
      </c>
      <c r="E575" s="20" t="s">
        <v>759</v>
      </c>
      <c r="F575" s="20" t="s">
        <v>760</v>
      </c>
      <c r="G575" s="26" t="s">
        <v>757</v>
      </c>
    </row>
    <row r="576" spans="1:7" x14ac:dyDescent="0.2">
      <c r="A576" s="25">
        <v>43577</v>
      </c>
      <c r="B576" s="18" t="s">
        <v>753</v>
      </c>
      <c r="C576" s="19">
        <v>13000</v>
      </c>
      <c r="D576" s="20" t="s">
        <v>758</v>
      </c>
      <c r="E576" s="20" t="s">
        <v>759</v>
      </c>
      <c r="F576" s="20" t="s">
        <v>764</v>
      </c>
      <c r="G576" s="26" t="s">
        <v>757</v>
      </c>
    </row>
    <row r="577" spans="1:7" x14ac:dyDescent="0.2">
      <c r="A577" s="25">
        <v>43577</v>
      </c>
      <c r="B577" s="18" t="s">
        <v>753</v>
      </c>
      <c r="C577" s="19">
        <v>13155</v>
      </c>
      <c r="D577" s="20" t="s">
        <v>758</v>
      </c>
      <c r="E577" s="20" t="s">
        <v>759</v>
      </c>
      <c r="F577" s="20" t="s">
        <v>760</v>
      </c>
      <c r="G577" s="26" t="s">
        <v>757</v>
      </c>
    </row>
    <row r="578" spans="1:7" x14ac:dyDescent="0.2">
      <c r="A578" s="25">
        <v>43577</v>
      </c>
      <c r="B578" s="18" t="s">
        <v>753</v>
      </c>
      <c r="C578" s="19">
        <v>2000</v>
      </c>
      <c r="D578" s="20" t="s">
        <v>754</v>
      </c>
      <c r="E578" s="20" t="s">
        <v>759</v>
      </c>
      <c r="F578" s="20" t="s">
        <v>760</v>
      </c>
      <c r="G578" s="26" t="s">
        <v>762</v>
      </c>
    </row>
    <row r="579" spans="1:7" x14ac:dyDescent="0.2">
      <c r="A579" s="25">
        <v>43577</v>
      </c>
      <c r="B579" s="18" t="s">
        <v>753</v>
      </c>
      <c r="C579" s="19">
        <v>3807</v>
      </c>
      <c r="D579" s="20" t="s">
        <v>761</v>
      </c>
      <c r="E579" s="20" t="s">
        <v>755</v>
      </c>
      <c r="F579" s="20" t="s">
        <v>764</v>
      </c>
      <c r="G579" s="26" t="s">
        <v>757</v>
      </c>
    </row>
    <row r="580" spans="1:7" x14ac:dyDescent="0.2">
      <c r="A580" s="25">
        <v>43577</v>
      </c>
      <c r="B580" s="18" t="s">
        <v>753</v>
      </c>
      <c r="C580" s="19">
        <v>13550</v>
      </c>
      <c r="D580" s="20" t="s">
        <v>758</v>
      </c>
      <c r="E580" s="20" t="s">
        <v>755</v>
      </c>
      <c r="F580" s="20" t="s">
        <v>756</v>
      </c>
      <c r="G580" s="26" t="s">
        <v>762</v>
      </c>
    </row>
    <row r="581" spans="1:7" x14ac:dyDescent="0.2">
      <c r="A581" s="25">
        <v>43577</v>
      </c>
      <c r="B581" s="18" t="s">
        <v>753</v>
      </c>
      <c r="C581" s="19">
        <v>7342</v>
      </c>
      <c r="D581" s="20" t="s">
        <v>761</v>
      </c>
      <c r="E581" s="20" t="s">
        <v>755</v>
      </c>
      <c r="F581" s="20" t="s">
        <v>756</v>
      </c>
      <c r="G581" s="26" t="s">
        <v>762</v>
      </c>
    </row>
    <row r="582" spans="1:7" x14ac:dyDescent="0.2">
      <c r="A582" s="25">
        <v>43577</v>
      </c>
      <c r="B582" s="18" t="s">
        <v>753</v>
      </c>
      <c r="C582" s="19">
        <v>4985</v>
      </c>
      <c r="D582" s="20" t="s">
        <v>763</v>
      </c>
      <c r="E582" s="20" t="s">
        <v>755</v>
      </c>
      <c r="F582" s="20" t="s">
        <v>764</v>
      </c>
      <c r="G582" s="26" t="s">
        <v>757</v>
      </c>
    </row>
    <row r="583" spans="1:7" x14ac:dyDescent="0.2">
      <c r="A583" s="25">
        <v>43577</v>
      </c>
      <c r="B583" s="18" t="s">
        <v>753</v>
      </c>
      <c r="C583" s="19">
        <v>14698</v>
      </c>
      <c r="D583" s="20" t="s">
        <v>758</v>
      </c>
      <c r="E583" s="20" t="s">
        <v>755</v>
      </c>
      <c r="F583" s="20" t="s">
        <v>764</v>
      </c>
      <c r="G583" s="26" t="s">
        <v>762</v>
      </c>
    </row>
    <row r="584" spans="1:7" x14ac:dyDescent="0.2">
      <c r="A584" s="25">
        <v>43577</v>
      </c>
      <c r="B584" s="18" t="s">
        <v>753</v>
      </c>
      <c r="C584" s="19">
        <v>7167</v>
      </c>
      <c r="D584" s="20" t="s">
        <v>763</v>
      </c>
      <c r="E584" s="20" t="s">
        <v>755</v>
      </c>
      <c r="F584" s="20" t="s">
        <v>756</v>
      </c>
      <c r="G584" s="26" t="s">
        <v>757</v>
      </c>
    </row>
    <row r="585" spans="1:7" x14ac:dyDescent="0.2">
      <c r="A585" s="25">
        <v>43577</v>
      </c>
      <c r="B585" s="18" t="s">
        <v>753</v>
      </c>
      <c r="C585" s="19">
        <v>12817</v>
      </c>
      <c r="D585" s="20" t="s">
        <v>761</v>
      </c>
      <c r="E585" s="20" t="s">
        <v>755</v>
      </c>
      <c r="F585" s="20" t="s">
        <v>756</v>
      </c>
      <c r="G585" s="26" t="s">
        <v>762</v>
      </c>
    </row>
    <row r="586" spans="1:7" x14ac:dyDescent="0.2">
      <c r="A586" s="25">
        <v>43577</v>
      </c>
      <c r="B586" s="18" t="s">
        <v>753</v>
      </c>
      <c r="C586" s="19">
        <v>5517</v>
      </c>
      <c r="D586" s="20" t="s">
        <v>761</v>
      </c>
      <c r="E586" s="20" t="s">
        <v>759</v>
      </c>
      <c r="F586" s="20" t="s">
        <v>760</v>
      </c>
      <c r="G586" s="26" t="s">
        <v>762</v>
      </c>
    </row>
    <row r="587" spans="1:7" x14ac:dyDescent="0.2">
      <c r="A587" s="25">
        <v>43577</v>
      </c>
      <c r="B587" s="18" t="s">
        <v>753</v>
      </c>
      <c r="C587" s="19">
        <v>15208</v>
      </c>
      <c r="D587" s="20" t="s">
        <v>758</v>
      </c>
      <c r="E587" s="20" t="s">
        <v>755</v>
      </c>
      <c r="F587" s="20" t="s">
        <v>756</v>
      </c>
      <c r="G587" s="26" t="s">
        <v>757</v>
      </c>
    </row>
    <row r="588" spans="1:7" x14ac:dyDescent="0.2">
      <c r="A588" s="25">
        <v>43577</v>
      </c>
      <c r="B588" s="18" t="s">
        <v>753</v>
      </c>
      <c r="C588" s="19">
        <v>14433</v>
      </c>
      <c r="D588" s="20" t="s">
        <v>761</v>
      </c>
      <c r="E588" s="20" t="s">
        <v>759</v>
      </c>
      <c r="F588" s="20" t="s">
        <v>756</v>
      </c>
      <c r="G588" s="26" t="s">
        <v>757</v>
      </c>
    </row>
    <row r="589" spans="1:7" x14ac:dyDescent="0.2">
      <c r="A589" s="25">
        <v>43577</v>
      </c>
      <c r="B589" s="18" t="s">
        <v>753</v>
      </c>
      <c r="C589" s="19">
        <v>4562</v>
      </c>
      <c r="D589" s="20" t="s">
        <v>761</v>
      </c>
      <c r="E589" s="20" t="s">
        <v>759</v>
      </c>
      <c r="F589" s="20" t="s">
        <v>756</v>
      </c>
      <c r="G589" s="26" t="s">
        <v>762</v>
      </c>
    </row>
    <row r="590" spans="1:7" x14ac:dyDescent="0.2">
      <c r="A590" s="25">
        <v>43577</v>
      </c>
      <c r="B590" s="18" t="s">
        <v>753</v>
      </c>
      <c r="C590" s="19">
        <v>75000</v>
      </c>
      <c r="D590" s="20" t="s">
        <v>758</v>
      </c>
      <c r="E590" s="20" t="s">
        <v>755</v>
      </c>
      <c r="F590" s="20" t="s">
        <v>760</v>
      </c>
      <c r="G590" s="26" t="s">
        <v>757</v>
      </c>
    </row>
    <row r="591" spans="1:7" x14ac:dyDescent="0.2">
      <c r="A591" s="25">
        <v>43577</v>
      </c>
      <c r="B591" s="18" t="s">
        <v>753</v>
      </c>
      <c r="C591" s="19">
        <v>80000</v>
      </c>
      <c r="D591" s="20" t="s">
        <v>758</v>
      </c>
      <c r="E591" s="20" t="s">
        <v>755</v>
      </c>
      <c r="F591" s="20" t="s">
        <v>760</v>
      </c>
      <c r="G591" s="26" t="s">
        <v>762</v>
      </c>
    </row>
    <row r="592" spans="1:7" x14ac:dyDescent="0.2">
      <c r="A592" s="25">
        <v>43580</v>
      </c>
      <c r="B592" s="18" t="s">
        <v>766</v>
      </c>
      <c r="C592" s="19">
        <v>3714</v>
      </c>
      <c r="D592" s="20" t="s">
        <v>758</v>
      </c>
      <c r="E592" s="20" t="s">
        <v>755</v>
      </c>
      <c r="F592" s="20" t="s">
        <v>756</v>
      </c>
      <c r="G592" s="26" t="s">
        <v>762</v>
      </c>
    </row>
    <row r="593" spans="1:7" x14ac:dyDescent="0.2">
      <c r="A593" s="25">
        <v>43580</v>
      </c>
      <c r="B593" s="18" t="s">
        <v>766</v>
      </c>
      <c r="C593" s="19">
        <v>4010</v>
      </c>
      <c r="D593" s="20" t="s">
        <v>761</v>
      </c>
      <c r="E593" s="20" t="s">
        <v>755</v>
      </c>
      <c r="F593" s="20" t="s">
        <v>756</v>
      </c>
      <c r="G593" s="26" t="s">
        <v>757</v>
      </c>
    </row>
    <row r="594" spans="1:7" x14ac:dyDescent="0.2">
      <c r="A594" s="25">
        <v>43580</v>
      </c>
      <c r="B594" s="18" t="s">
        <v>766</v>
      </c>
      <c r="C594" s="19">
        <v>10332</v>
      </c>
      <c r="D594" s="20" t="s">
        <v>761</v>
      </c>
      <c r="E594" s="20" t="s">
        <v>755</v>
      </c>
      <c r="F594" s="20" t="s">
        <v>756</v>
      </c>
      <c r="G594" s="26" t="s">
        <v>762</v>
      </c>
    </row>
    <row r="595" spans="1:7" x14ac:dyDescent="0.2">
      <c r="A595" s="25">
        <v>43580</v>
      </c>
      <c r="B595" s="18" t="s">
        <v>766</v>
      </c>
      <c r="C595" s="19">
        <v>14693</v>
      </c>
      <c r="D595" s="20" t="s">
        <v>761</v>
      </c>
      <c r="E595" s="20" t="s">
        <v>759</v>
      </c>
      <c r="F595" s="20" t="s">
        <v>756</v>
      </c>
      <c r="G595" s="26" t="s">
        <v>757</v>
      </c>
    </row>
    <row r="596" spans="1:7" x14ac:dyDescent="0.2">
      <c r="A596" s="25">
        <v>43580</v>
      </c>
      <c r="B596" s="18" t="s">
        <v>766</v>
      </c>
      <c r="C596" s="19">
        <v>4518</v>
      </c>
      <c r="D596" s="20" t="s">
        <v>758</v>
      </c>
      <c r="E596" s="20" t="s">
        <v>759</v>
      </c>
      <c r="F596" s="20" t="s">
        <v>756</v>
      </c>
      <c r="G596" s="26" t="s">
        <v>757</v>
      </c>
    </row>
    <row r="597" spans="1:7" x14ac:dyDescent="0.2">
      <c r="A597" s="25">
        <v>43580</v>
      </c>
      <c r="B597" s="18" t="s">
        <v>766</v>
      </c>
      <c r="C597" s="19">
        <v>14757</v>
      </c>
      <c r="D597" s="20" t="s">
        <v>761</v>
      </c>
      <c r="E597" s="20" t="s">
        <v>759</v>
      </c>
      <c r="F597" s="20" t="s">
        <v>756</v>
      </c>
      <c r="G597" s="26" t="s">
        <v>762</v>
      </c>
    </row>
    <row r="598" spans="1:7" x14ac:dyDescent="0.2">
      <c r="A598" s="25">
        <v>43580</v>
      </c>
      <c r="B598" s="18" t="s">
        <v>766</v>
      </c>
      <c r="C598" s="19">
        <v>8436</v>
      </c>
      <c r="D598" s="20" t="s">
        <v>763</v>
      </c>
      <c r="E598" s="20" t="s">
        <v>755</v>
      </c>
      <c r="F598" s="20" t="s">
        <v>760</v>
      </c>
      <c r="G598" s="26" t="s">
        <v>762</v>
      </c>
    </row>
    <row r="599" spans="1:7" x14ac:dyDescent="0.2">
      <c r="A599" s="25">
        <v>43580</v>
      </c>
      <c r="B599" s="18" t="s">
        <v>766</v>
      </c>
      <c r="C599" s="19">
        <v>14849</v>
      </c>
      <c r="D599" s="20" t="s">
        <v>763</v>
      </c>
      <c r="E599" s="20" t="s">
        <v>755</v>
      </c>
      <c r="F599" s="20" t="s">
        <v>760</v>
      </c>
      <c r="G599" s="26" t="s">
        <v>757</v>
      </c>
    </row>
    <row r="600" spans="1:7" x14ac:dyDescent="0.2">
      <c r="A600" s="25">
        <v>43580</v>
      </c>
      <c r="B600" s="18" t="s">
        <v>766</v>
      </c>
      <c r="C600" s="19">
        <v>11365</v>
      </c>
      <c r="D600" s="20" t="s">
        <v>763</v>
      </c>
      <c r="E600" s="20" t="s">
        <v>755</v>
      </c>
      <c r="F600" s="20" t="s">
        <v>756</v>
      </c>
      <c r="G600" s="26" t="s">
        <v>757</v>
      </c>
    </row>
    <row r="601" spans="1:7" x14ac:dyDescent="0.2">
      <c r="A601" s="25">
        <v>43580</v>
      </c>
      <c r="B601" s="18" t="s">
        <v>766</v>
      </c>
      <c r="C601" s="19">
        <v>7358</v>
      </c>
      <c r="D601" s="20" t="s">
        <v>763</v>
      </c>
      <c r="E601" s="20" t="s">
        <v>759</v>
      </c>
      <c r="F601" s="20" t="s">
        <v>756</v>
      </c>
      <c r="G601" s="26" t="s">
        <v>757</v>
      </c>
    </row>
    <row r="602" spans="1:7" x14ac:dyDescent="0.2">
      <c r="A602" s="25">
        <v>43580</v>
      </c>
      <c r="B602" s="18" t="s">
        <v>766</v>
      </c>
      <c r="C602" s="19">
        <v>7193</v>
      </c>
      <c r="D602" s="20" t="s">
        <v>761</v>
      </c>
      <c r="E602" s="20" t="s">
        <v>755</v>
      </c>
      <c r="F602" s="20" t="s">
        <v>764</v>
      </c>
      <c r="G602" s="26" t="s">
        <v>762</v>
      </c>
    </row>
    <row r="603" spans="1:7" x14ac:dyDescent="0.2">
      <c r="A603" s="25">
        <v>43580</v>
      </c>
      <c r="B603" s="18" t="s">
        <v>766</v>
      </c>
      <c r="C603" s="19">
        <v>7668</v>
      </c>
      <c r="D603" s="20" t="s">
        <v>758</v>
      </c>
      <c r="E603" s="20" t="s">
        <v>759</v>
      </c>
      <c r="F603" s="20" t="s">
        <v>764</v>
      </c>
      <c r="G603" s="26" t="s">
        <v>762</v>
      </c>
    </row>
    <row r="604" spans="1:7" x14ac:dyDescent="0.2">
      <c r="A604" s="25">
        <v>43580</v>
      </c>
      <c r="B604" s="18" t="s">
        <v>766</v>
      </c>
      <c r="C604" s="19">
        <v>3434</v>
      </c>
      <c r="D604" s="20" t="s">
        <v>761</v>
      </c>
      <c r="E604" s="20" t="s">
        <v>755</v>
      </c>
      <c r="F604" s="20" t="s">
        <v>756</v>
      </c>
      <c r="G604" s="26" t="s">
        <v>762</v>
      </c>
    </row>
    <row r="605" spans="1:7" x14ac:dyDescent="0.2">
      <c r="A605" s="25">
        <v>43580</v>
      </c>
      <c r="B605" s="18" t="s">
        <v>766</v>
      </c>
      <c r="C605" s="19">
        <v>6000</v>
      </c>
      <c r="D605" s="20" t="s">
        <v>761</v>
      </c>
      <c r="E605" s="20" t="s">
        <v>759</v>
      </c>
      <c r="F605" s="20" t="s">
        <v>764</v>
      </c>
      <c r="G605" s="26" t="s">
        <v>757</v>
      </c>
    </row>
    <row r="606" spans="1:7" x14ac:dyDescent="0.2">
      <c r="A606" s="25">
        <v>43580</v>
      </c>
      <c r="B606" s="18" t="s">
        <v>766</v>
      </c>
      <c r="C606" s="19">
        <v>7197</v>
      </c>
      <c r="D606" s="20" t="s">
        <v>761</v>
      </c>
      <c r="E606" s="20" t="s">
        <v>759</v>
      </c>
      <c r="F606" s="20" t="s">
        <v>756</v>
      </c>
      <c r="G606" s="26" t="s">
        <v>762</v>
      </c>
    </row>
    <row r="607" spans="1:7" x14ac:dyDescent="0.2">
      <c r="A607" s="25">
        <v>43580</v>
      </c>
      <c r="B607" s="18" t="s">
        <v>766</v>
      </c>
      <c r="C607" s="19">
        <v>5445</v>
      </c>
      <c r="D607" s="20" t="s">
        <v>763</v>
      </c>
      <c r="E607" s="20" t="s">
        <v>755</v>
      </c>
      <c r="F607" s="20" t="s">
        <v>760</v>
      </c>
      <c r="G607" s="26" t="s">
        <v>757</v>
      </c>
    </row>
    <row r="608" spans="1:7" x14ac:dyDescent="0.2">
      <c r="A608" s="25">
        <v>43580</v>
      </c>
      <c r="B608" s="18" t="s">
        <v>766</v>
      </c>
      <c r="C608" s="19">
        <v>11901</v>
      </c>
      <c r="D608" s="20" t="s">
        <v>758</v>
      </c>
      <c r="E608" s="20" t="s">
        <v>759</v>
      </c>
      <c r="F608" s="20" t="s">
        <v>760</v>
      </c>
      <c r="G608" s="26" t="s">
        <v>762</v>
      </c>
    </row>
    <row r="609" spans="1:7" x14ac:dyDescent="0.2">
      <c r="A609" s="25">
        <v>43580</v>
      </c>
      <c r="B609" s="18" t="s">
        <v>766</v>
      </c>
      <c r="C609" s="19">
        <v>10322</v>
      </c>
      <c r="D609" s="20" t="s">
        <v>761</v>
      </c>
      <c r="E609" s="20" t="s">
        <v>759</v>
      </c>
      <c r="F609" s="20" t="s">
        <v>764</v>
      </c>
      <c r="G609" s="26" t="s">
        <v>762</v>
      </c>
    </row>
    <row r="610" spans="1:7" x14ac:dyDescent="0.2">
      <c r="A610" s="25">
        <v>43580</v>
      </c>
      <c r="B610" s="18" t="s">
        <v>766</v>
      </c>
      <c r="C610" s="19">
        <v>12127</v>
      </c>
      <c r="D610" s="20" t="s">
        <v>758</v>
      </c>
      <c r="E610" s="20" t="s">
        <v>759</v>
      </c>
      <c r="F610" s="20" t="s">
        <v>756</v>
      </c>
      <c r="G610" s="26" t="s">
        <v>757</v>
      </c>
    </row>
    <row r="611" spans="1:7" x14ac:dyDescent="0.2">
      <c r="A611" s="25">
        <v>43580</v>
      </c>
      <c r="B611" s="18" t="s">
        <v>766</v>
      </c>
      <c r="C611" s="19">
        <v>6762</v>
      </c>
      <c r="D611" s="20" t="s">
        <v>763</v>
      </c>
      <c r="E611" s="20" t="s">
        <v>755</v>
      </c>
      <c r="F611" s="20" t="s">
        <v>756</v>
      </c>
      <c r="G611" s="26" t="s">
        <v>757</v>
      </c>
    </row>
    <row r="612" spans="1:7" x14ac:dyDescent="0.2">
      <c r="A612" s="25">
        <v>43580</v>
      </c>
      <c r="B612" s="18" t="s">
        <v>766</v>
      </c>
      <c r="C612" s="19">
        <v>12500</v>
      </c>
      <c r="D612" s="20" t="s">
        <v>758</v>
      </c>
      <c r="E612" s="20" t="s">
        <v>755</v>
      </c>
      <c r="F612" s="20" t="s">
        <v>760</v>
      </c>
      <c r="G612" s="26" t="s">
        <v>762</v>
      </c>
    </row>
    <row r="613" spans="1:7" x14ac:dyDescent="0.2">
      <c r="A613" s="25">
        <v>43580</v>
      </c>
      <c r="B613" s="18" t="s">
        <v>766</v>
      </c>
      <c r="C613" s="19">
        <v>100</v>
      </c>
      <c r="D613" s="20" t="s">
        <v>761</v>
      </c>
      <c r="E613" s="20" t="s">
        <v>755</v>
      </c>
      <c r="F613" s="20" t="s">
        <v>756</v>
      </c>
      <c r="G613" s="26" t="s">
        <v>762</v>
      </c>
    </row>
    <row r="614" spans="1:7" x14ac:dyDescent="0.2">
      <c r="A614" s="25">
        <v>43580</v>
      </c>
      <c r="B614" s="18" t="s">
        <v>766</v>
      </c>
      <c r="C614" s="19">
        <v>12505</v>
      </c>
      <c r="D614" s="20" t="s">
        <v>758</v>
      </c>
      <c r="E614" s="20" t="s">
        <v>755</v>
      </c>
      <c r="F614" s="20" t="s">
        <v>764</v>
      </c>
      <c r="G614" s="26" t="s">
        <v>757</v>
      </c>
    </row>
    <row r="615" spans="1:7" x14ac:dyDescent="0.2">
      <c r="A615" s="25">
        <v>43580</v>
      </c>
      <c r="B615" s="18" t="s">
        <v>766</v>
      </c>
      <c r="C615" s="19">
        <v>12505</v>
      </c>
      <c r="D615" s="20" t="s">
        <v>758</v>
      </c>
      <c r="E615" s="20" t="s">
        <v>755</v>
      </c>
      <c r="F615" s="20" t="s">
        <v>764</v>
      </c>
      <c r="G615" s="26" t="s">
        <v>757</v>
      </c>
    </row>
    <row r="616" spans="1:7" x14ac:dyDescent="0.2">
      <c r="A616" s="25">
        <v>43580</v>
      </c>
      <c r="B616" s="18" t="s">
        <v>766</v>
      </c>
      <c r="C616" s="19">
        <v>600</v>
      </c>
      <c r="D616" s="20" t="s">
        <v>763</v>
      </c>
      <c r="E616" s="20" t="s">
        <v>755</v>
      </c>
      <c r="F616" s="20" t="s">
        <v>756</v>
      </c>
      <c r="G616" s="26" t="s">
        <v>762</v>
      </c>
    </row>
    <row r="617" spans="1:7" x14ac:dyDescent="0.2">
      <c r="A617" s="25">
        <v>43580</v>
      </c>
      <c r="B617" s="18" t="s">
        <v>766</v>
      </c>
      <c r="C617" s="19">
        <v>12455</v>
      </c>
      <c r="D617" s="20" t="s">
        <v>754</v>
      </c>
      <c r="E617" s="20" t="s">
        <v>759</v>
      </c>
      <c r="F617" s="20" t="s">
        <v>760</v>
      </c>
      <c r="G617" s="26" t="s">
        <v>757</v>
      </c>
    </row>
    <row r="618" spans="1:7" x14ac:dyDescent="0.2">
      <c r="A618" s="25">
        <v>43580</v>
      </c>
      <c r="B618" s="18" t="s">
        <v>766</v>
      </c>
      <c r="C618" s="19">
        <v>10039</v>
      </c>
      <c r="D618" s="20" t="s">
        <v>763</v>
      </c>
      <c r="E618" s="20" t="s">
        <v>759</v>
      </c>
      <c r="F618" s="20" t="s">
        <v>764</v>
      </c>
      <c r="G618" s="26" t="s">
        <v>757</v>
      </c>
    </row>
    <row r="619" spans="1:7" x14ac:dyDescent="0.2">
      <c r="A619" s="25">
        <v>43580</v>
      </c>
      <c r="B619" s="18" t="s">
        <v>766</v>
      </c>
      <c r="C619" s="19">
        <v>11439</v>
      </c>
      <c r="D619" s="20" t="s">
        <v>761</v>
      </c>
      <c r="E619" s="20" t="s">
        <v>755</v>
      </c>
      <c r="F619" s="20" t="s">
        <v>760</v>
      </c>
      <c r="G619" s="26" t="s">
        <v>757</v>
      </c>
    </row>
    <row r="620" spans="1:7" x14ac:dyDescent="0.2">
      <c r="A620" s="25">
        <v>43580</v>
      </c>
      <c r="B620" s="18" t="s">
        <v>766</v>
      </c>
      <c r="C620" s="19">
        <v>1000</v>
      </c>
      <c r="D620" s="20" t="s">
        <v>761</v>
      </c>
      <c r="E620" s="20" t="s">
        <v>755</v>
      </c>
      <c r="F620" s="20" t="s">
        <v>756</v>
      </c>
      <c r="G620" s="26" t="s">
        <v>757</v>
      </c>
    </row>
    <row r="621" spans="1:7" x14ac:dyDescent="0.2">
      <c r="A621" s="25">
        <v>43580</v>
      </c>
      <c r="B621" s="18" t="s">
        <v>766</v>
      </c>
      <c r="C621" s="19">
        <v>13091</v>
      </c>
      <c r="D621" s="20" t="s">
        <v>758</v>
      </c>
      <c r="E621" s="20" t="s">
        <v>759</v>
      </c>
      <c r="F621" s="20" t="s">
        <v>756</v>
      </c>
      <c r="G621" s="26" t="s">
        <v>762</v>
      </c>
    </row>
    <row r="622" spans="1:7" x14ac:dyDescent="0.2">
      <c r="A622" s="25">
        <v>43580</v>
      </c>
      <c r="B622" s="18" t="s">
        <v>766</v>
      </c>
      <c r="C622" s="19">
        <v>100</v>
      </c>
      <c r="D622" s="20" t="s">
        <v>761</v>
      </c>
      <c r="E622" s="20" t="s">
        <v>755</v>
      </c>
      <c r="F622" s="20" t="s">
        <v>756</v>
      </c>
      <c r="G622" s="26" t="s">
        <v>757</v>
      </c>
    </row>
    <row r="623" spans="1:7" x14ac:dyDescent="0.2">
      <c r="A623" s="25">
        <v>43580</v>
      </c>
      <c r="B623" s="18" t="s">
        <v>766</v>
      </c>
      <c r="C623" s="19">
        <v>6000</v>
      </c>
      <c r="D623" s="20" t="s">
        <v>761</v>
      </c>
      <c r="E623" s="20" t="s">
        <v>759</v>
      </c>
      <c r="F623" s="20" t="s">
        <v>764</v>
      </c>
      <c r="G623" s="26" t="s">
        <v>757</v>
      </c>
    </row>
    <row r="624" spans="1:7" x14ac:dyDescent="0.2">
      <c r="A624" s="25">
        <v>43580</v>
      </c>
      <c r="B624" s="18" t="s">
        <v>766</v>
      </c>
      <c r="C624" s="19">
        <v>10351</v>
      </c>
      <c r="D624" s="20" t="s">
        <v>761</v>
      </c>
      <c r="E624" s="20" t="s">
        <v>759</v>
      </c>
      <c r="F624" s="20" t="s">
        <v>756</v>
      </c>
      <c r="G624" s="26" t="s">
        <v>762</v>
      </c>
    </row>
    <row r="625" spans="1:7" x14ac:dyDescent="0.2">
      <c r="A625" s="25">
        <v>43580</v>
      </c>
      <c r="B625" s="18" t="s">
        <v>766</v>
      </c>
      <c r="C625" s="19">
        <v>13596</v>
      </c>
      <c r="D625" s="20" t="s">
        <v>758</v>
      </c>
      <c r="E625" s="20" t="s">
        <v>755</v>
      </c>
      <c r="F625" s="20" t="s">
        <v>764</v>
      </c>
      <c r="G625" s="26" t="s">
        <v>762</v>
      </c>
    </row>
    <row r="626" spans="1:7" x14ac:dyDescent="0.2">
      <c r="A626" s="25">
        <v>43580</v>
      </c>
      <c r="B626" s="18" t="s">
        <v>766</v>
      </c>
      <c r="C626" s="19">
        <v>8894</v>
      </c>
      <c r="D626" s="20" t="s">
        <v>761</v>
      </c>
      <c r="E626" s="20" t="s">
        <v>755</v>
      </c>
      <c r="F626" s="20" t="s">
        <v>756</v>
      </c>
      <c r="G626" s="26" t="s">
        <v>757</v>
      </c>
    </row>
    <row r="627" spans="1:7" x14ac:dyDescent="0.2">
      <c r="A627" s="25">
        <v>43580</v>
      </c>
      <c r="B627" s="18" t="s">
        <v>766</v>
      </c>
      <c r="C627" s="19">
        <v>15208</v>
      </c>
      <c r="D627" s="20" t="s">
        <v>758</v>
      </c>
      <c r="E627" s="20" t="s">
        <v>755</v>
      </c>
      <c r="F627" s="20" t="s">
        <v>756</v>
      </c>
      <c r="G627" s="26" t="s">
        <v>757</v>
      </c>
    </row>
    <row r="628" spans="1:7" x14ac:dyDescent="0.2">
      <c r="A628" s="25">
        <v>43580</v>
      </c>
      <c r="B628" s="18" t="s">
        <v>766</v>
      </c>
      <c r="C628" s="19">
        <v>10000</v>
      </c>
      <c r="D628" s="20" t="s">
        <v>754</v>
      </c>
      <c r="E628" s="20" t="s">
        <v>759</v>
      </c>
      <c r="F628" s="20" t="s">
        <v>760</v>
      </c>
      <c r="G628" s="26" t="s">
        <v>757</v>
      </c>
    </row>
    <row r="629" spans="1:7" x14ac:dyDescent="0.2">
      <c r="A629" s="25">
        <v>43580</v>
      </c>
      <c r="B629" s="18" t="s">
        <v>766</v>
      </c>
      <c r="C629" s="19">
        <v>13777</v>
      </c>
      <c r="D629" s="20" t="s">
        <v>761</v>
      </c>
      <c r="E629" s="20" t="s">
        <v>755</v>
      </c>
      <c r="F629" s="20" t="s">
        <v>756</v>
      </c>
      <c r="G629" s="26" t="s">
        <v>762</v>
      </c>
    </row>
    <row r="630" spans="1:7" x14ac:dyDescent="0.2">
      <c r="A630" s="25">
        <v>43580</v>
      </c>
      <c r="B630" s="18" t="s">
        <v>766</v>
      </c>
      <c r="C630" s="19">
        <v>32000</v>
      </c>
      <c r="D630" s="20" t="s">
        <v>763</v>
      </c>
      <c r="E630" s="20" t="s">
        <v>755</v>
      </c>
      <c r="F630" s="20" t="s">
        <v>756</v>
      </c>
      <c r="G630" s="26" t="s">
        <v>762</v>
      </c>
    </row>
    <row r="631" spans="1:7" x14ac:dyDescent="0.2">
      <c r="A631" s="25">
        <v>43580</v>
      </c>
      <c r="B631" s="18" t="s">
        <v>766</v>
      </c>
      <c r="C631" s="19">
        <v>1000</v>
      </c>
      <c r="D631" s="20" t="s">
        <v>761</v>
      </c>
      <c r="E631" s="20" t="s">
        <v>755</v>
      </c>
      <c r="F631" s="20" t="s">
        <v>756</v>
      </c>
      <c r="G631" s="26" t="s">
        <v>757</v>
      </c>
    </row>
    <row r="632" spans="1:7" x14ac:dyDescent="0.2">
      <c r="A632" s="25">
        <v>43580</v>
      </c>
      <c r="B632" s="18" t="s">
        <v>766</v>
      </c>
      <c r="C632" s="19">
        <v>7955</v>
      </c>
      <c r="D632" s="20" t="s">
        <v>763</v>
      </c>
      <c r="E632" s="20" t="s">
        <v>755</v>
      </c>
      <c r="F632" s="20" t="s">
        <v>756</v>
      </c>
      <c r="G632" s="26" t="s">
        <v>757</v>
      </c>
    </row>
    <row r="633" spans="1:7" x14ac:dyDescent="0.2">
      <c r="A633" s="25">
        <v>43580</v>
      </c>
      <c r="B633" s="18" t="s">
        <v>766</v>
      </c>
      <c r="C633" s="19">
        <v>14546</v>
      </c>
      <c r="D633" s="20" t="s">
        <v>763</v>
      </c>
      <c r="E633" s="20" t="s">
        <v>759</v>
      </c>
      <c r="F633" s="20" t="s">
        <v>756</v>
      </c>
      <c r="G633" s="26" t="s">
        <v>757</v>
      </c>
    </row>
    <row r="634" spans="1:7" x14ac:dyDescent="0.2">
      <c r="A634" s="25">
        <v>43580</v>
      </c>
      <c r="B634" s="18" t="s">
        <v>766</v>
      </c>
      <c r="C634" s="19">
        <v>50000</v>
      </c>
      <c r="D634" s="20" t="s">
        <v>758</v>
      </c>
      <c r="E634" s="20" t="s">
        <v>755</v>
      </c>
      <c r="F634" s="20" t="s">
        <v>760</v>
      </c>
      <c r="G634" s="26" t="s">
        <v>757</v>
      </c>
    </row>
    <row r="635" spans="1:7" x14ac:dyDescent="0.2">
      <c r="A635" s="25">
        <v>43581</v>
      </c>
      <c r="B635" s="18" t="s">
        <v>767</v>
      </c>
      <c r="C635" s="19">
        <v>4307</v>
      </c>
      <c r="D635" s="20" t="s">
        <v>758</v>
      </c>
      <c r="E635" s="20" t="s">
        <v>755</v>
      </c>
      <c r="F635" s="20" t="s">
        <v>756</v>
      </c>
      <c r="G635" s="26" t="s">
        <v>762</v>
      </c>
    </row>
    <row r="636" spans="1:7" x14ac:dyDescent="0.2">
      <c r="A636" s="25">
        <v>43581</v>
      </c>
      <c r="B636" s="18" t="s">
        <v>767</v>
      </c>
      <c r="C636" s="19">
        <v>400</v>
      </c>
      <c r="D636" s="20" t="s">
        <v>761</v>
      </c>
      <c r="E636" s="20" t="s">
        <v>755</v>
      </c>
      <c r="F636" s="20" t="s">
        <v>756</v>
      </c>
      <c r="G636" s="26" t="s">
        <v>757</v>
      </c>
    </row>
    <row r="637" spans="1:7" x14ac:dyDescent="0.2">
      <c r="A637" s="25">
        <v>43581</v>
      </c>
      <c r="B637" s="18" t="s">
        <v>767</v>
      </c>
      <c r="C637" s="19">
        <v>4384</v>
      </c>
      <c r="D637" s="20" t="s">
        <v>758</v>
      </c>
      <c r="E637" s="20" t="s">
        <v>759</v>
      </c>
      <c r="F637" s="20" t="s">
        <v>764</v>
      </c>
      <c r="G637" s="26" t="s">
        <v>757</v>
      </c>
    </row>
    <row r="638" spans="1:7" x14ac:dyDescent="0.2">
      <c r="A638" s="25">
        <v>43581</v>
      </c>
      <c r="B638" s="18" t="s">
        <v>767</v>
      </c>
      <c r="C638" s="19">
        <v>1325</v>
      </c>
      <c r="D638" s="20" t="s">
        <v>761</v>
      </c>
      <c r="E638" s="20" t="s">
        <v>755</v>
      </c>
      <c r="F638" s="20" t="s">
        <v>756</v>
      </c>
      <c r="G638" s="26" t="s">
        <v>762</v>
      </c>
    </row>
    <row r="639" spans="1:7" x14ac:dyDescent="0.2">
      <c r="A639" s="25">
        <v>43581</v>
      </c>
      <c r="B639" s="18" t="s">
        <v>767</v>
      </c>
      <c r="C639" s="19">
        <v>7874</v>
      </c>
      <c r="D639" s="20" t="s">
        <v>763</v>
      </c>
      <c r="E639" s="20" t="s">
        <v>759</v>
      </c>
      <c r="F639" s="20" t="s">
        <v>760</v>
      </c>
      <c r="G639" s="26" t="s">
        <v>762</v>
      </c>
    </row>
    <row r="640" spans="1:7" x14ac:dyDescent="0.2">
      <c r="A640" s="25">
        <v>43581</v>
      </c>
      <c r="B640" s="18" t="s">
        <v>767</v>
      </c>
      <c r="C640" s="19">
        <v>9974</v>
      </c>
      <c r="D640" s="20" t="s">
        <v>758</v>
      </c>
      <c r="E640" s="20" t="s">
        <v>755</v>
      </c>
      <c r="F640" s="20" t="s">
        <v>764</v>
      </c>
      <c r="G640" s="26" t="s">
        <v>762</v>
      </c>
    </row>
    <row r="641" spans="1:7" x14ac:dyDescent="0.2">
      <c r="A641" s="25">
        <v>43581</v>
      </c>
      <c r="B641" s="18" t="s">
        <v>767</v>
      </c>
      <c r="C641" s="19">
        <v>10000</v>
      </c>
      <c r="D641" s="20" t="s">
        <v>758</v>
      </c>
      <c r="E641" s="20" t="s">
        <v>755</v>
      </c>
      <c r="F641" s="20" t="s">
        <v>764</v>
      </c>
      <c r="G641" s="26" t="s">
        <v>762</v>
      </c>
    </row>
    <row r="642" spans="1:7" x14ac:dyDescent="0.2">
      <c r="A642" s="25">
        <v>43581</v>
      </c>
      <c r="B642" s="18" t="s">
        <v>767</v>
      </c>
      <c r="C642" s="19">
        <v>3171</v>
      </c>
      <c r="D642" s="20" t="s">
        <v>761</v>
      </c>
      <c r="E642" s="20" t="s">
        <v>755</v>
      </c>
      <c r="F642" s="20" t="s">
        <v>764</v>
      </c>
      <c r="G642" s="26" t="s">
        <v>757</v>
      </c>
    </row>
    <row r="643" spans="1:7" x14ac:dyDescent="0.2">
      <c r="A643" s="25">
        <v>43581</v>
      </c>
      <c r="B643" s="18" t="s">
        <v>767</v>
      </c>
      <c r="C643" s="19">
        <v>17000</v>
      </c>
      <c r="D643" s="20" t="s">
        <v>758</v>
      </c>
      <c r="E643" s="20" t="s">
        <v>759</v>
      </c>
      <c r="F643" s="20" t="s">
        <v>756</v>
      </c>
      <c r="G643" s="26" t="s">
        <v>757</v>
      </c>
    </row>
    <row r="644" spans="1:7" x14ac:dyDescent="0.2">
      <c r="A644" s="25">
        <v>43581</v>
      </c>
      <c r="B644" s="18" t="s">
        <v>767</v>
      </c>
      <c r="C644" s="19">
        <v>25000</v>
      </c>
      <c r="D644" s="20" t="s">
        <v>758</v>
      </c>
      <c r="E644" s="20" t="s">
        <v>755</v>
      </c>
      <c r="F644" s="20" t="s">
        <v>764</v>
      </c>
      <c r="G644" s="26" t="s">
        <v>757</v>
      </c>
    </row>
    <row r="645" spans="1:7" x14ac:dyDescent="0.2">
      <c r="A645" s="25">
        <v>43581</v>
      </c>
      <c r="B645" s="18" t="s">
        <v>767</v>
      </c>
      <c r="C645" s="19">
        <v>14348</v>
      </c>
      <c r="D645" s="20" t="s">
        <v>761</v>
      </c>
      <c r="E645" s="20" t="s">
        <v>755</v>
      </c>
      <c r="F645" s="20" t="s">
        <v>764</v>
      </c>
      <c r="G645" s="26" t="s">
        <v>762</v>
      </c>
    </row>
    <row r="646" spans="1:7" x14ac:dyDescent="0.2">
      <c r="A646" s="25">
        <v>43581</v>
      </c>
      <c r="B646" s="18" t="s">
        <v>767</v>
      </c>
      <c r="C646" s="19">
        <v>12489</v>
      </c>
      <c r="D646" s="20" t="s">
        <v>761</v>
      </c>
      <c r="E646" s="20" t="s">
        <v>759</v>
      </c>
      <c r="F646" s="20" t="s">
        <v>764</v>
      </c>
      <c r="G646" s="26" t="s">
        <v>762</v>
      </c>
    </row>
    <row r="647" spans="1:7" x14ac:dyDescent="0.2">
      <c r="A647" s="25">
        <v>43581</v>
      </c>
      <c r="B647" s="18" t="s">
        <v>767</v>
      </c>
      <c r="C647" s="19">
        <v>9632</v>
      </c>
      <c r="D647" s="20" t="s">
        <v>761</v>
      </c>
      <c r="E647" s="20" t="s">
        <v>759</v>
      </c>
      <c r="F647" s="20" t="s">
        <v>764</v>
      </c>
      <c r="G647" s="26" t="s">
        <v>762</v>
      </c>
    </row>
    <row r="648" spans="1:7" x14ac:dyDescent="0.2">
      <c r="A648" s="25">
        <v>43581</v>
      </c>
      <c r="B648" s="18" t="s">
        <v>767</v>
      </c>
      <c r="C648" s="19">
        <v>250</v>
      </c>
      <c r="D648" s="20" t="s">
        <v>763</v>
      </c>
      <c r="E648" s="20" t="s">
        <v>755</v>
      </c>
      <c r="F648" s="20" t="s">
        <v>760</v>
      </c>
      <c r="G648" s="26" t="s">
        <v>757</v>
      </c>
    </row>
    <row r="649" spans="1:7" x14ac:dyDescent="0.2">
      <c r="A649" s="25">
        <v>43581</v>
      </c>
      <c r="B649" s="18" t="s">
        <v>767</v>
      </c>
      <c r="C649" s="19">
        <v>4623</v>
      </c>
      <c r="D649" s="20" t="s">
        <v>763</v>
      </c>
      <c r="E649" s="20" t="s">
        <v>755</v>
      </c>
      <c r="F649" s="20" t="s">
        <v>760</v>
      </c>
      <c r="G649" s="26" t="s">
        <v>757</v>
      </c>
    </row>
    <row r="650" spans="1:7" x14ac:dyDescent="0.2">
      <c r="A650" s="25">
        <v>43581</v>
      </c>
      <c r="B650" s="18" t="s">
        <v>767</v>
      </c>
      <c r="C650" s="19">
        <v>124</v>
      </c>
      <c r="D650" s="20" t="s">
        <v>761</v>
      </c>
      <c r="E650" s="20" t="s">
        <v>759</v>
      </c>
      <c r="F650" s="20" t="s">
        <v>756</v>
      </c>
      <c r="G650" s="26" t="s">
        <v>757</v>
      </c>
    </row>
    <row r="651" spans="1:7" x14ac:dyDescent="0.2">
      <c r="A651" s="25">
        <v>43581</v>
      </c>
      <c r="B651" s="18" t="s">
        <v>767</v>
      </c>
      <c r="C651" s="19">
        <v>2000</v>
      </c>
      <c r="D651" s="20" t="s">
        <v>754</v>
      </c>
      <c r="E651" s="20" t="s">
        <v>755</v>
      </c>
      <c r="F651" s="20" t="s">
        <v>764</v>
      </c>
      <c r="G651" s="26" t="s">
        <v>757</v>
      </c>
    </row>
    <row r="652" spans="1:7" x14ac:dyDescent="0.2">
      <c r="A652" s="25">
        <v>43581</v>
      </c>
      <c r="B652" s="18" t="s">
        <v>767</v>
      </c>
      <c r="C652" s="19">
        <v>400</v>
      </c>
      <c r="D652" s="20" t="s">
        <v>761</v>
      </c>
      <c r="E652" s="20" t="s">
        <v>759</v>
      </c>
      <c r="F652" s="20" t="s">
        <v>756</v>
      </c>
      <c r="G652" s="26" t="s">
        <v>757</v>
      </c>
    </row>
    <row r="653" spans="1:7" x14ac:dyDescent="0.2">
      <c r="A653" s="25">
        <v>43581</v>
      </c>
      <c r="B653" s="18" t="s">
        <v>767</v>
      </c>
      <c r="C653" s="19">
        <v>13617</v>
      </c>
      <c r="D653" s="20" t="s">
        <v>763</v>
      </c>
      <c r="E653" s="20" t="s">
        <v>759</v>
      </c>
      <c r="F653" s="20" t="s">
        <v>756</v>
      </c>
      <c r="G653" s="26" t="s">
        <v>762</v>
      </c>
    </row>
    <row r="654" spans="1:7" x14ac:dyDescent="0.2">
      <c r="A654" s="25">
        <v>43581</v>
      </c>
      <c r="B654" s="18" t="s">
        <v>767</v>
      </c>
      <c r="C654" s="19">
        <v>12887</v>
      </c>
      <c r="D654" s="20" t="s">
        <v>763</v>
      </c>
      <c r="E654" s="20" t="s">
        <v>759</v>
      </c>
      <c r="F654" s="20" t="s">
        <v>756</v>
      </c>
      <c r="G654" s="26" t="s">
        <v>762</v>
      </c>
    </row>
    <row r="655" spans="1:7" x14ac:dyDescent="0.2">
      <c r="A655" s="25">
        <v>43581</v>
      </c>
      <c r="B655" s="18" t="s">
        <v>767</v>
      </c>
      <c r="C655" s="19">
        <v>5159</v>
      </c>
      <c r="D655" s="20" t="s">
        <v>763</v>
      </c>
      <c r="E655" s="20" t="s">
        <v>759</v>
      </c>
      <c r="F655" s="20" t="s">
        <v>760</v>
      </c>
      <c r="G655" s="26" t="s">
        <v>757</v>
      </c>
    </row>
    <row r="656" spans="1:7" x14ac:dyDescent="0.2">
      <c r="A656" s="25">
        <v>43581</v>
      </c>
      <c r="B656" s="18" t="s">
        <v>767</v>
      </c>
      <c r="C656" s="19">
        <v>100</v>
      </c>
      <c r="D656" s="20" t="s">
        <v>761</v>
      </c>
      <c r="E656" s="20" t="s">
        <v>755</v>
      </c>
      <c r="F656" s="20" t="s">
        <v>756</v>
      </c>
      <c r="G656" s="26" t="s">
        <v>757</v>
      </c>
    </row>
    <row r="657" spans="1:7" x14ac:dyDescent="0.2">
      <c r="A657" s="25">
        <v>43581</v>
      </c>
      <c r="B657" s="18" t="s">
        <v>767</v>
      </c>
      <c r="C657" s="19">
        <v>11134</v>
      </c>
      <c r="D657" s="20" t="s">
        <v>763</v>
      </c>
      <c r="E657" s="20" t="s">
        <v>755</v>
      </c>
      <c r="F657" s="20" t="s">
        <v>760</v>
      </c>
      <c r="G657" s="26" t="s">
        <v>757</v>
      </c>
    </row>
    <row r="658" spans="1:7" x14ac:dyDescent="0.2">
      <c r="A658" s="25">
        <v>43581</v>
      </c>
      <c r="B658" s="18" t="s">
        <v>767</v>
      </c>
      <c r="C658" s="19">
        <v>5879</v>
      </c>
      <c r="D658" s="20" t="s">
        <v>761</v>
      </c>
      <c r="E658" s="20" t="s">
        <v>755</v>
      </c>
      <c r="F658" s="20" t="s">
        <v>756</v>
      </c>
      <c r="G658" s="26" t="s">
        <v>762</v>
      </c>
    </row>
    <row r="659" spans="1:7" x14ac:dyDescent="0.2">
      <c r="A659" s="25">
        <v>43581</v>
      </c>
      <c r="B659" s="18" t="s">
        <v>767</v>
      </c>
      <c r="C659" s="19">
        <v>100</v>
      </c>
      <c r="D659" s="20" t="s">
        <v>761</v>
      </c>
      <c r="E659" s="20" t="s">
        <v>755</v>
      </c>
      <c r="F659" s="20" t="s">
        <v>756</v>
      </c>
      <c r="G659" s="26" t="s">
        <v>757</v>
      </c>
    </row>
    <row r="660" spans="1:7" x14ac:dyDescent="0.2">
      <c r="A660" s="25">
        <v>43581</v>
      </c>
      <c r="B660" s="18" t="s">
        <v>767</v>
      </c>
      <c r="C660" s="19">
        <v>4000</v>
      </c>
      <c r="D660" s="20" t="s">
        <v>763</v>
      </c>
      <c r="E660" s="20" t="s">
        <v>755</v>
      </c>
      <c r="F660" s="20" t="s">
        <v>756</v>
      </c>
      <c r="G660" s="26" t="s">
        <v>762</v>
      </c>
    </row>
    <row r="661" spans="1:7" x14ac:dyDescent="0.2">
      <c r="A661" s="25">
        <v>43581</v>
      </c>
      <c r="B661" s="18" t="s">
        <v>767</v>
      </c>
      <c r="C661" s="19">
        <v>5000</v>
      </c>
      <c r="D661" s="20" t="s">
        <v>763</v>
      </c>
      <c r="E661" s="20" t="s">
        <v>755</v>
      </c>
      <c r="F661" s="20" t="s">
        <v>764</v>
      </c>
      <c r="G661" s="26" t="s">
        <v>757</v>
      </c>
    </row>
    <row r="662" spans="1:7" x14ac:dyDescent="0.2">
      <c r="A662" s="25">
        <v>43581</v>
      </c>
      <c r="B662" s="18" t="s">
        <v>767</v>
      </c>
      <c r="C662" s="19">
        <v>90000</v>
      </c>
      <c r="D662" s="20" t="s">
        <v>758</v>
      </c>
      <c r="E662" s="20" t="s">
        <v>755</v>
      </c>
      <c r="F662" s="20" t="s">
        <v>756</v>
      </c>
      <c r="G662" s="26" t="s">
        <v>757</v>
      </c>
    </row>
    <row r="663" spans="1:7" x14ac:dyDescent="0.2">
      <c r="A663" s="25">
        <v>43582</v>
      </c>
      <c r="B663" s="18" t="s">
        <v>768</v>
      </c>
      <c r="C663" s="19">
        <v>12572</v>
      </c>
      <c r="D663" s="20" t="s">
        <v>763</v>
      </c>
      <c r="E663" s="20" t="s">
        <v>755</v>
      </c>
      <c r="F663" s="20" t="s">
        <v>760</v>
      </c>
      <c r="G663" s="26" t="s">
        <v>757</v>
      </c>
    </row>
    <row r="664" spans="1:7" x14ac:dyDescent="0.2">
      <c r="A664" s="25">
        <v>43582</v>
      </c>
      <c r="B664" s="18" t="s">
        <v>768</v>
      </c>
      <c r="C664" s="19">
        <v>6662</v>
      </c>
      <c r="D664" s="20" t="s">
        <v>758</v>
      </c>
      <c r="E664" s="20" t="s">
        <v>759</v>
      </c>
      <c r="F664" s="20" t="s">
        <v>764</v>
      </c>
      <c r="G664" s="26" t="s">
        <v>757</v>
      </c>
    </row>
    <row r="665" spans="1:7" x14ac:dyDescent="0.2">
      <c r="A665" s="25">
        <v>43582</v>
      </c>
      <c r="B665" s="18" t="s">
        <v>768</v>
      </c>
      <c r="C665" s="19">
        <v>1000</v>
      </c>
      <c r="D665" s="20" t="s">
        <v>761</v>
      </c>
      <c r="E665" s="20" t="s">
        <v>755</v>
      </c>
      <c r="F665" s="20" t="s">
        <v>760</v>
      </c>
      <c r="G665" s="26" t="s">
        <v>762</v>
      </c>
    </row>
    <row r="666" spans="1:7" x14ac:dyDescent="0.2">
      <c r="A666" s="25">
        <v>43582</v>
      </c>
      <c r="B666" s="18" t="s">
        <v>768</v>
      </c>
      <c r="C666" s="19">
        <v>8264</v>
      </c>
      <c r="D666" s="20" t="s">
        <v>758</v>
      </c>
      <c r="E666" s="20" t="s">
        <v>759</v>
      </c>
      <c r="F666" s="20" t="s">
        <v>756</v>
      </c>
      <c r="G666" s="26" t="s">
        <v>757</v>
      </c>
    </row>
    <row r="667" spans="1:7" x14ac:dyDescent="0.2">
      <c r="A667" s="25">
        <v>43582</v>
      </c>
      <c r="B667" s="18" t="s">
        <v>768</v>
      </c>
      <c r="C667" s="19">
        <v>7277</v>
      </c>
      <c r="D667" s="20" t="s">
        <v>754</v>
      </c>
      <c r="E667" s="20" t="s">
        <v>755</v>
      </c>
      <c r="F667" s="20" t="s">
        <v>760</v>
      </c>
      <c r="G667" s="26" t="s">
        <v>757</v>
      </c>
    </row>
    <row r="668" spans="1:7" x14ac:dyDescent="0.2">
      <c r="A668" s="25">
        <v>43582</v>
      </c>
      <c r="B668" s="18" t="s">
        <v>768</v>
      </c>
      <c r="C668" s="19">
        <v>1000</v>
      </c>
      <c r="D668" s="20" t="s">
        <v>761</v>
      </c>
      <c r="E668" s="20" t="s">
        <v>755</v>
      </c>
      <c r="F668" s="20" t="s">
        <v>756</v>
      </c>
      <c r="G668" s="26" t="s">
        <v>757</v>
      </c>
    </row>
    <row r="669" spans="1:7" x14ac:dyDescent="0.2">
      <c r="A669" s="25">
        <v>43582</v>
      </c>
      <c r="B669" s="18" t="s">
        <v>768</v>
      </c>
      <c r="C669" s="19">
        <v>3434</v>
      </c>
      <c r="D669" s="20" t="s">
        <v>761</v>
      </c>
      <c r="E669" s="20" t="s">
        <v>755</v>
      </c>
      <c r="F669" s="20" t="s">
        <v>756</v>
      </c>
      <c r="G669" s="26" t="s">
        <v>757</v>
      </c>
    </row>
    <row r="670" spans="1:7" x14ac:dyDescent="0.2">
      <c r="A670" s="25">
        <v>43582</v>
      </c>
      <c r="B670" s="18" t="s">
        <v>768</v>
      </c>
      <c r="C670" s="19">
        <v>4566</v>
      </c>
      <c r="D670" s="20" t="s">
        <v>761</v>
      </c>
      <c r="E670" s="20" t="s">
        <v>759</v>
      </c>
      <c r="F670" s="20" t="s">
        <v>756</v>
      </c>
      <c r="G670" s="26" t="s">
        <v>762</v>
      </c>
    </row>
    <row r="671" spans="1:7" x14ac:dyDescent="0.2">
      <c r="A671" s="25">
        <v>43582</v>
      </c>
      <c r="B671" s="18" t="s">
        <v>768</v>
      </c>
      <c r="C671" s="19">
        <v>100</v>
      </c>
      <c r="D671" s="20" t="s">
        <v>761</v>
      </c>
      <c r="E671" s="20" t="s">
        <v>755</v>
      </c>
      <c r="F671" s="20" t="s">
        <v>756</v>
      </c>
      <c r="G671" s="26" t="s">
        <v>757</v>
      </c>
    </row>
    <row r="672" spans="1:7" x14ac:dyDescent="0.2">
      <c r="A672" s="25">
        <v>43582</v>
      </c>
      <c r="B672" s="18" t="s">
        <v>768</v>
      </c>
      <c r="C672" s="19">
        <v>5000</v>
      </c>
      <c r="D672" s="20" t="s">
        <v>763</v>
      </c>
      <c r="E672" s="20" t="s">
        <v>755</v>
      </c>
      <c r="F672" s="20" t="s">
        <v>764</v>
      </c>
      <c r="G672" s="26" t="s">
        <v>757</v>
      </c>
    </row>
    <row r="673" spans="1:7" x14ac:dyDescent="0.2">
      <c r="A673" s="25">
        <v>43582</v>
      </c>
      <c r="B673" s="18" t="s">
        <v>768</v>
      </c>
      <c r="C673" s="19">
        <v>3900</v>
      </c>
      <c r="D673" s="20" t="s">
        <v>761</v>
      </c>
      <c r="E673" s="20" t="s">
        <v>759</v>
      </c>
      <c r="F673" s="20" t="s">
        <v>764</v>
      </c>
      <c r="G673" s="26" t="s">
        <v>762</v>
      </c>
    </row>
    <row r="674" spans="1:7" x14ac:dyDescent="0.2">
      <c r="A674" s="25">
        <v>43582</v>
      </c>
      <c r="B674" s="18" t="s">
        <v>768</v>
      </c>
      <c r="C674" s="19">
        <v>13128</v>
      </c>
      <c r="D674" s="20" t="s">
        <v>763</v>
      </c>
      <c r="E674" s="20" t="s">
        <v>759</v>
      </c>
      <c r="F674" s="20" t="s">
        <v>760</v>
      </c>
      <c r="G674" s="26" t="s">
        <v>762</v>
      </c>
    </row>
    <row r="675" spans="1:7" x14ac:dyDescent="0.2">
      <c r="A675" s="25">
        <v>43582</v>
      </c>
      <c r="B675" s="18" t="s">
        <v>768</v>
      </c>
      <c r="C675" s="19">
        <v>9405</v>
      </c>
      <c r="D675" s="20" t="s">
        <v>758</v>
      </c>
      <c r="E675" s="20" t="s">
        <v>755</v>
      </c>
      <c r="F675" s="20" t="s">
        <v>764</v>
      </c>
      <c r="G675" s="26" t="s">
        <v>757</v>
      </c>
    </row>
    <row r="676" spans="1:7" x14ac:dyDescent="0.2">
      <c r="A676" s="25">
        <v>43582</v>
      </c>
      <c r="B676" s="18" t="s">
        <v>768</v>
      </c>
      <c r="C676" s="19">
        <v>6000</v>
      </c>
      <c r="D676" s="20" t="s">
        <v>761</v>
      </c>
      <c r="E676" s="20" t="s">
        <v>759</v>
      </c>
      <c r="F676" s="20" t="s">
        <v>764</v>
      </c>
      <c r="G676" s="26" t="s">
        <v>757</v>
      </c>
    </row>
    <row r="677" spans="1:7" x14ac:dyDescent="0.2">
      <c r="A677" s="25">
        <v>43582</v>
      </c>
      <c r="B677" s="18" t="s">
        <v>768</v>
      </c>
      <c r="C677" s="19">
        <v>12505</v>
      </c>
      <c r="D677" s="20" t="s">
        <v>758</v>
      </c>
      <c r="E677" s="20" t="s">
        <v>755</v>
      </c>
      <c r="F677" s="20" t="s">
        <v>764</v>
      </c>
      <c r="G677" s="26" t="s">
        <v>757</v>
      </c>
    </row>
    <row r="678" spans="1:7" x14ac:dyDescent="0.2">
      <c r="A678" s="25">
        <v>43582</v>
      </c>
      <c r="B678" s="18" t="s">
        <v>768</v>
      </c>
      <c r="C678" s="19">
        <v>9525</v>
      </c>
      <c r="D678" s="20" t="s">
        <v>763</v>
      </c>
      <c r="E678" s="20" t="s">
        <v>759</v>
      </c>
      <c r="F678" s="20" t="s">
        <v>760</v>
      </c>
      <c r="G678" s="26" t="s">
        <v>762</v>
      </c>
    </row>
    <row r="679" spans="1:7" x14ac:dyDescent="0.2">
      <c r="A679" s="25">
        <v>43582</v>
      </c>
      <c r="B679" s="18" t="s">
        <v>768</v>
      </c>
      <c r="C679" s="19">
        <v>13462</v>
      </c>
      <c r="D679" s="20" t="s">
        <v>761</v>
      </c>
      <c r="E679" s="20" t="s">
        <v>759</v>
      </c>
      <c r="F679" s="20" t="s">
        <v>760</v>
      </c>
      <c r="G679" s="26" t="s">
        <v>762</v>
      </c>
    </row>
    <row r="680" spans="1:7" x14ac:dyDescent="0.2">
      <c r="A680" s="25">
        <v>43582</v>
      </c>
      <c r="B680" s="18" t="s">
        <v>768</v>
      </c>
      <c r="C680" s="19">
        <v>13428</v>
      </c>
      <c r="D680" s="20" t="s">
        <v>758</v>
      </c>
      <c r="E680" s="20" t="s">
        <v>759</v>
      </c>
      <c r="F680" s="20" t="s">
        <v>756</v>
      </c>
      <c r="G680" s="26" t="s">
        <v>757</v>
      </c>
    </row>
    <row r="681" spans="1:7" x14ac:dyDescent="0.2">
      <c r="A681" s="25">
        <v>43582</v>
      </c>
      <c r="B681" s="18" t="s">
        <v>768</v>
      </c>
      <c r="C681" s="19">
        <v>15000</v>
      </c>
      <c r="D681" s="20" t="s">
        <v>758</v>
      </c>
      <c r="E681" s="20" t="s">
        <v>755</v>
      </c>
      <c r="F681" s="20" t="s">
        <v>756</v>
      </c>
      <c r="G681" s="26" t="s">
        <v>757</v>
      </c>
    </row>
    <row r="682" spans="1:7" x14ac:dyDescent="0.2">
      <c r="A682" s="25">
        <v>43582</v>
      </c>
      <c r="B682" s="18" t="s">
        <v>768</v>
      </c>
      <c r="C682" s="19">
        <v>15984</v>
      </c>
      <c r="D682" s="20" t="s">
        <v>763</v>
      </c>
      <c r="E682" s="20" t="s">
        <v>755</v>
      </c>
      <c r="F682" s="20" t="s">
        <v>760</v>
      </c>
      <c r="G682" s="26" t="s">
        <v>762</v>
      </c>
    </row>
    <row r="683" spans="1:7" x14ac:dyDescent="0.2">
      <c r="A683" s="25">
        <v>43582</v>
      </c>
      <c r="B683" s="18" t="s">
        <v>768</v>
      </c>
      <c r="C683" s="19">
        <v>10587</v>
      </c>
      <c r="D683" s="20" t="s">
        <v>763</v>
      </c>
      <c r="E683" s="20" t="s">
        <v>755</v>
      </c>
      <c r="F683" s="20" t="s">
        <v>756</v>
      </c>
      <c r="G683" s="26" t="s">
        <v>762</v>
      </c>
    </row>
    <row r="684" spans="1:7" x14ac:dyDescent="0.2">
      <c r="A684" s="25">
        <v>43583</v>
      </c>
      <c r="B684" s="18" t="s">
        <v>769</v>
      </c>
      <c r="C684" s="19">
        <v>1000</v>
      </c>
      <c r="D684" s="20" t="s">
        <v>761</v>
      </c>
      <c r="E684" s="20" t="s">
        <v>759</v>
      </c>
      <c r="F684" s="20" t="s">
        <v>764</v>
      </c>
      <c r="G684" s="26" t="s">
        <v>762</v>
      </c>
    </row>
    <row r="685" spans="1:7" x14ac:dyDescent="0.2">
      <c r="A685" s="25">
        <v>43583</v>
      </c>
      <c r="B685" s="18" t="s">
        <v>769</v>
      </c>
      <c r="C685" s="19">
        <v>3539</v>
      </c>
      <c r="D685" s="20" t="s">
        <v>763</v>
      </c>
      <c r="E685" s="20" t="s">
        <v>755</v>
      </c>
      <c r="F685" s="20" t="s">
        <v>756</v>
      </c>
      <c r="G685" s="26" t="s">
        <v>757</v>
      </c>
    </row>
    <row r="686" spans="1:7" x14ac:dyDescent="0.2">
      <c r="A686" s="25">
        <v>43583</v>
      </c>
      <c r="B686" s="18" t="s">
        <v>769</v>
      </c>
      <c r="C686" s="19">
        <v>10461</v>
      </c>
      <c r="D686" s="20" t="s">
        <v>763</v>
      </c>
      <c r="E686" s="20" t="s">
        <v>759</v>
      </c>
      <c r="F686" s="20" t="s">
        <v>760</v>
      </c>
      <c r="G686" s="26" t="s">
        <v>757</v>
      </c>
    </row>
    <row r="687" spans="1:7" x14ac:dyDescent="0.2">
      <c r="A687" s="25">
        <v>43583</v>
      </c>
      <c r="B687" s="18" t="s">
        <v>769</v>
      </c>
      <c r="C687" s="19">
        <v>5879</v>
      </c>
      <c r="D687" s="20" t="s">
        <v>761</v>
      </c>
      <c r="E687" s="20" t="s">
        <v>755</v>
      </c>
      <c r="F687" s="20" t="s">
        <v>756</v>
      </c>
      <c r="G687" s="26" t="s">
        <v>762</v>
      </c>
    </row>
    <row r="688" spans="1:7" x14ac:dyDescent="0.2">
      <c r="A688" s="25">
        <v>43583</v>
      </c>
      <c r="B688" s="18" t="s">
        <v>769</v>
      </c>
      <c r="C688" s="19">
        <v>2000</v>
      </c>
      <c r="D688" s="20" t="s">
        <v>754</v>
      </c>
      <c r="E688" s="20" t="s">
        <v>755</v>
      </c>
      <c r="F688" s="20" t="s">
        <v>764</v>
      </c>
      <c r="G688" s="26" t="s">
        <v>757</v>
      </c>
    </row>
    <row r="689" spans="1:7" x14ac:dyDescent="0.2">
      <c r="A689" s="25">
        <v>43583</v>
      </c>
      <c r="B689" s="18" t="s">
        <v>769</v>
      </c>
      <c r="C689" s="19">
        <v>4000</v>
      </c>
      <c r="D689" s="20" t="s">
        <v>763</v>
      </c>
      <c r="E689" s="20" t="s">
        <v>755</v>
      </c>
      <c r="F689" s="20" t="s">
        <v>756</v>
      </c>
      <c r="G689" s="26" t="s">
        <v>762</v>
      </c>
    </row>
    <row r="690" spans="1:7" x14ac:dyDescent="0.2">
      <c r="A690" s="25">
        <v>43583</v>
      </c>
      <c r="B690" s="18" t="s">
        <v>769</v>
      </c>
      <c r="C690" s="19">
        <v>5302</v>
      </c>
      <c r="D690" s="20" t="s">
        <v>758</v>
      </c>
      <c r="E690" s="20" t="s">
        <v>759</v>
      </c>
      <c r="F690" s="20" t="s">
        <v>756</v>
      </c>
      <c r="G690" s="26" t="s">
        <v>757</v>
      </c>
    </row>
    <row r="691" spans="1:7" x14ac:dyDescent="0.2">
      <c r="A691" s="25">
        <v>43583</v>
      </c>
      <c r="B691" s="18" t="s">
        <v>769</v>
      </c>
      <c r="C691" s="19">
        <v>6314</v>
      </c>
      <c r="D691" s="20" t="s">
        <v>761</v>
      </c>
      <c r="E691" s="20" t="s">
        <v>759</v>
      </c>
      <c r="F691" s="20" t="s">
        <v>756</v>
      </c>
      <c r="G691" s="26" t="s">
        <v>757</v>
      </c>
    </row>
    <row r="692" spans="1:7" x14ac:dyDescent="0.2">
      <c r="A692" s="25">
        <v>43583</v>
      </c>
      <c r="B692" s="18" t="s">
        <v>769</v>
      </c>
      <c r="C692" s="19">
        <v>9247</v>
      </c>
      <c r="D692" s="20" t="s">
        <v>763</v>
      </c>
      <c r="E692" s="20" t="s">
        <v>759</v>
      </c>
      <c r="F692" s="20" t="s">
        <v>756</v>
      </c>
      <c r="G692" s="26" t="s">
        <v>762</v>
      </c>
    </row>
    <row r="693" spans="1:7" x14ac:dyDescent="0.2">
      <c r="A693" s="25">
        <v>43583</v>
      </c>
      <c r="B693" s="18" t="s">
        <v>769</v>
      </c>
      <c r="C693" s="19">
        <v>7756</v>
      </c>
      <c r="D693" s="20" t="s">
        <v>758</v>
      </c>
      <c r="E693" s="20" t="s">
        <v>755</v>
      </c>
      <c r="F693" s="20" t="s">
        <v>760</v>
      </c>
      <c r="G693" s="26" t="s">
        <v>757</v>
      </c>
    </row>
    <row r="694" spans="1:7" x14ac:dyDescent="0.2">
      <c r="A694" s="25">
        <v>43583</v>
      </c>
      <c r="B694" s="18" t="s">
        <v>769</v>
      </c>
      <c r="C694" s="19">
        <v>14548</v>
      </c>
      <c r="D694" s="20" t="s">
        <v>758</v>
      </c>
      <c r="E694" s="20" t="s">
        <v>755</v>
      </c>
      <c r="F694" s="20" t="s">
        <v>756</v>
      </c>
      <c r="G694" s="26" t="s">
        <v>757</v>
      </c>
    </row>
    <row r="695" spans="1:7" x14ac:dyDescent="0.2">
      <c r="A695" s="25">
        <v>43583</v>
      </c>
      <c r="B695" s="18" t="s">
        <v>769</v>
      </c>
      <c r="C695" s="19">
        <v>3171</v>
      </c>
      <c r="D695" s="20" t="s">
        <v>761</v>
      </c>
      <c r="E695" s="20" t="s">
        <v>755</v>
      </c>
      <c r="F695" s="20" t="s">
        <v>764</v>
      </c>
      <c r="G695" s="26" t="s">
        <v>757</v>
      </c>
    </row>
    <row r="696" spans="1:7" x14ac:dyDescent="0.2">
      <c r="A696" s="25">
        <v>43583</v>
      </c>
      <c r="B696" s="18" t="s">
        <v>769</v>
      </c>
      <c r="C696" s="19">
        <v>25000</v>
      </c>
      <c r="D696" s="20" t="s">
        <v>763</v>
      </c>
      <c r="E696" s="20" t="s">
        <v>755</v>
      </c>
      <c r="F696" s="20" t="s">
        <v>760</v>
      </c>
      <c r="G696" s="26" t="s">
        <v>757</v>
      </c>
    </row>
    <row r="697" spans="1:7" x14ac:dyDescent="0.2">
      <c r="A697" s="25">
        <v>43583</v>
      </c>
      <c r="B697" s="18" t="s">
        <v>769</v>
      </c>
      <c r="C697" s="19">
        <v>5957</v>
      </c>
      <c r="D697" s="20" t="s">
        <v>761</v>
      </c>
      <c r="E697" s="20" t="s">
        <v>759</v>
      </c>
      <c r="F697" s="20" t="s">
        <v>764</v>
      </c>
      <c r="G697" s="26" t="s">
        <v>762</v>
      </c>
    </row>
    <row r="698" spans="1:7" x14ac:dyDescent="0.2">
      <c r="A698" s="25">
        <v>43583</v>
      </c>
      <c r="B698" s="18" t="s">
        <v>769</v>
      </c>
      <c r="C698" s="19">
        <v>4113</v>
      </c>
      <c r="D698" s="20" t="s">
        <v>763</v>
      </c>
      <c r="E698" s="20" t="s">
        <v>755</v>
      </c>
      <c r="F698" s="20" t="s">
        <v>756</v>
      </c>
      <c r="G698" s="26" t="s">
        <v>757</v>
      </c>
    </row>
    <row r="699" spans="1:7" x14ac:dyDescent="0.2">
      <c r="A699" s="25">
        <v>43583</v>
      </c>
      <c r="B699" s="18" t="s">
        <v>769</v>
      </c>
      <c r="C699" s="19">
        <v>9010</v>
      </c>
      <c r="D699" s="20" t="s">
        <v>761</v>
      </c>
      <c r="E699" s="20" t="s">
        <v>759</v>
      </c>
      <c r="F699" s="20" t="s">
        <v>756</v>
      </c>
      <c r="G699" s="26" t="s">
        <v>762</v>
      </c>
    </row>
    <row r="700" spans="1:7" x14ac:dyDescent="0.2">
      <c r="A700" s="25">
        <v>43583</v>
      </c>
      <c r="B700" s="18" t="s">
        <v>769</v>
      </c>
      <c r="C700" s="19">
        <v>240</v>
      </c>
      <c r="D700" s="20" t="s">
        <v>761</v>
      </c>
      <c r="E700" s="20" t="s">
        <v>755</v>
      </c>
      <c r="F700" s="20" t="s">
        <v>756</v>
      </c>
      <c r="G700" s="26" t="s">
        <v>757</v>
      </c>
    </row>
    <row r="701" spans="1:7" x14ac:dyDescent="0.2">
      <c r="A701" s="25">
        <v>43584</v>
      </c>
      <c r="B701" s="18" t="s">
        <v>753</v>
      </c>
      <c r="C701" s="19">
        <v>124</v>
      </c>
      <c r="D701" s="20" t="s">
        <v>761</v>
      </c>
      <c r="E701" s="20" t="s">
        <v>759</v>
      </c>
      <c r="F701" s="20" t="s">
        <v>756</v>
      </c>
      <c r="G701" s="26" t="s">
        <v>757</v>
      </c>
    </row>
    <row r="702" spans="1:7" x14ac:dyDescent="0.2">
      <c r="A702" s="25">
        <v>43584</v>
      </c>
      <c r="B702" s="18" t="s">
        <v>753</v>
      </c>
      <c r="C702" s="19">
        <v>11765</v>
      </c>
      <c r="D702" s="20" t="s">
        <v>763</v>
      </c>
      <c r="E702" s="20" t="s">
        <v>755</v>
      </c>
      <c r="F702" s="20" t="s">
        <v>756</v>
      </c>
      <c r="G702" s="26" t="s">
        <v>757</v>
      </c>
    </row>
    <row r="703" spans="1:7" x14ac:dyDescent="0.2">
      <c r="A703" s="25">
        <v>43584</v>
      </c>
      <c r="B703" s="18" t="s">
        <v>753</v>
      </c>
      <c r="C703" s="19">
        <v>3500</v>
      </c>
      <c r="D703" s="20" t="s">
        <v>758</v>
      </c>
      <c r="E703" s="20" t="s">
        <v>755</v>
      </c>
      <c r="F703" s="20" t="s">
        <v>756</v>
      </c>
      <c r="G703" s="26" t="s">
        <v>762</v>
      </c>
    </row>
    <row r="704" spans="1:7" x14ac:dyDescent="0.2">
      <c r="A704" s="25">
        <v>43584</v>
      </c>
      <c r="B704" s="18" t="s">
        <v>753</v>
      </c>
      <c r="C704" s="19">
        <v>9113</v>
      </c>
      <c r="D704" s="20" t="s">
        <v>758</v>
      </c>
      <c r="E704" s="20" t="s">
        <v>759</v>
      </c>
      <c r="F704" s="20" t="s">
        <v>756</v>
      </c>
      <c r="G704" s="26" t="s">
        <v>757</v>
      </c>
    </row>
    <row r="705" spans="1:7" x14ac:dyDescent="0.2">
      <c r="A705" s="25">
        <v>43584</v>
      </c>
      <c r="B705" s="18" t="s">
        <v>753</v>
      </c>
      <c r="C705" s="19">
        <v>10474</v>
      </c>
      <c r="D705" s="20" t="s">
        <v>758</v>
      </c>
      <c r="E705" s="20" t="s">
        <v>755</v>
      </c>
      <c r="F705" s="20" t="s">
        <v>756</v>
      </c>
      <c r="G705" s="26" t="s">
        <v>762</v>
      </c>
    </row>
    <row r="706" spans="1:7" x14ac:dyDescent="0.2">
      <c r="A706" s="25">
        <v>43584</v>
      </c>
      <c r="B706" s="18" t="s">
        <v>753</v>
      </c>
      <c r="C706" s="19">
        <v>11000</v>
      </c>
      <c r="D706" s="20" t="s">
        <v>758</v>
      </c>
      <c r="E706" s="20" t="s">
        <v>755</v>
      </c>
      <c r="F706" s="20" t="s">
        <v>756</v>
      </c>
      <c r="G706" s="26" t="s">
        <v>762</v>
      </c>
    </row>
    <row r="707" spans="1:7" x14ac:dyDescent="0.2">
      <c r="A707" s="25">
        <v>43584</v>
      </c>
      <c r="B707" s="18" t="s">
        <v>753</v>
      </c>
      <c r="C707" s="19">
        <v>13500</v>
      </c>
      <c r="D707" s="20" t="s">
        <v>758</v>
      </c>
      <c r="E707" s="20" t="s">
        <v>755</v>
      </c>
      <c r="F707" s="20" t="s">
        <v>760</v>
      </c>
      <c r="G707" s="26" t="s">
        <v>757</v>
      </c>
    </row>
    <row r="708" spans="1:7" x14ac:dyDescent="0.2">
      <c r="A708" s="25">
        <v>43584</v>
      </c>
      <c r="B708" s="18" t="s">
        <v>753</v>
      </c>
      <c r="C708" s="19">
        <v>4535</v>
      </c>
      <c r="D708" s="20" t="s">
        <v>761</v>
      </c>
      <c r="E708" s="20" t="s">
        <v>755</v>
      </c>
      <c r="F708" s="20" t="s">
        <v>760</v>
      </c>
      <c r="G708" s="26" t="s">
        <v>762</v>
      </c>
    </row>
    <row r="709" spans="1:7" x14ac:dyDescent="0.2">
      <c r="A709" s="25">
        <v>43584</v>
      </c>
      <c r="B709" s="18" t="s">
        <v>753</v>
      </c>
      <c r="C709" s="19">
        <v>12000</v>
      </c>
      <c r="D709" s="20" t="s">
        <v>761</v>
      </c>
      <c r="E709" s="20" t="s">
        <v>755</v>
      </c>
      <c r="F709" s="20" t="s">
        <v>756</v>
      </c>
      <c r="G709" s="26" t="s">
        <v>757</v>
      </c>
    </row>
    <row r="710" spans="1:7" x14ac:dyDescent="0.2">
      <c r="A710" s="25">
        <v>43584</v>
      </c>
      <c r="B710" s="18" t="s">
        <v>753</v>
      </c>
      <c r="C710" s="19">
        <v>13583</v>
      </c>
      <c r="D710" s="20" t="s">
        <v>758</v>
      </c>
      <c r="E710" s="20" t="s">
        <v>759</v>
      </c>
      <c r="F710" s="20" t="s">
        <v>756</v>
      </c>
      <c r="G710" s="26" t="s">
        <v>762</v>
      </c>
    </row>
    <row r="711" spans="1:7" x14ac:dyDescent="0.2">
      <c r="A711" s="25">
        <v>43584</v>
      </c>
      <c r="B711" s="18" t="s">
        <v>753</v>
      </c>
      <c r="C711" s="19">
        <v>14644</v>
      </c>
      <c r="D711" s="20" t="s">
        <v>758</v>
      </c>
      <c r="E711" s="20" t="s">
        <v>755</v>
      </c>
      <c r="F711" s="20" t="s">
        <v>764</v>
      </c>
      <c r="G711" s="26" t="s">
        <v>762</v>
      </c>
    </row>
    <row r="712" spans="1:7" x14ac:dyDescent="0.2">
      <c r="A712" s="25">
        <v>43584</v>
      </c>
      <c r="B712" s="18" t="s">
        <v>753</v>
      </c>
      <c r="C712" s="19">
        <v>1946</v>
      </c>
      <c r="D712" s="20" t="s">
        <v>761</v>
      </c>
      <c r="E712" s="20" t="s">
        <v>755</v>
      </c>
      <c r="F712" s="20" t="s">
        <v>756</v>
      </c>
      <c r="G712" s="26" t="s">
        <v>762</v>
      </c>
    </row>
    <row r="713" spans="1:7" x14ac:dyDescent="0.2">
      <c r="A713" s="25">
        <v>43584</v>
      </c>
      <c r="B713" s="18" t="s">
        <v>753</v>
      </c>
      <c r="C713" s="19">
        <v>90000</v>
      </c>
      <c r="D713" s="20" t="s">
        <v>758</v>
      </c>
      <c r="E713" s="20" t="s">
        <v>755</v>
      </c>
      <c r="F713" s="20" t="s">
        <v>756</v>
      </c>
      <c r="G713" s="26" t="s">
        <v>757</v>
      </c>
    </row>
    <row r="714" spans="1:7" x14ac:dyDescent="0.2">
      <c r="A714" s="25">
        <v>43584</v>
      </c>
      <c r="B714" s="18" t="s">
        <v>753</v>
      </c>
      <c r="C714" s="19">
        <v>1946</v>
      </c>
      <c r="D714" s="20" t="s">
        <v>761</v>
      </c>
      <c r="E714" s="20" t="s">
        <v>755</v>
      </c>
      <c r="F714" s="20" t="s">
        <v>756</v>
      </c>
      <c r="G714" s="26" t="s">
        <v>757</v>
      </c>
    </row>
    <row r="715" spans="1:7" x14ac:dyDescent="0.2">
      <c r="A715" s="25">
        <v>43584</v>
      </c>
      <c r="B715" s="18" t="s">
        <v>753</v>
      </c>
      <c r="C715" s="19">
        <v>3728</v>
      </c>
      <c r="D715" s="20" t="s">
        <v>761</v>
      </c>
      <c r="E715" s="20" t="s">
        <v>759</v>
      </c>
      <c r="F715" s="20" t="s">
        <v>756</v>
      </c>
      <c r="G715" s="26" t="s">
        <v>757</v>
      </c>
    </row>
    <row r="716" spans="1:7" x14ac:dyDescent="0.2">
      <c r="A716" s="25">
        <v>43584</v>
      </c>
      <c r="B716" s="18" t="s">
        <v>753</v>
      </c>
      <c r="C716" s="19">
        <v>4535</v>
      </c>
      <c r="D716" s="20" t="s">
        <v>761</v>
      </c>
      <c r="E716" s="20" t="s">
        <v>755</v>
      </c>
      <c r="F716" s="20" t="s">
        <v>760</v>
      </c>
      <c r="G716" s="26" t="s">
        <v>757</v>
      </c>
    </row>
    <row r="717" spans="1:7" x14ac:dyDescent="0.2">
      <c r="A717" s="25">
        <v>43584</v>
      </c>
      <c r="B717" s="18" t="s">
        <v>753</v>
      </c>
      <c r="C717" s="19">
        <v>4785</v>
      </c>
      <c r="D717" s="20" t="s">
        <v>763</v>
      </c>
      <c r="E717" s="20" t="s">
        <v>759</v>
      </c>
      <c r="F717" s="20" t="s">
        <v>764</v>
      </c>
      <c r="G717" s="26" t="s">
        <v>762</v>
      </c>
    </row>
    <row r="718" spans="1:7" x14ac:dyDescent="0.2">
      <c r="A718" s="25">
        <v>43584</v>
      </c>
      <c r="B718" s="18" t="s">
        <v>753</v>
      </c>
      <c r="C718" s="19">
        <v>100</v>
      </c>
      <c r="D718" s="20" t="s">
        <v>761</v>
      </c>
      <c r="E718" s="20" t="s">
        <v>755</v>
      </c>
      <c r="F718" s="20" t="s">
        <v>756</v>
      </c>
      <c r="G718" s="26" t="s">
        <v>757</v>
      </c>
    </row>
    <row r="719" spans="1:7" x14ac:dyDescent="0.2">
      <c r="A719" s="25">
        <v>43584</v>
      </c>
      <c r="B719" s="18" t="s">
        <v>753</v>
      </c>
      <c r="C719" s="19">
        <v>1000</v>
      </c>
      <c r="D719" s="20" t="s">
        <v>761</v>
      </c>
      <c r="E719" s="20" t="s">
        <v>755</v>
      </c>
      <c r="F719" s="20" t="s">
        <v>756</v>
      </c>
      <c r="G719" s="26" t="s">
        <v>757</v>
      </c>
    </row>
    <row r="720" spans="1:7" x14ac:dyDescent="0.2">
      <c r="A720" s="25">
        <v>43585</v>
      </c>
      <c r="B720" s="18" t="s">
        <v>765</v>
      </c>
      <c r="C720" s="19">
        <v>11632</v>
      </c>
      <c r="D720" s="20" t="s">
        <v>761</v>
      </c>
      <c r="E720" s="20" t="s">
        <v>755</v>
      </c>
      <c r="F720" s="20" t="s">
        <v>756</v>
      </c>
      <c r="G720" s="26" t="s">
        <v>757</v>
      </c>
    </row>
    <row r="721" spans="1:7" x14ac:dyDescent="0.2">
      <c r="A721" s="25">
        <v>43585</v>
      </c>
      <c r="B721" s="18" t="s">
        <v>765</v>
      </c>
      <c r="C721" s="19">
        <v>6144</v>
      </c>
      <c r="D721" s="20" t="s">
        <v>758</v>
      </c>
      <c r="E721" s="20" t="s">
        <v>759</v>
      </c>
      <c r="F721" s="20" t="s">
        <v>756</v>
      </c>
      <c r="G721" s="26" t="s">
        <v>762</v>
      </c>
    </row>
    <row r="722" spans="1:7" x14ac:dyDescent="0.2">
      <c r="A722" s="25">
        <v>43585</v>
      </c>
      <c r="B722" s="18" t="s">
        <v>765</v>
      </c>
      <c r="C722" s="19">
        <v>7000</v>
      </c>
      <c r="D722" s="20" t="s">
        <v>754</v>
      </c>
      <c r="E722" s="20" t="s">
        <v>755</v>
      </c>
      <c r="F722" s="20" t="s">
        <v>760</v>
      </c>
      <c r="G722" s="26" t="s">
        <v>757</v>
      </c>
    </row>
    <row r="723" spans="1:7" x14ac:dyDescent="0.2">
      <c r="A723" s="25">
        <v>43585</v>
      </c>
      <c r="B723" s="18" t="s">
        <v>765</v>
      </c>
      <c r="C723" s="19">
        <v>4257</v>
      </c>
      <c r="D723" s="20" t="s">
        <v>763</v>
      </c>
      <c r="E723" s="20" t="s">
        <v>755</v>
      </c>
      <c r="F723" s="20" t="s">
        <v>764</v>
      </c>
      <c r="G723" s="26" t="s">
        <v>757</v>
      </c>
    </row>
    <row r="724" spans="1:7" x14ac:dyDescent="0.2">
      <c r="A724" s="25">
        <v>43585</v>
      </c>
      <c r="B724" s="18" t="s">
        <v>765</v>
      </c>
      <c r="C724" s="19">
        <v>400</v>
      </c>
      <c r="D724" s="20" t="s">
        <v>761</v>
      </c>
      <c r="E724" s="20" t="s">
        <v>759</v>
      </c>
      <c r="F724" s="20" t="s">
        <v>756</v>
      </c>
      <c r="G724" s="26" t="s">
        <v>757</v>
      </c>
    </row>
    <row r="725" spans="1:7" x14ac:dyDescent="0.2">
      <c r="A725" s="25">
        <v>43585</v>
      </c>
      <c r="B725" s="18" t="s">
        <v>765</v>
      </c>
      <c r="C725" s="19">
        <v>12673</v>
      </c>
      <c r="D725" s="20" t="s">
        <v>761</v>
      </c>
      <c r="E725" s="20" t="s">
        <v>755</v>
      </c>
      <c r="F725" s="20" t="s">
        <v>764</v>
      </c>
      <c r="G725" s="26" t="s">
        <v>762</v>
      </c>
    </row>
    <row r="726" spans="1:7" x14ac:dyDescent="0.2">
      <c r="A726" s="27">
        <v>43585</v>
      </c>
      <c r="B726" s="28" t="s">
        <v>765</v>
      </c>
      <c r="C726" s="29">
        <v>4000</v>
      </c>
      <c r="D726" s="30" t="s">
        <v>761</v>
      </c>
      <c r="E726" s="30" t="s">
        <v>759</v>
      </c>
      <c r="F726" s="30" t="s">
        <v>760</v>
      </c>
      <c r="G726" s="31" t="s">
        <v>757</v>
      </c>
    </row>
  </sheetData>
  <mergeCells count="1">
    <mergeCell ref="A12:G12"/>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Name and Matriculation Number</vt:lpstr>
      <vt:lpstr>Q1</vt:lpstr>
      <vt:lpstr>Q2</vt:lpstr>
      <vt:lpstr>Q3</vt:lpstr>
      <vt:lpstr>Q4</vt:lpstr>
      <vt:lpstr>Q5</vt:lpstr>
      <vt:lpstr>Q6</vt:lpstr>
      <vt:lpstr>Q7</vt:lpstr>
      <vt:lpstr>Q8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Atte Kohonen</cp:lastModifiedBy>
  <dcterms:created xsi:type="dcterms:W3CDTF">2023-04-23T18:49:31Z</dcterms:created>
  <dcterms:modified xsi:type="dcterms:W3CDTF">2023-05-02T13:54:00Z</dcterms:modified>
</cp:coreProperties>
</file>