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Data Mining\P3\"/>
    </mc:Choice>
  </mc:AlternateContent>
  <xr:revisionPtr revIDLastSave="0" documentId="13_ncr:1_{3A46E394-92A6-4784-A708-05024197C3FE}" xr6:coauthVersionLast="47" xr6:coauthVersionMax="47" xr10:uidLastSave="{00000000-0000-0000-0000-000000000000}"/>
  <bookViews>
    <workbookView xWindow="-108" yWindow="-108" windowWidth="23256" windowHeight="12456" xr2:uid="{57276BFD-1754-41CF-A1E1-65F6F372C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5" i="1" l="1"/>
  <c r="AH41" i="1"/>
  <c r="U41" i="1"/>
  <c r="U35" i="1"/>
  <c r="S16" i="1" l="1"/>
  <c r="I19" i="1"/>
  <c r="H19" i="1"/>
  <c r="R18" i="1"/>
  <c r="Q18" i="1"/>
  <c r="J18" i="1"/>
  <c r="J16" i="1"/>
  <c r="S15" i="1"/>
  <c r="J15" i="1"/>
  <c r="J19" i="1" l="1"/>
  <c r="S18" i="1"/>
  <c r="N17" i="1" l="1"/>
  <c r="H22" i="1"/>
  <c r="N16" i="1"/>
  <c r="I22" i="1"/>
  <c r="W16" i="1"/>
  <c r="W15" i="1"/>
  <c r="R21" i="1"/>
  <c r="Q21" i="1"/>
  <c r="N15" i="1"/>
  <c r="N18" i="1"/>
</calcChain>
</file>

<file path=xl/sharedStrings.xml><?xml version="1.0" encoding="utf-8"?>
<sst xmlns="http://schemas.openxmlformats.org/spreadsheetml/2006/main" count="150" uniqueCount="82">
  <si>
    <t>dengan Algoritma Naive Bayes</t>
  </si>
  <si>
    <t>Class</t>
  </si>
  <si>
    <t>TEOREMA</t>
  </si>
  <si>
    <t>1</t>
  </si>
  <si>
    <t>Tidak</t>
  </si>
  <si>
    <t>2</t>
  </si>
  <si>
    <t>Ya</t>
  </si>
  <si>
    <t>3</t>
  </si>
  <si>
    <t>4</t>
  </si>
  <si>
    <t>5</t>
  </si>
  <si>
    <t>6</t>
  </si>
  <si>
    <t>7</t>
  </si>
  <si>
    <t>8</t>
  </si>
  <si>
    <t>9</t>
  </si>
  <si>
    <t>CLASS</t>
  </si>
  <si>
    <t>TOTAL</t>
  </si>
  <si>
    <t>10</t>
  </si>
  <si>
    <t>TIDAK</t>
  </si>
  <si>
    <t>YA</t>
  </si>
  <si>
    <t>Predictor prior probabilty = P(X)</t>
  </si>
  <si>
    <t>11</t>
  </si>
  <si>
    <t xml:space="preserve">P(Kencang) </t>
  </si>
  <si>
    <t>12</t>
  </si>
  <si>
    <t xml:space="preserve">P(Lemah) </t>
  </si>
  <si>
    <t>13</t>
  </si>
  <si>
    <t>14</t>
  </si>
  <si>
    <t>P(Tidak)</t>
  </si>
  <si>
    <t>P(Ya)</t>
  </si>
  <si>
    <t>Prior probability = P(c)</t>
  </si>
  <si>
    <t>Persamaan:</t>
  </si>
  <si>
    <t>=</t>
  </si>
  <si>
    <t>0,43 * 0,36</t>
  </si>
  <si>
    <t xml:space="preserve">            probabilitasnya lebih besar dibandingkan dengan Ya</t>
  </si>
  <si>
    <t xml:space="preserve">            probabilitasnya lebih besar dibandingkan dengan Tidak</t>
  </si>
  <si>
    <t>Dataset UTS</t>
  </si>
  <si>
    <t xml:space="preserve"> </t>
  </si>
  <si>
    <t>PEKERJAAN (X1)</t>
  </si>
  <si>
    <t>SAHAM</t>
  </si>
  <si>
    <t>Karyawan</t>
  </si>
  <si>
    <t>JAMINAN (X2)</t>
  </si>
  <si>
    <t>Keputusan</t>
  </si>
  <si>
    <t>Mandor</t>
  </si>
  <si>
    <t>BPKB</t>
  </si>
  <si>
    <t xml:space="preserve">Karyawan </t>
  </si>
  <si>
    <t>Staff</t>
  </si>
  <si>
    <t xml:space="preserve"> BPKB</t>
  </si>
  <si>
    <t>Satpam</t>
  </si>
  <si>
    <t>15</t>
  </si>
  <si>
    <t>16</t>
  </si>
  <si>
    <t>17</t>
  </si>
  <si>
    <t xml:space="preserve">P(Karyawan) </t>
  </si>
  <si>
    <t xml:space="preserve">P(Mandor) </t>
  </si>
  <si>
    <t>P(Satpam)</t>
  </si>
  <si>
    <t>9/18</t>
  </si>
  <si>
    <t>5/18</t>
  </si>
  <si>
    <t>2/18</t>
  </si>
  <si>
    <t>7/18</t>
  </si>
  <si>
    <t>11/18</t>
  </si>
  <si>
    <t>Tahap 1: (Membuat table frekuensi atribut Pekerjaan (x1))</t>
  </si>
  <si>
    <t>Tahap 2: (Membuat table frekuensi atribut Jaminan (x2))</t>
  </si>
  <si>
    <t>PEKERJAAN</t>
  </si>
  <si>
    <t>JAMINAN</t>
  </si>
  <si>
    <t>7/15</t>
  </si>
  <si>
    <t>8/15</t>
  </si>
  <si>
    <t>9/15</t>
  </si>
  <si>
    <t>6/15</t>
  </si>
  <si>
    <t>Contoh kasus 1: (2 input = berdasarkan Pekerjaan dan Jaminan)</t>
  </si>
  <si>
    <t>Apa kemungkinan keputusan yang akan diambil apabila Pekerjaan  = Staff dan Jaminan = BPKB</t>
  </si>
  <si>
    <t>Apa kemungkinan keputusan yang akan diambil apabila Pekerjaan  = Satpam dan Jaminan = Saham</t>
  </si>
  <si>
    <t xml:space="preserve">P(Ya|Pekerjaan = Staff, Jaminan = BPKB) = </t>
  </si>
  <si>
    <t xml:space="preserve">P(Tidak|Pekerjaan = Staff, Jaminan = BPKB) = </t>
  </si>
  <si>
    <t xml:space="preserve">P(Ya|Pekerjaan = Satpam, Jaminan = Saham) = </t>
  </si>
  <si>
    <t>0,11 * 0,40</t>
  </si>
  <si>
    <t xml:space="preserve">P(Staff) </t>
  </si>
  <si>
    <t>0,11 * 0,60</t>
  </si>
  <si>
    <t>((0/8)*(3/8)*0,53</t>
  </si>
  <si>
    <t>((2/7)*(3/7)*0,47</t>
  </si>
  <si>
    <t>((2/8)*(5/8)*0,53</t>
  </si>
  <si>
    <t xml:space="preserve">Keputusan main : Tidak, karena nilai probabilitas Tidak Pekerjaan Staff Jaminan BPKB nilai </t>
  </si>
  <si>
    <t xml:space="preserve">Keputusan main : Ya, karena nilai probabilitas ya saat Pekerjaan Satpam dan Jaminan Saham nilai </t>
  </si>
  <si>
    <t xml:space="preserve">P(Tidak|Pekerjaan = Satpam, Jaminan = Saham) = </t>
  </si>
  <si>
    <t>((0/7)*(4/7)*0,47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</si>
</sst>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206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4" borderId="0" xfId="0" applyFill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5" fillId="0" borderId="0" xfId="0" quotePrefix="1" applyFont="1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2519</xdr:colOff>
      <xdr:row>4</xdr:row>
      <xdr:rowOff>7621</xdr:rowOff>
    </xdr:from>
    <xdr:to>
      <xdr:col>10</xdr:col>
      <xdr:colOff>137160</xdr:colOff>
      <xdr:row>10</xdr:row>
      <xdr:rowOff>40122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7A4E58-151B-4786-BF23-96C2FF8C1E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091" t="40627" r="11663" b="37514"/>
        <a:stretch/>
      </xdr:blipFill>
      <xdr:spPr>
        <a:xfrm>
          <a:off x="3660119" y="922021"/>
          <a:ext cx="2687341" cy="1129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0260-FF31-4A9A-AF8A-B0AE5FB1B854}">
  <dimension ref="A1:AL44"/>
  <sheetViews>
    <sheetView tabSelected="1" topLeftCell="A3" workbookViewId="0">
      <selection activeCell="L27" sqref="L27"/>
    </sheetView>
  </sheetViews>
  <sheetFormatPr defaultRowHeight="14.4" x14ac:dyDescent="0.3"/>
  <cols>
    <col min="2" max="2" width="17.88671875" customWidth="1"/>
    <col min="3" max="3" width="14.5546875" customWidth="1"/>
    <col min="4" max="4" width="5.6640625" customWidth="1"/>
    <col min="5" max="5" width="11" customWidth="1"/>
    <col min="7" max="7" width="10.5546875" customWidth="1"/>
    <col min="12" max="12" width="16.77734375" customWidth="1"/>
  </cols>
  <sheetData>
    <row r="1" spans="1:23" x14ac:dyDescent="0.3">
      <c r="A1" t="s">
        <v>34</v>
      </c>
      <c r="G1" s="1"/>
    </row>
    <row r="2" spans="1:23" x14ac:dyDescent="0.3">
      <c r="A2" t="s">
        <v>0</v>
      </c>
      <c r="G2" s="1"/>
    </row>
    <row r="3" spans="1:23" x14ac:dyDescent="0.3">
      <c r="E3" s="2" t="s">
        <v>1</v>
      </c>
      <c r="G3" s="1"/>
    </row>
    <row r="4" spans="1:23" ht="25.2" customHeight="1" x14ac:dyDescent="0.3">
      <c r="B4" s="3" t="s">
        <v>36</v>
      </c>
      <c r="C4" s="3" t="s">
        <v>39</v>
      </c>
      <c r="D4" s="3"/>
      <c r="E4" s="29" t="s">
        <v>40</v>
      </c>
      <c r="G4" s="4" t="s">
        <v>2</v>
      </c>
    </row>
    <row r="5" spans="1:23" x14ac:dyDescent="0.3">
      <c r="A5" s="5" t="s">
        <v>3</v>
      </c>
      <c r="B5" s="35" t="s">
        <v>38</v>
      </c>
      <c r="C5" s="35" t="s">
        <v>37</v>
      </c>
      <c r="D5" s="35"/>
      <c r="E5" s="36" t="s">
        <v>4</v>
      </c>
      <c r="G5" s="1"/>
    </row>
    <row r="6" spans="1:23" x14ac:dyDescent="0.3">
      <c r="A6" s="5" t="s">
        <v>5</v>
      </c>
      <c r="B6" s="35" t="s">
        <v>38</v>
      </c>
      <c r="C6" s="35" t="s">
        <v>37</v>
      </c>
      <c r="D6" s="35"/>
      <c r="E6" s="36" t="s">
        <v>6</v>
      </c>
      <c r="G6" s="1"/>
    </row>
    <row r="7" spans="1:23" x14ac:dyDescent="0.3">
      <c r="A7" s="5" t="s">
        <v>7</v>
      </c>
      <c r="B7" s="33" t="s">
        <v>41</v>
      </c>
      <c r="C7" s="33" t="s">
        <v>42</v>
      </c>
      <c r="D7" s="33"/>
      <c r="E7" s="34" t="s">
        <v>6</v>
      </c>
      <c r="G7" s="1"/>
    </row>
    <row r="8" spans="1:23" x14ac:dyDescent="0.3">
      <c r="A8" s="5" t="s">
        <v>8</v>
      </c>
      <c r="B8" s="35" t="s">
        <v>38</v>
      </c>
      <c r="C8" s="35" t="s">
        <v>42</v>
      </c>
      <c r="D8" s="35"/>
      <c r="E8" s="36" t="s">
        <v>6</v>
      </c>
      <c r="G8" s="1"/>
    </row>
    <row r="9" spans="1:23" x14ac:dyDescent="0.3">
      <c r="A9" s="5" t="s">
        <v>9</v>
      </c>
      <c r="B9" s="35" t="s">
        <v>38</v>
      </c>
      <c r="C9" s="35" t="s">
        <v>37</v>
      </c>
      <c r="D9" s="35"/>
      <c r="E9" s="36" t="s">
        <v>6</v>
      </c>
      <c r="G9" s="1"/>
    </row>
    <row r="10" spans="1:23" x14ac:dyDescent="0.3">
      <c r="A10" s="5" t="s">
        <v>10</v>
      </c>
      <c r="B10" s="35" t="s">
        <v>38</v>
      </c>
      <c r="C10" s="35" t="s">
        <v>37</v>
      </c>
      <c r="D10" s="35"/>
      <c r="E10" s="36" t="s">
        <v>6</v>
      </c>
      <c r="G10" s="1"/>
    </row>
    <row r="11" spans="1:23" x14ac:dyDescent="0.3">
      <c r="A11" s="5" t="s">
        <v>11</v>
      </c>
      <c r="B11" s="35" t="s">
        <v>43</v>
      </c>
      <c r="C11" s="35" t="s">
        <v>37</v>
      </c>
      <c r="D11" s="35"/>
      <c r="E11" s="36" t="s">
        <v>4</v>
      </c>
      <c r="G11" s="1"/>
    </row>
    <row r="12" spans="1:23" x14ac:dyDescent="0.3">
      <c r="A12" s="5" t="s">
        <v>12</v>
      </c>
      <c r="B12" s="37" t="s">
        <v>44</v>
      </c>
      <c r="C12" s="37" t="s">
        <v>42</v>
      </c>
      <c r="D12" s="37"/>
      <c r="E12" s="38" t="s">
        <v>4</v>
      </c>
      <c r="G12" s="8" t="s">
        <v>58</v>
      </c>
      <c r="O12" s="9"/>
      <c r="P12" s="10" t="s">
        <v>59</v>
      </c>
    </row>
    <row r="13" spans="1:23" x14ac:dyDescent="0.3">
      <c r="A13" s="5" t="s">
        <v>13</v>
      </c>
      <c r="B13" s="33" t="s">
        <v>41</v>
      </c>
      <c r="C13" s="33" t="s">
        <v>45</v>
      </c>
      <c r="D13" s="33"/>
      <c r="E13" s="34" t="s">
        <v>4</v>
      </c>
      <c r="G13" s="6"/>
      <c r="H13" s="24" t="s">
        <v>14</v>
      </c>
      <c r="I13" s="25"/>
      <c r="J13" s="26" t="s">
        <v>15</v>
      </c>
      <c r="O13" s="9"/>
      <c r="P13" s="6"/>
      <c r="Q13" s="24" t="s">
        <v>14</v>
      </c>
      <c r="R13" s="25"/>
      <c r="S13" s="26" t="s">
        <v>15</v>
      </c>
    </row>
    <row r="14" spans="1:23" x14ac:dyDescent="0.3">
      <c r="A14" s="5" t="s">
        <v>16</v>
      </c>
      <c r="B14" s="35" t="s">
        <v>43</v>
      </c>
      <c r="C14" s="35" t="s">
        <v>37</v>
      </c>
      <c r="D14" s="35"/>
      <c r="E14" s="36" t="s">
        <v>6</v>
      </c>
      <c r="G14" s="11" t="s">
        <v>60</v>
      </c>
      <c r="H14" s="7" t="s">
        <v>17</v>
      </c>
      <c r="I14" s="7" t="s">
        <v>18</v>
      </c>
      <c r="J14" s="27"/>
      <c r="L14" s="28" t="s">
        <v>19</v>
      </c>
      <c r="M14" s="28"/>
      <c r="N14" s="28"/>
      <c r="O14" s="9"/>
      <c r="P14" s="11" t="s">
        <v>61</v>
      </c>
      <c r="Q14" s="7" t="s">
        <v>17</v>
      </c>
      <c r="R14" s="7" t="s">
        <v>18</v>
      </c>
      <c r="S14" s="27"/>
      <c r="U14" s="28" t="s">
        <v>19</v>
      </c>
      <c r="V14" s="28"/>
      <c r="W14" s="28"/>
    </row>
    <row r="15" spans="1:23" x14ac:dyDescent="0.3">
      <c r="A15" s="5" t="s">
        <v>20</v>
      </c>
      <c r="B15" s="35" t="s">
        <v>43</v>
      </c>
      <c r="C15" s="35" t="s">
        <v>37</v>
      </c>
      <c r="D15" s="35"/>
      <c r="E15" s="36" t="s">
        <v>4</v>
      </c>
      <c r="G15" s="7" t="s">
        <v>38</v>
      </c>
      <c r="H15" s="12">
        <v>4</v>
      </c>
      <c r="I15" s="12">
        <v>5</v>
      </c>
      <c r="J15" s="6">
        <f>SUM(H15:I15)</f>
        <v>9</v>
      </c>
      <c r="L15" t="s">
        <v>50</v>
      </c>
      <c r="M15" s="13" t="s">
        <v>53</v>
      </c>
      <c r="N15" s="14">
        <f>J15/J19</f>
        <v>0.6</v>
      </c>
      <c r="O15" s="9"/>
      <c r="P15" s="7" t="s">
        <v>37</v>
      </c>
      <c r="Q15" s="12">
        <v>4</v>
      </c>
      <c r="R15" s="12">
        <v>5</v>
      </c>
      <c r="S15" s="6">
        <f>SUM(Q15:R15)</f>
        <v>9</v>
      </c>
      <c r="U15" t="s">
        <v>21</v>
      </c>
      <c r="V15" s="13" t="s">
        <v>64</v>
      </c>
      <c r="W15" s="14">
        <f>S15/S18</f>
        <v>0.6</v>
      </c>
    </row>
    <row r="16" spans="1:23" x14ac:dyDescent="0.3">
      <c r="A16" s="5" t="s">
        <v>22</v>
      </c>
      <c r="B16" s="41" t="s">
        <v>46</v>
      </c>
      <c r="C16" s="41" t="s">
        <v>37</v>
      </c>
      <c r="D16" s="41"/>
      <c r="E16" s="42" t="s">
        <v>6</v>
      </c>
      <c r="G16" s="7" t="s">
        <v>41</v>
      </c>
      <c r="H16" s="12">
        <v>1</v>
      </c>
      <c r="I16" s="12">
        <v>1</v>
      </c>
      <c r="J16" s="6">
        <f t="shared" ref="J16:J18" si="0">SUM(H16:I16)</f>
        <v>2</v>
      </c>
      <c r="L16" t="s">
        <v>51</v>
      </c>
      <c r="M16" s="13" t="s">
        <v>54</v>
      </c>
      <c r="N16" s="14">
        <f>J16/J19</f>
        <v>0.13333333333333333</v>
      </c>
      <c r="O16" s="9"/>
      <c r="P16" s="7" t="s">
        <v>42</v>
      </c>
      <c r="Q16" s="12">
        <v>3</v>
      </c>
      <c r="R16" s="12">
        <v>3</v>
      </c>
      <c r="S16" s="6">
        <f>SUM(Q16:R16)</f>
        <v>6</v>
      </c>
      <c r="U16" t="s">
        <v>23</v>
      </c>
      <c r="V16" s="13" t="s">
        <v>65</v>
      </c>
      <c r="W16" s="14">
        <f>S16/S18</f>
        <v>0.4</v>
      </c>
    </row>
    <row r="17" spans="1:38" x14ac:dyDescent="0.3">
      <c r="A17" s="5"/>
      <c r="B17" s="41" t="s">
        <v>46</v>
      </c>
      <c r="C17" s="41" t="s">
        <v>42</v>
      </c>
      <c r="D17" s="41"/>
      <c r="E17" s="42" t="s">
        <v>6</v>
      </c>
      <c r="G17" s="7" t="s">
        <v>46</v>
      </c>
      <c r="H17" s="12">
        <v>0</v>
      </c>
      <c r="I17" s="12">
        <v>2</v>
      </c>
      <c r="J17" s="6">
        <v>2</v>
      </c>
      <c r="L17" t="s">
        <v>52</v>
      </c>
      <c r="M17" s="45" t="s">
        <v>55</v>
      </c>
      <c r="N17" s="14">
        <f>(J17/J19)</f>
        <v>0.13333333333333333</v>
      </c>
      <c r="O17" s="9"/>
      <c r="P17" s="7"/>
      <c r="Q17" s="12"/>
      <c r="R17" s="12"/>
      <c r="S17" s="6"/>
      <c r="V17" s="13"/>
      <c r="W17" s="14"/>
    </row>
    <row r="18" spans="1:38" x14ac:dyDescent="0.3">
      <c r="A18" s="5" t="s">
        <v>24</v>
      </c>
      <c r="B18" s="43" t="s">
        <v>44</v>
      </c>
      <c r="C18" s="43" t="s">
        <v>37</v>
      </c>
      <c r="D18" s="43"/>
      <c r="E18" s="44" t="s">
        <v>4</v>
      </c>
      <c r="G18" s="7" t="s">
        <v>44</v>
      </c>
      <c r="H18" s="12">
        <v>2</v>
      </c>
      <c r="I18" s="12">
        <v>0</v>
      </c>
      <c r="J18" s="6">
        <f t="shared" si="0"/>
        <v>2</v>
      </c>
      <c r="L18" t="s">
        <v>73</v>
      </c>
      <c r="M18" s="13" t="s">
        <v>55</v>
      </c>
      <c r="N18" s="14">
        <f>J18/J19</f>
        <v>0.13333333333333333</v>
      </c>
      <c r="O18" s="9"/>
      <c r="P18" s="15" t="s">
        <v>15</v>
      </c>
      <c r="Q18" s="6">
        <f>SUM(Q15:Q16)</f>
        <v>7</v>
      </c>
      <c r="R18" s="6">
        <f>SUM(R15:R16)</f>
        <v>8</v>
      </c>
      <c r="S18" s="6">
        <f>SUM(S15:S16)</f>
        <v>15</v>
      </c>
      <c r="V18" s="13"/>
      <c r="W18" s="14"/>
    </row>
    <row r="19" spans="1:38" x14ac:dyDescent="0.3">
      <c r="A19" s="5" t="s">
        <v>25</v>
      </c>
      <c r="B19" s="39" t="s">
        <v>38</v>
      </c>
      <c r="C19" s="39" t="s">
        <v>42</v>
      </c>
      <c r="D19" s="39"/>
      <c r="E19" s="40" t="s">
        <v>4</v>
      </c>
      <c r="G19" s="15" t="s">
        <v>15</v>
      </c>
      <c r="H19" s="6">
        <f>SUM(H15:H18)</f>
        <v>7</v>
      </c>
      <c r="I19" s="6">
        <f>SUM(I15:I18)</f>
        <v>8</v>
      </c>
      <c r="J19" s="6">
        <f>SUM(J15:J18)</f>
        <v>15</v>
      </c>
      <c r="M19" s="1"/>
      <c r="N19" s="14"/>
      <c r="O19" s="9"/>
      <c r="P19" s="1"/>
      <c r="Q19" s="1" t="s">
        <v>26</v>
      </c>
      <c r="R19" s="1" t="s">
        <v>27</v>
      </c>
      <c r="V19" s="1"/>
      <c r="W19" s="14"/>
    </row>
    <row r="20" spans="1:38" x14ac:dyDescent="0.3">
      <c r="A20" s="30" t="s">
        <v>47</v>
      </c>
      <c r="B20" s="31" t="s">
        <v>44</v>
      </c>
      <c r="C20" s="31" t="s">
        <v>42</v>
      </c>
      <c r="D20" s="31"/>
      <c r="E20" s="31" t="s">
        <v>17</v>
      </c>
      <c r="G20" s="1"/>
      <c r="H20" s="1" t="s">
        <v>26</v>
      </c>
      <c r="I20" s="1" t="s">
        <v>27</v>
      </c>
      <c r="O20" s="9"/>
      <c r="P20" s="1"/>
      <c r="Q20" s="13" t="s">
        <v>62</v>
      </c>
      <c r="R20" s="13" t="s">
        <v>63</v>
      </c>
    </row>
    <row r="21" spans="1:38" x14ac:dyDescent="0.3">
      <c r="A21" s="30" t="s">
        <v>48</v>
      </c>
      <c r="B21" s="31" t="s">
        <v>46</v>
      </c>
      <c r="C21" s="31" t="s">
        <v>37</v>
      </c>
      <c r="D21" s="31"/>
      <c r="E21" s="31" t="s">
        <v>18</v>
      </c>
      <c r="G21" s="1"/>
      <c r="H21" s="13" t="s">
        <v>56</v>
      </c>
      <c r="I21" s="13" t="s">
        <v>57</v>
      </c>
      <c r="O21" s="9"/>
      <c r="P21" s="1"/>
      <c r="Q21" s="17">
        <f>Q18/S18</f>
        <v>0.46666666666666667</v>
      </c>
      <c r="R21" s="17">
        <f>R18/S18</f>
        <v>0.53333333333333333</v>
      </c>
    </row>
    <row r="22" spans="1:38" x14ac:dyDescent="0.3">
      <c r="A22" s="30" t="s">
        <v>49</v>
      </c>
      <c r="B22" s="31"/>
      <c r="C22" s="31"/>
      <c r="D22" s="31"/>
      <c r="E22" s="32"/>
      <c r="G22" s="1"/>
      <c r="H22" s="17">
        <f>H19/J19</f>
        <v>0.46666666666666667</v>
      </c>
      <c r="I22" s="17">
        <f>I19/J19</f>
        <v>0.53333333333333333</v>
      </c>
      <c r="O22" s="9"/>
      <c r="P22" s="1"/>
      <c r="Q22" s="23" t="s">
        <v>28</v>
      </c>
      <c r="R22" s="23"/>
    </row>
    <row r="23" spans="1:38" x14ac:dyDescent="0.3">
      <c r="B23" s="16"/>
      <c r="G23" s="1"/>
      <c r="H23" s="23" t="s">
        <v>28</v>
      </c>
      <c r="I23" s="23"/>
      <c r="O23" s="9"/>
    </row>
    <row r="24" spans="1:38" x14ac:dyDescent="0.3">
      <c r="D24" t="s">
        <v>35</v>
      </c>
      <c r="G24" s="1"/>
      <c r="O24" s="9"/>
    </row>
    <row r="25" spans="1:38" x14ac:dyDescent="0.3">
      <c r="G25" s="8"/>
      <c r="O25" s="9"/>
      <c r="Q25" s="8" t="s">
        <v>66</v>
      </c>
      <c r="AB25" s="9"/>
      <c r="AD25" s="8" t="s">
        <v>66</v>
      </c>
    </row>
    <row r="26" spans="1:38" x14ac:dyDescent="0.3">
      <c r="G26" s="10"/>
      <c r="O26" s="9"/>
      <c r="Q26" t="s">
        <v>67</v>
      </c>
      <c r="AB26" s="9"/>
      <c r="AD26" t="s">
        <v>68</v>
      </c>
    </row>
    <row r="27" spans="1:38" x14ac:dyDescent="0.3">
      <c r="G27" s="10"/>
      <c r="O27" s="9"/>
      <c r="Q27" s="10"/>
      <c r="AB27" s="9"/>
      <c r="AD27" s="10"/>
    </row>
    <row r="28" spans="1:38" x14ac:dyDescent="0.3">
      <c r="G28" s="1"/>
      <c r="O28" s="9"/>
      <c r="Q28" s="10"/>
      <c r="AB28" s="9"/>
      <c r="AD28" s="10"/>
    </row>
    <row r="29" spans="1:38" x14ac:dyDescent="0.3">
      <c r="G29" s="8"/>
      <c r="O29" s="9"/>
      <c r="AB29" s="9"/>
    </row>
    <row r="30" spans="1:38" ht="15" thickBot="1" x14ac:dyDescent="0.35">
      <c r="G30" s="18"/>
      <c r="H30" s="22"/>
      <c r="I30" s="22"/>
      <c r="J30" s="1"/>
      <c r="K30" s="22"/>
      <c r="L30" s="22"/>
      <c r="M30" s="1"/>
      <c r="N30" s="19"/>
      <c r="O30" s="9"/>
      <c r="Q30" s="8" t="s">
        <v>29</v>
      </c>
      <c r="AB30" s="9"/>
      <c r="AD30" s="8" t="s">
        <v>29</v>
      </c>
    </row>
    <row r="31" spans="1:38" ht="15" thickBot="1" x14ac:dyDescent="0.35">
      <c r="G31" s="1"/>
      <c r="H31" s="21"/>
      <c r="I31" s="21"/>
      <c r="K31" s="21"/>
      <c r="L31" s="21"/>
      <c r="O31" s="9"/>
      <c r="T31" s="18" t="s">
        <v>69</v>
      </c>
      <c r="U31" s="22"/>
      <c r="V31" s="22"/>
      <c r="W31" s="22"/>
      <c r="X31" s="22"/>
      <c r="Y31" s="22"/>
      <c r="AB31" s="9"/>
      <c r="AG31" s="18" t="s">
        <v>71</v>
      </c>
      <c r="AH31" s="22"/>
      <c r="AI31" s="22"/>
      <c r="AJ31" s="22"/>
      <c r="AK31" s="22"/>
      <c r="AL31" s="22"/>
    </row>
    <row r="32" spans="1:38" x14ac:dyDescent="0.3">
      <c r="G32" s="1"/>
      <c r="O32" s="9"/>
      <c r="U32" s="21"/>
      <c r="V32" s="21"/>
      <c r="W32" s="21"/>
      <c r="X32" s="21"/>
      <c r="Y32" s="21"/>
      <c r="AB32" s="9"/>
      <c r="AH32" s="21"/>
      <c r="AI32" s="21"/>
      <c r="AJ32" s="21"/>
      <c r="AK32" s="21"/>
      <c r="AL32" s="21"/>
    </row>
    <row r="33" spans="7:38" ht="15" thickBot="1" x14ac:dyDescent="0.35">
      <c r="G33" s="18"/>
      <c r="H33" s="22"/>
      <c r="I33" s="22"/>
      <c r="J33" s="1"/>
      <c r="K33" s="22"/>
      <c r="L33" s="22"/>
      <c r="M33" s="1"/>
      <c r="N33" s="19"/>
      <c r="O33" s="9"/>
      <c r="T33" s="18" t="s">
        <v>30</v>
      </c>
      <c r="U33" s="22" t="s">
        <v>75</v>
      </c>
      <c r="V33" s="22"/>
      <c r="AB33" s="9"/>
      <c r="AG33" s="18" t="s">
        <v>30</v>
      </c>
      <c r="AH33" s="22" t="s">
        <v>77</v>
      </c>
      <c r="AI33" s="22"/>
    </row>
    <row r="34" spans="7:38" x14ac:dyDescent="0.3">
      <c r="G34" s="1"/>
      <c r="H34" s="21"/>
      <c r="I34" s="21"/>
      <c r="K34" s="21"/>
      <c r="L34" s="21"/>
      <c r="O34" s="9"/>
      <c r="U34" s="21" t="s">
        <v>72</v>
      </c>
      <c r="V34" s="21"/>
      <c r="AB34" s="9"/>
      <c r="AH34" s="21" t="s">
        <v>74</v>
      </c>
      <c r="AI34" s="21"/>
    </row>
    <row r="35" spans="7:38" x14ac:dyDescent="0.3">
      <c r="G35" s="1"/>
      <c r="O35" s="9"/>
      <c r="T35" s="18" t="s">
        <v>30</v>
      </c>
      <c r="U35" s="19">
        <f>((0/8)*(3/8)*R21)/(W15*N18)</f>
        <v>0</v>
      </c>
      <c r="AB35" s="9"/>
      <c r="AG35" s="18" t="s">
        <v>30</v>
      </c>
      <c r="AH35" s="19">
        <f>((2/8)*(5/8)*R21)/(W16*N18)</f>
        <v>1.5624999999999998</v>
      </c>
    </row>
    <row r="36" spans="7:38" x14ac:dyDescent="0.3">
      <c r="G36" s="8"/>
      <c r="O36" s="9"/>
      <c r="AB36" s="9"/>
    </row>
    <row r="37" spans="7:38" ht="15" thickBot="1" x14ac:dyDescent="0.35">
      <c r="G37" s="1"/>
      <c r="H37" s="20"/>
      <c r="O37" s="9"/>
      <c r="T37" s="18" t="s">
        <v>70</v>
      </c>
      <c r="U37" s="22"/>
      <c r="V37" s="22"/>
      <c r="W37" s="22"/>
      <c r="X37" s="22"/>
      <c r="Y37" s="22"/>
      <c r="AB37" s="9"/>
      <c r="AG37" s="18" t="s">
        <v>80</v>
      </c>
      <c r="AH37" s="22"/>
      <c r="AI37" s="22"/>
      <c r="AJ37" s="22"/>
      <c r="AK37" s="22"/>
      <c r="AL37" s="22"/>
    </row>
    <row r="38" spans="7:38" x14ac:dyDescent="0.3">
      <c r="G38" s="1"/>
      <c r="U38" s="21"/>
      <c r="V38" s="21"/>
      <c r="W38" s="21"/>
      <c r="X38" s="21"/>
      <c r="Y38" s="21"/>
      <c r="AH38" s="21"/>
      <c r="AI38" s="21"/>
      <c r="AJ38" s="21"/>
      <c r="AK38" s="21"/>
      <c r="AL38" s="21"/>
    </row>
    <row r="39" spans="7:38" ht="15" thickBot="1" x14ac:dyDescent="0.35">
      <c r="G39" s="1"/>
      <c r="T39" s="18" t="s">
        <v>30</v>
      </c>
      <c r="U39" s="22" t="s">
        <v>76</v>
      </c>
      <c r="V39" s="22"/>
      <c r="AG39" s="18" t="s">
        <v>30</v>
      </c>
      <c r="AH39" s="22" t="s">
        <v>81</v>
      </c>
      <c r="AI39" s="22"/>
    </row>
    <row r="40" spans="7:38" x14ac:dyDescent="0.3">
      <c r="G40" s="1"/>
      <c r="U40" s="21" t="s">
        <v>72</v>
      </c>
      <c r="V40" s="21"/>
      <c r="AH40" s="21" t="s">
        <v>31</v>
      </c>
      <c r="AI40" s="21"/>
    </row>
    <row r="41" spans="7:38" x14ac:dyDescent="0.3">
      <c r="G41" s="1"/>
      <c r="T41" s="18" t="s">
        <v>30</v>
      </c>
      <c r="U41" s="10">
        <f>((2/7)*(3/7)*Q21)/(W15*N18)</f>
        <v>0.71428571428571419</v>
      </c>
      <c r="AG41" s="18" t="s">
        <v>30</v>
      </c>
      <c r="AH41" s="10">
        <f>((0/7)*(4/7)*Q21)/(W16*N18)</f>
        <v>0</v>
      </c>
    </row>
    <row r="42" spans="7:38" x14ac:dyDescent="0.3">
      <c r="G42" s="1"/>
    </row>
    <row r="43" spans="7:38" x14ac:dyDescent="0.3">
      <c r="G43" s="1"/>
      <c r="Q43" s="8" t="s">
        <v>78</v>
      </c>
      <c r="AD43" s="8" t="s">
        <v>79</v>
      </c>
    </row>
    <row r="44" spans="7:38" x14ac:dyDescent="0.3">
      <c r="G44" s="1"/>
      <c r="R44" s="20" t="s">
        <v>32</v>
      </c>
      <c r="AE44" s="20" t="s">
        <v>33</v>
      </c>
    </row>
  </sheetData>
  <mergeCells count="32">
    <mergeCell ref="U14:W14"/>
    <mergeCell ref="H13:I13"/>
    <mergeCell ref="J13:J14"/>
    <mergeCell ref="Q13:R13"/>
    <mergeCell ref="S13:S14"/>
    <mergeCell ref="L14:N14"/>
    <mergeCell ref="Q22:R22"/>
    <mergeCell ref="H23:I23"/>
    <mergeCell ref="H30:I30"/>
    <mergeCell ref="K30:L30"/>
    <mergeCell ref="H31:I31"/>
    <mergeCell ref="K31:L31"/>
    <mergeCell ref="U31:Y31"/>
    <mergeCell ref="AH31:AL31"/>
    <mergeCell ref="U32:Y32"/>
    <mergeCell ref="AH32:AL32"/>
    <mergeCell ref="H33:I33"/>
    <mergeCell ref="K33:L33"/>
    <mergeCell ref="U33:V33"/>
    <mergeCell ref="AH33:AI33"/>
    <mergeCell ref="H34:I34"/>
    <mergeCell ref="K34:L34"/>
    <mergeCell ref="U34:V34"/>
    <mergeCell ref="AH34:AI34"/>
    <mergeCell ref="U37:Y37"/>
    <mergeCell ref="AH37:AL37"/>
    <mergeCell ref="U38:Y38"/>
    <mergeCell ref="AH38:AL38"/>
    <mergeCell ref="U39:V39"/>
    <mergeCell ref="AH39:AI39"/>
    <mergeCell ref="U40:V40"/>
    <mergeCell ref="AH40:AI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Atthariq Putera</dc:creator>
  <cp:lastModifiedBy>Atthariq Putera</cp:lastModifiedBy>
  <cp:lastPrinted>2023-11-09T04:36:16Z</cp:lastPrinted>
  <dcterms:created xsi:type="dcterms:W3CDTF">2023-11-09T01:19:24Z</dcterms:created>
  <dcterms:modified xsi:type="dcterms:W3CDTF">2023-11-09T04:45:21Z</dcterms:modified>
</cp:coreProperties>
</file>