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D914D5F9-F8DD-4035-9178-A2C349D640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latihan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F36" i="1" l="1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17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18" i="2"/>
  <c r="K19" i="2"/>
  <c r="K20" i="2"/>
  <c r="K21" i="2"/>
  <c r="K17" i="2"/>
  <c r="E17" i="2"/>
  <c r="I16" i="2"/>
  <c r="L16" i="2"/>
  <c r="K16" i="2"/>
  <c r="J16" i="2"/>
  <c r="H16" i="2"/>
  <c r="F17" i="2"/>
  <c r="H17" i="2" s="1"/>
  <c r="F16" i="2"/>
  <c r="E16" i="2"/>
  <c r="E16" i="1"/>
  <c r="C27" i="1"/>
  <c r="C28" i="1"/>
  <c r="C29" i="1"/>
  <c r="C30" i="1"/>
  <c r="C26" i="1"/>
  <c r="C22" i="1"/>
  <c r="C23" i="1"/>
  <c r="C24" i="1"/>
  <c r="C25" i="1"/>
  <c r="C21" i="1"/>
  <c r="J17" i="2" l="1"/>
  <c r="I17" i="2"/>
  <c r="F16" i="1"/>
  <c r="H16" i="1" s="1"/>
  <c r="E18" i="2" l="1"/>
  <c r="F18" i="2" s="1"/>
  <c r="H18" i="2" s="1"/>
  <c r="I18" i="2" s="1"/>
  <c r="I16" i="1"/>
  <c r="J16" i="1"/>
  <c r="K16" i="1"/>
  <c r="E19" i="2" l="1"/>
  <c r="F19" i="2" s="1"/>
  <c r="H19" i="2" s="1"/>
  <c r="I19" i="2"/>
  <c r="J18" i="2"/>
  <c r="L16" i="1"/>
  <c r="E17" i="1"/>
  <c r="F17" i="1" s="1"/>
  <c r="H17" i="1" s="1"/>
  <c r="J17" i="1" s="1"/>
  <c r="J19" i="2" l="1"/>
  <c r="E20" i="2" s="1"/>
  <c r="F20" i="2" s="1"/>
  <c r="H20" i="2" s="1"/>
  <c r="I20" i="2" s="1"/>
  <c r="I17" i="1"/>
  <c r="L17" i="1"/>
  <c r="J20" i="2" l="1"/>
  <c r="E18" i="1"/>
  <c r="F18" i="1" s="1"/>
  <c r="H18" i="1" s="1"/>
  <c r="K17" i="1"/>
  <c r="J21" i="2" l="1"/>
  <c r="E21" i="2"/>
  <c r="F21" i="2" s="1"/>
  <c r="H21" i="2" s="1"/>
  <c r="I21" i="2" s="1"/>
  <c r="I18" i="1"/>
  <c r="J18" i="1"/>
  <c r="L18" i="1" s="1"/>
  <c r="E22" i="2" l="1"/>
  <c r="F22" i="2" s="1"/>
  <c r="H22" i="2" s="1"/>
  <c r="I22" i="2"/>
  <c r="J22" i="2"/>
  <c r="K18" i="1"/>
  <c r="E19" i="1"/>
  <c r="F19" i="1" s="1"/>
  <c r="H19" i="1" s="1"/>
  <c r="I19" i="1" s="1"/>
  <c r="K19" i="1" s="1"/>
  <c r="J23" i="2" l="1"/>
  <c r="E23" i="2"/>
  <c r="F23" i="2" s="1"/>
  <c r="H23" i="2" s="1"/>
  <c r="I23" i="2" s="1"/>
  <c r="J19" i="1"/>
  <c r="L19" i="1" s="1"/>
  <c r="E24" i="2" l="1"/>
  <c r="F24" i="2" s="1"/>
  <c r="H24" i="2" s="1"/>
  <c r="I24" i="2" s="1"/>
  <c r="J24" i="2"/>
  <c r="E20" i="1"/>
  <c r="F20" i="1" s="1"/>
  <c r="H20" i="1" s="1"/>
  <c r="J20" i="1" s="1"/>
  <c r="E25" i="2" l="1"/>
  <c r="F25" i="2" s="1"/>
  <c r="H25" i="2" s="1"/>
  <c r="I25" i="2" s="1"/>
  <c r="L20" i="1"/>
  <c r="I20" i="1"/>
  <c r="J25" i="2" l="1"/>
  <c r="K20" i="1"/>
  <c r="E21" i="1"/>
  <c r="F21" i="1" s="1"/>
  <c r="H21" i="1" s="1"/>
  <c r="E26" i="2" l="1"/>
  <c r="F26" i="2" s="1"/>
  <c r="H26" i="2" s="1"/>
  <c r="I26" i="2" s="1"/>
  <c r="J26" i="2"/>
  <c r="I21" i="1"/>
  <c r="J21" i="1"/>
  <c r="J27" i="2" l="1"/>
  <c r="E27" i="2"/>
  <c r="F27" i="2" s="1"/>
  <c r="H27" i="2" s="1"/>
  <c r="I27" i="2" s="1"/>
  <c r="L21" i="1"/>
  <c r="K21" i="1"/>
  <c r="E22" i="1"/>
  <c r="F22" i="1" s="1"/>
  <c r="H22" i="1" s="1"/>
  <c r="I22" i="1" s="1"/>
  <c r="J28" i="2" l="1"/>
  <c r="E28" i="2"/>
  <c r="F28" i="2" s="1"/>
  <c r="H28" i="2" s="1"/>
  <c r="I28" i="2" s="1"/>
  <c r="K22" i="1"/>
  <c r="J22" i="1"/>
  <c r="E23" i="1" s="1"/>
  <c r="F23" i="1" s="1"/>
  <c r="H23" i="1" s="1"/>
  <c r="I23" i="1" s="1"/>
  <c r="E29" i="2" l="1"/>
  <c r="F29" i="2" s="1"/>
  <c r="H29" i="2" s="1"/>
  <c r="J29" i="2" s="1"/>
  <c r="I29" i="2"/>
  <c r="K23" i="1"/>
  <c r="L22" i="1"/>
  <c r="J23" i="1"/>
  <c r="E24" i="1" s="1"/>
  <c r="F24" i="1" s="1"/>
  <c r="H24" i="1" s="1"/>
  <c r="I24" i="1" s="1"/>
  <c r="K24" i="1" s="1"/>
  <c r="E30" i="2" l="1"/>
  <c r="F30" i="2" s="1"/>
  <c r="H30" i="2" s="1"/>
  <c r="J30" i="2" s="1"/>
  <c r="L23" i="1"/>
  <c r="J24" i="1"/>
  <c r="L24" i="1" s="1"/>
  <c r="I30" i="2" l="1"/>
  <c r="E25" i="1"/>
  <c r="F25" i="1" s="1"/>
  <c r="H25" i="1" s="1"/>
  <c r="I25" i="1" s="1"/>
  <c r="E31" i="2" l="1"/>
  <c r="F31" i="2" s="1"/>
  <c r="H31" i="2" s="1"/>
  <c r="J31" i="2" s="1"/>
  <c r="K25" i="1"/>
  <c r="J25" i="1"/>
  <c r="E26" i="1" s="1"/>
  <c r="F26" i="1" s="1"/>
  <c r="H26" i="1" s="1"/>
  <c r="I26" i="1" s="1"/>
  <c r="I31" i="2" l="1"/>
  <c r="K26" i="1"/>
  <c r="L25" i="1"/>
  <c r="J26" i="1"/>
  <c r="L26" i="1" s="1"/>
  <c r="E32" i="2" l="1"/>
  <c r="F32" i="2" s="1"/>
  <c r="H32" i="2" s="1"/>
  <c r="E27" i="1"/>
  <c r="F27" i="1" s="1"/>
  <c r="H27" i="1" s="1"/>
  <c r="I27" i="1" s="1"/>
  <c r="K27" i="1" s="1"/>
  <c r="I32" i="2" l="1"/>
  <c r="J32" i="2"/>
  <c r="J27" i="1"/>
  <c r="L27" i="1" s="1"/>
  <c r="J33" i="2" l="1"/>
  <c r="E33" i="2"/>
  <c r="F33" i="2" s="1"/>
  <c r="H33" i="2" s="1"/>
  <c r="I33" i="2" s="1"/>
  <c r="E28" i="1"/>
  <c r="F28" i="1" s="1"/>
  <c r="H28" i="1" s="1"/>
  <c r="E34" i="2" l="1"/>
  <c r="F34" i="2" s="1"/>
  <c r="H34" i="2" s="1"/>
  <c r="I34" i="2" s="1"/>
  <c r="J34" i="2"/>
  <c r="J28" i="1"/>
  <c r="L28" i="1" s="1"/>
  <c r="I28" i="1"/>
  <c r="E35" i="2" l="1"/>
  <c r="F35" i="2" s="1"/>
  <c r="H35" i="2" s="1"/>
  <c r="I35" i="2" s="1"/>
  <c r="J35" i="2"/>
  <c r="K28" i="1"/>
  <c r="E29" i="1"/>
  <c r="F29" i="1" s="1"/>
  <c r="H29" i="1" s="1"/>
  <c r="J36" i="2" l="1"/>
  <c r="E36" i="2"/>
  <c r="F36" i="2" s="1"/>
  <c r="H36" i="2" s="1"/>
  <c r="I36" i="2" s="1"/>
  <c r="J29" i="1"/>
  <c r="I29" i="1"/>
  <c r="E37" i="2" l="1"/>
  <c r="F37" i="2" s="1"/>
  <c r="H37" i="2" s="1"/>
  <c r="I37" i="2" s="1"/>
  <c r="K29" i="1"/>
  <c r="E30" i="1"/>
  <c r="F30" i="1" s="1"/>
  <c r="H30" i="1" s="1"/>
  <c r="I30" i="1" s="1"/>
  <c r="L29" i="1"/>
  <c r="J37" i="2" l="1"/>
  <c r="K30" i="1"/>
  <c r="J30" i="1"/>
  <c r="J38" i="2" l="1"/>
  <c r="E38" i="2"/>
  <c r="F38" i="2" s="1"/>
  <c r="H38" i="2" s="1"/>
  <c r="I38" i="2" s="1"/>
  <c r="L30" i="1"/>
  <c r="E31" i="1"/>
  <c r="F31" i="1" s="1"/>
  <c r="H31" i="1" s="1"/>
  <c r="I31" i="1" s="1"/>
  <c r="E39" i="2" l="1"/>
  <c r="F39" i="2" s="1"/>
  <c r="H39" i="2" s="1"/>
  <c r="I39" i="2" s="1"/>
  <c r="J39" i="2"/>
  <c r="J31" i="1"/>
  <c r="K31" i="1"/>
  <c r="E32" i="1"/>
  <c r="F32" i="1" s="1"/>
  <c r="H32" i="1" s="1"/>
  <c r="I32" i="1" s="1"/>
  <c r="J40" i="2" l="1"/>
  <c r="E40" i="2"/>
  <c r="F40" i="2" s="1"/>
  <c r="H40" i="2" s="1"/>
  <c r="I40" i="2" s="1"/>
  <c r="K32" i="1"/>
  <c r="L31" i="1"/>
  <c r="J32" i="1"/>
  <c r="E41" i="2" l="1"/>
  <c r="F41" i="2" s="1"/>
  <c r="H41" i="2" s="1"/>
  <c r="I41" i="2"/>
  <c r="J41" i="2"/>
  <c r="L32" i="1"/>
  <c r="E33" i="1"/>
  <c r="F33" i="1" s="1"/>
  <c r="H33" i="1" s="1"/>
  <c r="I33" i="1" s="1"/>
  <c r="J42" i="2" l="1"/>
  <c r="E42" i="2"/>
  <c r="F42" i="2" s="1"/>
  <c r="H42" i="2" s="1"/>
  <c r="I42" i="2" s="1"/>
  <c r="K33" i="1"/>
  <c r="J33" i="1"/>
  <c r="E34" i="1" s="1"/>
  <c r="F34" i="1" s="1"/>
  <c r="H34" i="1" s="1"/>
  <c r="I34" i="1" s="1"/>
  <c r="E43" i="2" l="1"/>
  <c r="F43" i="2" s="1"/>
  <c r="H43" i="2" s="1"/>
  <c r="I43" i="2" s="1"/>
  <c r="K34" i="1"/>
  <c r="L33" i="1"/>
  <c r="J34" i="1"/>
  <c r="E35" i="1" s="1"/>
  <c r="F35" i="1" s="1"/>
  <c r="H35" i="1" s="1"/>
  <c r="I35" i="1" s="1"/>
  <c r="J43" i="2" l="1"/>
  <c r="K35" i="1"/>
  <c r="L34" i="1"/>
  <c r="J35" i="1"/>
  <c r="L35" i="1" s="1"/>
  <c r="J44" i="2" l="1"/>
  <c r="E44" i="2"/>
  <c r="F44" i="2" s="1"/>
  <c r="H44" i="2" s="1"/>
  <c r="I44" i="2" s="1"/>
  <c r="E36" i="1"/>
  <c r="E45" i="2" l="1"/>
  <c r="F45" i="2" s="1"/>
  <c r="H45" i="2" s="1"/>
  <c r="I45" i="2" s="1"/>
  <c r="J45" i="2" l="1"/>
  <c r="J46" i="2" l="1"/>
  <c r="E46" i="2"/>
  <c r="F46" i="2" s="1"/>
  <c r="H46" i="2" s="1"/>
  <c r="I46" i="2" s="1"/>
  <c r="J47" i="2" l="1"/>
  <c r="E47" i="2"/>
  <c r="F47" i="2" s="1"/>
  <c r="H47" i="2" s="1"/>
  <c r="I47" i="2" s="1"/>
  <c r="E48" i="2" l="1"/>
  <c r="F48" i="2" s="1"/>
  <c r="H48" i="2" s="1"/>
  <c r="I48" i="2" s="1"/>
  <c r="J48" i="2"/>
  <c r="E49" i="2" l="1"/>
  <c r="F49" i="2" s="1"/>
  <c r="H49" i="2" s="1"/>
  <c r="I49" i="2" s="1"/>
  <c r="E50" i="2" l="1"/>
  <c r="F50" i="2" s="1"/>
  <c r="H50" i="2" s="1"/>
  <c r="I50" i="2" s="1"/>
  <c r="J49" i="2"/>
  <c r="E51" i="2" l="1"/>
  <c r="F51" i="2" s="1"/>
  <c r="H51" i="2" s="1"/>
  <c r="I51" i="2" s="1"/>
  <c r="J50" i="2"/>
  <c r="E52" i="2" l="1"/>
  <c r="F52" i="2" s="1"/>
  <c r="J51" i="2"/>
</calcChain>
</file>

<file path=xl/sharedStrings.xml><?xml version="1.0" encoding="utf-8"?>
<sst xmlns="http://schemas.openxmlformats.org/spreadsheetml/2006/main" count="96" uniqueCount="58">
  <si>
    <t>Tidak Bangkrut</t>
  </si>
  <si>
    <t>Bangkrut</t>
  </si>
  <si>
    <t>w1 awal</t>
  </si>
  <si>
    <t>w2 awal</t>
  </si>
  <si>
    <t>learning rate (ƞ)</t>
  </si>
  <si>
    <t>threshold</t>
  </si>
  <si>
    <t>Iterasi</t>
  </si>
  <si>
    <t>x1</t>
  </si>
  <si>
    <t>x2</t>
  </si>
  <si>
    <t>v</t>
  </si>
  <si>
    <t>Output y'</t>
  </si>
  <si>
    <t>Y</t>
  </si>
  <si>
    <t>Error</t>
  </si>
  <si>
    <t>w1 baru</t>
  </si>
  <si>
    <t>w2 baru</t>
  </si>
  <si>
    <t>Delta w1</t>
  </si>
  <si>
    <t>Delta w2</t>
  </si>
  <si>
    <t>Harta (X1)</t>
  </si>
  <si>
    <t>Status (y)</t>
  </si>
  <si>
    <t>Hutang (X2)</t>
  </si>
  <si>
    <t>Inisialisasi:</t>
  </si>
  <si>
    <t>X1</t>
  </si>
  <si>
    <t>X2</t>
  </si>
  <si>
    <t>bobot</t>
  </si>
  <si>
    <t>Algoritma</t>
  </si>
  <si>
    <t>1. Inisialisasi bobot awal, learning rate, dan threshold</t>
  </si>
  <si>
    <t>2. Menghitung V (jumlah dari perkalian X dan W)</t>
  </si>
  <si>
    <t>3. Menghitung nilai y' dengan fungsi aktivasi</t>
  </si>
  <si>
    <t>Delta = Wbaru - Wlama</t>
  </si>
  <si>
    <t>untuk perhitungan pertama hasilnya belum bisa di drag ke bawah</t>
  </si>
  <si>
    <t>sedangkan untuk data kedua sudah bisa di drag karena bobot</t>
  </si>
  <si>
    <t>karena bobot masih menggunakan bobot yg berada di luar tabel iterasi</t>
  </si>
  <si>
    <t>sudah mengikuti bobot baru pada tabel iterasi karena bobot lama</t>
  </si>
  <si>
    <t>berada dalam tabel</t>
  </si>
  <si>
    <t>Wbaru adalah bobot yang akan digunakan untuk memprediksi, namun</t>
  </si>
  <si>
    <t>proses perhitungan masih berlanjut ke iterasi (langkah) selanjutnya selama</t>
  </si>
  <si>
    <t>masih terdapat error, maka langkah perhitungan ini masih diulang</t>
  </si>
  <si>
    <t>sampai nilai error semua bernilai 0</t>
  </si>
  <si>
    <t>mudahnya, ketika sudah menyelesaikan iterasi pertama, maka iterasi</t>
  </si>
  <si>
    <t>selanjutnya tinggal di drag saja sampai nilai error 0 semua</t>
  </si>
  <si>
    <t>melengkapi value yang masih kosong</t>
  </si>
  <si>
    <t>langkah perhitungan selesai pada iterasi ke empat karena nilai error semua</t>
  </si>
  <si>
    <t>bernilai 0</t>
  </si>
  <si>
    <t>pada iterasi ke 3 dan selanjutnya ulangi langkah seperti pada iterasi ke 2</t>
  </si>
  <si>
    <t>pada iterasi ke 2 copy data x dan y dari iterasi 1 setelah itu drag untuk</t>
  </si>
  <si>
    <t>4. Menghitung error sebagai selisih antara target nilai y
dan y’</t>
  </si>
  <si>
    <t>5. Jika masih ada error maka perbarui bobot</t>
  </si>
  <si>
    <t xml:space="preserve">Yang dapat dilihat pada iterasi ke 4 adalah nilai bobot akhirnya, dimana </t>
  </si>
  <si>
    <t>untuk memprediksi kasus yang baru dimana x1=0,7 dan x2=0,6</t>
  </si>
  <si>
    <t>diperoleh bobot w1=0,54 dan w2=-0,25, dan bobot inilah yang dijadikan</t>
  </si>
  <si>
    <t>Prediksi</t>
  </si>
  <si>
    <t>kategori 1 dimana jika dikonversikan pada kolom status termasuk</t>
  </si>
  <si>
    <t>kategori Tidak Bangkrut, maka jawaban untuk kasus tersebut adalah</t>
  </si>
  <si>
    <t>"Tidak Bangkrut"</t>
  </si>
  <si>
    <t>Berdasarkan perhitungan diperoleh y' = 1, maka data ini termasuk ke dalam</t>
  </si>
  <si>
    <t>Testing</t>
  </si>
  <si>
    <t>Yang tidak berubah adalah x1, x2, Y</t>
  </si>
  <si>
    <t>Bisa langsug ditarik ke bawah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</si>
</sst>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164" fontId="2" fillId="0" borderId="1" xfId="0" applyNumberFormat="1" applyFont="1" applyBorder="1" applyAlignment="1">
      <alignment horizontal="center" wrapText="1" readingOrder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readingOrder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" fillId="2" borderId="4" xfId="0" applyFont="1" applyFill="1" applyBorder="1" applyAlignment="1">
      <alignment horizontal="center" vertical="center" wrapText="1" readingOrder="1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164" fontId="2" fillId="5" borderId="1" xfId="0" applyNumberFormat="1" applyFont="1" applyFill="1" applyBorder="1" applyAlignment="1">
      <alignment horizontal="center" wrapText="1" readingOrder="1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readingOrder="1"/>
    </xf>
    <xf numFmtId="1" fontId="0" fillId="5" borderId="1" xfId="0" applyNumberFormat="1" applyFill="1" applyBorder="1" applyAlignment="1">
      <alignment horizontal="center"/>
    </xf>
    <xf numFmtId="0" fontId="0" fillId="8" borderId="0" xfId="0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 wrapText="1" readingOrder="1"/>
    </xf>
    <xf numFmtId="16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 wrapText="1" readingOrder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 readingOrder="1"/>
    </xf>
    <xf numFmtId="0" fontId="2" fillId="4" borderId="1" xfId="0" applyFont="1" applyFill="1" applyBorder="1" applyAlignment="1">
      <alignment horizontal="center" wrapText="1" readingOrder="1"/>
    </xf>
    <xf numFmtId="0" fontId="2" fillId="9" borderId="1" xfId="0" applyFont="1" applyFill="1" applyBorder="1" applyAlignment="1">
      <alignment horizontal="center" wrapText="1" readingOrder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289560</xdr:colOff>
      <xdr:row>11</xdr:row>
      <xdr:rowOff>133594</xdr:rowOff>
    </xdr:from>
    <xdr:to>
      <xdr:col>9</xdr:col>
      <xdr:colOff>586740</xdr:colOff>
      <xdr:row>13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032" t="72553" r="54173" b="21510"/>
        <a:stretch/>
      </xdr:blipFill>
      <xdr:spPr>
        <a:xfrm>
          <a:off x="5113020" y="2160514"/>
          <a:ext cx="1783080" cy="376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topLeftCell="B1" zoomScale="115" zoomScaleNormal="115" workbookViewId="0">
      <selection activeCell="K12" sqref="K12:L14"/>
    </sheetView>
  </sheetViews>
  <sheetFormatPr defaultRowHeight="14.4" x14ac:dyDescent="0.3"/>
  <cols>
    <col min="2" max="2" width="9.88671875" customWidth="1"/>
    <col min="3" max="3" width="11.33203125" customWidth="1"/>
    <col min="4" max="4" width="13.109375" bestFit="1" customWidth="1"/>
    <col min="6" max="6" width="8.88671875" style="8"/>
    <col min="7" max="7" width="9.33203125" customWidth="1"/>
    <col min="8" max="8" width="12.77734375" customWidth="1"/>
    <col min="10" max="10" width="9.77734375" customWidth="1"/>
    <col min="11" max="11" width="10.33203125" customWidth="1"/>
    <col min="12" max="12" width="9.88671875" customWidth="1"/>
    <col min="18" max="18" width="16.33203125" customWidth="1"/>
  </cols>
  <sheetData>
    <row r="1" spans="1:18" x14ac:dyDescent="0.3">
      <c r="B1" s="2" t="s">
        <v>17</v>
      </c>
      <c r="C1" s="2" t="s">
        <v>19</v>
      </c>
      <c r="D1" s="2" t="s">
        <v>18</v>
      </c>
      <c r="F1" s="2" t="s">
        <v>21</v>
      </c>
      <c r="G1" s="2" t="s">
        <v>22</v>
      </c>
      <c r="H1" s="2" t="s">
        <v>11</v>
      </c>
      <c r="J1" s="11" t="s">
        <v>24</v>
      </c>
    </row>
    <row r="2" spans="1:18" ht="13.8" customHeight="1" x14ac:dyDescent="0.3">
      <c r="B2" s="3">
        <v>1.2</v>
      </c>
      <c r="C2" s="4">
        <v>0.3</v>
      </c>
      <c r="D2" s="1" t="s">
        <v>0</v>
      </c>
      <c r="F2" s="3">
        <v>1.2</v>
      </c>
      <c r="G2" s="4">
        <v>0.3</v>
      </c>
      <c r="H2" s="1">
        <v>1</v>
      </c>
      <c r="J2" t="s">
        <v>25</v>
      </c>
    </row>
    <row r="3" spans="1:18" ht="16.8" customHeight="1" x14ac:dyDescent="0.3">
      <c r="B3" s="5">
        <v>0.8</v>
      </c>
      <c r="C3" s="4">
        <v>0.6</v>
      </c>
      <c r="D3" s="1" t="s">
        <v>0</v>
      </c>
      <c r="F3" s="5">
        <v>0.8</v>
      </c>
      <c r="G3" s="4">
        <v>0.6</v>
      </c>
      <c r="H3" s="1">
        <v>1</v>
      </c>
      <c r="J3" t="s">
        <v>26</v>
      </c>
    </row>
    <row r="4" spans="1:18" ht="13.8" customHeight="1" x14ac:dyDescent="0.3">
      <c r="B4" s="5">
        <v>1.1000000000000001</v>
      </c>
      <c r="C4" s="4">
        <v>1</v>
      </c>
      <c r="D4" s="1" t="s">
        <v>0</v>
      </c>
      <c r="F4" s="5">
        <v>1.1000000000000001</v>
      </c>
      <c r="G4" s="4">
        <v>1</v>
      </c>
      <c r="H4" s="1">
        <v>1</v>
      </c>
      <c r="J4" t="s">
        <v>27</v>
      </c>
    </row>
    <row r="5" spans="1:18" x14ac:dyDescent="0.3">
      <c r="B5" s="5">
        <v>0.4</v>
      </c>
      <c r="C5" s="4">
        <v>1</v>
      </c>
      <c r="D5" s="1" t="s">
        <v>1</v>
      </c>
      <c r="F5" s="5">
        <v>0.4</v>
      </c>
      <c r="G5" s="4">
        <v>1</v>
      </c>
      <c r="H5" s="1">
        <v>0</v>
      </c>
      <c r="J5" t="s">
        <v>45</v>
      </c>
    </row>
    <row r="6" spans="1:18" x14ac:dyDescent="0.3">
      <c r="B6" s="5">
        <v>0.5</v>
      </c>
      <c r="C6" s="4">
        <v>1.5</v>
      </c>
      <c r="D6" s="1" t="s">
        <v>1</v>
      </c>
      <c r="F6" s="5">
        <v>0.5</v>
      </c>
      <c r="G6" s="4">
        <v>1.5</v>
      </c>
      <c r="H6" s="1">
        <v>0</v>
      </c>
      <c r="J6" t="s">
        <v>46</v>
      </c>
    </row>
    <row r="7" spans="1:18" x14ac:dyDescent="0.3">
      <c r="B7" s="6">
        <v>0.7</v>
      </c>
      <c r="C7" s="6">
        <v>0.6</v>
      </c>
      <c r="D7" s="6" t="s">
        <v>0</v>
      </c>
      <c r="F7" s="6">
        <v>0.7</v>
      </c>
      <c r="G7" s="4">
        <v>0.6</v>
      </c>
      <c r="H7" s="1">
        <v>1</v>
      </c>
    </row>
    <row r="8" spans="1:18" x14ac:dyDescent="0.3">
      <c r="B8" s="8"/>
      <c r="C8" s="8"/>
      <c r="D8" s="8"/>
    </row>
    <row r="9" spans="1:18" x14ac:dyDescent="0.3">
      <c r="B9" s="10" t="s">
        <v>20</v>
      </c>
    </row>
    <row r="10" spans="1:18" x14ac:dyDescent="0.3">
      <c r="A10" s="7" t="s">
        <v>23</v>
      </c>
      <c r="B10" s="7" t="s">
        <v>2</v>
      </c>
      <c r="C10" s="8">
        <v>-1.8</v>
      </c>
    </row>
    <row r="11" spans="1:18" x14ac:dyDescent="0.3">
      <c r="A11" s="7" t="s">
        <v>23</v>
      </c>
      <c r="B11" s="7" t="s">
        <v>3</v>
      </c>
      <c r="C11" s="8">
        <v>2.9</v>
      </c>
    </row>
    <row r="12" spans="1:18" ht="15" thickBot="1" x14ac:dyDescent="0.35">
      <c r="B12" s="7" t="s">
        <v>4</v>
      </c>
      <c r="C12" s="8">
        <v>0.9</v>
      </c>
    </row>
    <row r="13" spans="1:18" ht="15" thickBot="1" x14ac:dyDescent="0.35">
      <c r="B13" s="7" t="s">
        <v>5</v>
      </c>
      <c r="C13" s="8">
        <v>0</v>
      </c>
      <c r="K13" s="12" t="s">
        <v>28</v>
      </c>
      <c r="L13" s="13"/>
    </row>
    <row r="15" spans="1:18" s="8" customFormat="1" x14ac:dyDescent="0.3">
      <c r="B15" s="9" t="s">
        <v>6</v>
      </c>
      <c r="C15" s="9" t="s">
        <v>7</v>
      </c>
      <c r="D15" s="9" t="s">
        <v>8</v>
      </c>
      <c r="E15" s="9" t="s">
        <v>9</v>
      </c>
      <c r="F15" s="9" t="s">
        <v>10</v>
      </c>
      <c r="G15" s="9" t="s">
        <v>11</v>
      </c>
      <c r="H15" s="9" t="s">
        <v>12</v>
      </c>
      <c r="I15" s="9" t="s">
        <v>13</v>
      </c>
      <c r="J15" s="9" t="s">
        <v>14</v>
      </c>
      <c r="K15" s="9" t="s">
        <v>15</v>
      </c>
      <c r="L15" s="9" t="s">
        <v>16</v>
      </c>
    </row>
    <row r="16" spans="1:18" x14ac:dyDescent="0.3">
      <c r="B16" s="41">
        <v>1</v>
      </c>
      <c r="C16" s="27">
        <v>1.2</v>
      </c>
      <c r="D16" s="28">
        <v>0.3</v>
      </c>
      <c r="E16" s="29">
        <f>(C16*C10)+(D16*C11)</f>
        <v>-1.29</v>
      </c>
      <c r="F16" s="29">
        <f>IF(E16&lt;$C$13,0,1)</f>
        <v>0</v>
      </c>
      <c r="G16" s="31">
        <v>1</v>
      </c>
      <c r="H16" s="29">
        <f>G16-F16</f>
        <v>1</v>
      </c>
      <c r="I16" s="29">
        <f>C10+($C$12*H16*C16)</f>
        <v>-0.72</v>
      </c>
      <c r="J16" s="29">
        <f>C11+($C$12*H16*D16)</f>
        <v>3.17</v>
      </c>
      <c r="K16" s="29">
        <f>I16-C10</f>
        <v>1.08</v>
      </c>
      <c r="L16" s="29">
        <f>J16-C11</f>
        <v>0.27</v>
      </c>
      <c r="M16" s="14" t="s">
        <v>29</v>
      </c>
      <c r="N16" s="14"/>
      <c r="O16" s="14"/>
      <c r="P16" s="14"/>
      <c r="Q16" s="14"/>
      <c r="R16" s="14"/>
    </row>
    <row r="17" spans="2:18" x14ac:dyDescent="0.3">
      <c r="B17" s="42"/>
      <c r="C17" s="30">
        <v>0.8</v>
      </c>
      <c r="D17" s="25">
        <v>0.6</v>
      </c>
      <c r="E17" s="26">
        <f>(C17*I16)+(D17*J16)</f>
        <v>1.3260000000000001</v>
      </c>
      <c r="F17" s="26">
        <f>IF(E17&lt;$C$13,0,1)</f>
        <v>1</v>
      </c>
      <c r="G17" s="32">
        <v>1</v>
      </c>
      <c r="H17" s="26">
        <f>G17-F17</f>
        <v>0</v>
      </c>
      <c r="I17" s="26">
        <f>I16+($C$12*H17*C17)</f>
        <v>-0.72</v>
      </c>
      <c r="J17" s="26">
        <f>J16+($C$12*H17*D17)</f>
        <v>3.17</v>
      </c>
      <c r="K17" s="26">
        <f>I17-I16</f>
        <v>0</v>
      </c>
      <c r="L17" s="26">
        <f>J17-J16</f>
        <v>0</v>
      </c>
      <c r="M17" s="14" t="s">
        <v>31</v>
      </c>
      <c r="N17" s="14"/>
      <c r="O17" s="14"/>
      <c r="P17" s="14"/>
      <c r="Q17" s="14"/>
      <c r="R17" s="14"/>
    </row>
    <row r="18" spans="2:18" x14ac:dyDescent="0.3">
      <c r="B18" s="42"/>
      <c r="C18" s="5">
        <v>1.1000000000000001</v>
      </c>
      <c r="D18" s="4">
        <v>1</v>
      </c>
      <c r="E18" s="26">
        <f t="shared" ref="E18:E20" si="0">(C18*I17)+(D18*J17)</f>
        <v>2.3780000000000001</v>
      </c>
      <c r="F18" s="26">
        <f t="shared" ref="F18:F36" si="1">IF(E18&lt;$C$13,0,1)</f>
        <v>1</v>
      </c>
      <c r="G18" s="1">
        <v>1</v>
      </c>
      <c r="H18" s="26">
        <f t="shared" ref="H18:H20" si="2">G18-F18</f>
        <v>0</v>
      </c>
      <c r="I18" s="26">
        <f t="shared" ref="I18:I20" si="3">I17+($C$12*H18*C18)</f>
        <v>-0.72</v>
      </c>
      <c r="J18" s="26">
        <f t="shared" ref="J18:J20" si="4">J17+($C$12*H18*D18)</f>
        <v>3.17</v>
      </c>
      <c r="K18" s="26">
        <f t="shared" ref="K18:K20" si="5">I18-I17</f>
        <v>0</v>
      </c>
      <c r="L18" s="26">
        <f t="shared" ref="L18:L20" si="6">J18-J17</f>
        <v>0</v>
      </c>
      <c r="M18" s="14" t="s">
        <v>30</v>
      </c>
      <c r="N18" s="14"/>
      <c r="O18" s="14"/>
      <c r="P18" s="14"/>
      <c r="Q18" s="14"/>
      <c r="R18" s="14"/>
    </row>
    <row r="19" spans="2:18" x14ac:dyDescent="0.3">
      <c r="B19" s="42"/>
      <c r="C19" s="5">
        <v>0.4</v>
      </c>
      <c r="D19" s="4">
        <v>1</v>
      </c>
      <c r="E19" s="26">
        <f t="shared" si="0"/>
        <v>2.8820000000000001</v>
      </c>
      <c r="F19" s="26">
        <f t="shared" si="1"/>
        <v>1</v>
      </c>
      <c r="G19" s="1">
        <v>0</v>
      </c>
      <c r="H19" s="26">
        <f t="shared" si="2"/>
        <v>-1</v>
      </c>
      <c r="I19" s="26">
        <f t="shared" si="3"/>
        <v>-1.08</v>
      </c>
      <c r="J19" s="26">
        <f t="shared" si="4"/>
        <v>2.27</v>
      </c>
      <c r="K19" s="26">
        <f t="shared" si="5"/>
        <v>-0.3600000000000001</v>
      </c>
      <c r="L19" s="26">
        <f t="shared" si="6"/>
        <v>-0.89999999999999991</v>
      </c>
      <c r="M19" s="14" t="s">
        <v>32</v>
      </c>
      <c r="N19" s="14"/>
      <c r="O19" s="14"/>
      <c r="P19" s="14"/>
      <c r="Q19" s="14"/>
      <c r="R19" s="14"/>
    </row>
    <row r="20" spans="2:18" x14ac:dyDescent="0.3">
      <c r="B20" s="43"/>
      <c r="C20" s="5">
        <v>0.5</v>
      </c>
      <c r="D20" s="4">
        <v>1.5</v>
      </c>
      <c r="E20" s="26">
        <f t="shared" si="0"/>
        <v>2.8650000000000002</v>
      </c>
      <c r="F20" s="26">
        <f t="shared" si="1"/>
        <v>1</v>
      </c>
      <c r="G20" s="1">
        <v>0</v>
      </c>
      <c r="H20" s="26">
        <f t="shared" si="2"/>
        <v>-1</v>
      </c>
      <c r="I20" s="26">
        <f t="shared" si="3"/>
        <v>-1.53</v>
      </c>
      <c r="J20" s="26">
        <f t="shared" si="4"/>
        <v>0.91999999999999993</v>
      </c>
      <c r="K20" s="26">
        <f t="shared" si="5"/>
        <v>-0.44999999999999996</v>
      </c>
      <c r="L20" s="26">
        <f t="shared" si="6"/>
        <v>-1.35</v>
      </c>
      <c r="M20" s="14" t="s">
        <v>33</v>
      </c>
      <c r="N20" s="14"/>
      <c r="O20" s="14"/>
      <c r="P20" s="14"/>
      <c r="Q20" s="14"/>
      <c r="R20" s="14"/>
    </row>
    <row r="21" spans="2:18" x14ac:dyDescent="0.3">
      <c r="B21" s="44">
        <v>2</v>
      </c>
      <c r="C21" s="27">
        <f>F2</f>
        <v>1.2</v>
      </c>
      <c r="D21" s="28">
        <v>0.3</v>
      </c>
      <c r="E21" s="26">
        <f t="shared" ref="E21:E25" si="7">(C21*I20)+(D21*J20)</f>
        <v>-1.5599999999999998</v>
      </c>
      <c r="F21" s="26">
        <f t="shared" si="1"/>
        <v>0</v>
      </c>
      <c r="G21" s="31">
        <v>1</v>
      </c>
      <c r="H21" s="26">
        <f t="shared" ref="H21:H25" si="8">G21-F21</f>
        <v>1</v>
      </c>
      <c r="I21" s="26">
        <f t="shared" ref="I21:I25" si="9">I20+($C$12*H21*C21)</f>
        <v>-0.44999999999999996</v>
      </c>
      <c r="J21" s="26">
        <f t="shared" ref="J21:J25" si="10">J20+($C$12*H21*D21)</f>
        <v>1.19</v>
      </c>
      <c r="K21" s="26">
        <f t="shared" ref="K21:K25" si="11">I21-I20</f>
        <v>1.08</v>
      </c>
      <c r="L21" s="26">
        <f t="shared" ref="L21:L25" si="12">J21-J20</f>
        <v>0.27</v>
      </c>
      <c r="M21" s="16" t="s">
        <v>34</v>
      </c>
      <c r="N21" s="16"/>
      <c r="O21" s="16"/>
      <c r="P21" s="16"/>
      <c r="Q21" s="16"/>
      <c r="R21" s="16"/>
    </row>
    <row r="22" spans="2:18" x14ac:dyDescent="0.3">
      <c r="B22" s="44"/>
      <c r="C22" s="27">
        <f t="shared" ref="C22:C25" si="13">F3</f>
        <v>0.8</v>
      </c>
      <c r="D22" s="25">
        <v>0.6</v>
      </c>
      <c r="E22" s="26">
        <f t="shared" si="7"/>
        <v>0.35399999999999998</v>
      </c>
      <c r="F22" s="26">
        <f t="shared" si="1"/>
        <v>1</v>
      </c>
      <c r="G22" s="32">
        <v>1</v>
      </c>
      <c r="H22" s="26">
        <f t="shared" si="8"/>
        <v>0</v>
      </c>
      <c r="I22" s="26">
        <f t="shared" si="9"/>
        <v>-0.44999999999999996</v>
      </c>
      <c r="J22" s="26">
        <f t="shared" si="10"/>
        <v>1.19</v>
      </c>
      <c r="K22" s="26">
        <f t="shared" si="11"/>
        <v>0</v>
      </c>
      <c r="L22" s="26">
        <f t="shared" si="12"/>
        <v>0</v>
      </c>
      <c r="M22" s="16" t="s">
        <v>35</v>
      </c>
      <c r="N22" s="16"/>
      <c r="O22" s="16"/>
      <c r="P22" s="16"/>
      <c r="Q22" s="16"/>
      <c r="R22" s="16"/>
    </row>
    <row r="23" spans="2:18" x14ac:dyDescent="0.3">
      <c r="B23" s="44"/>
      <c r="C23" s="27">
        <f t="shared" si="13"/>
        <v>1.1000000000000001</v>
      </c>
      <c r="D23" s="4">
        <v>1</v>
      </c>
      <c r="E23" s="26">
        <f t="shared" si="7"/>
        <v>0.69499999999999995</v>
      </c>
      <c r="F23" s="26">
        <f t="shared" si="1"/>
        <v>1</v>
      </c>
      <c r="G23" s="1">
        <v>1</v>
      </c>
      <c r="H23" s="26">
        <f t="shared" si="8"/>
        <v>0</v>
      </c>
      <c r="I23" s="26">
        <f t="shared" si="9"/>
        <v>-0.44999999999999996</v>
      </c>
      <c r="J23" s="26">
        <f t="shared" si="10"/>
        <v>1.19</v>
      </c>
      <c r="K23" s="26">
        <f t="shared" si="11"/>
        <v>0</v>
      </c>
      <c r="L23" s="26">
        <f t="shared" si="12"/>
        <v>0</v>
      </c>
      <c r="M23" s="16" t="s">
        <v>36</v>
      </c>
      <c r="N23" s="16"/>
      <c r="O23" s="16"/>
      <c r="P23" s="16"/>
      <c r="Q23" s="16"/>
      <c r="R23" s="16"/>
    </row>
    <row r="24" spans="2:18" x14ac:dyDescent="0.3">
      <c r="B24" s="44"/>
      <c r="C24" s="27">
        <f t="shared" si="13"/>
        <v>0.4</v>
      </c>
      <c r="D24" s="4">
        <v>1</v>
      </c>
      <c r="E24" s="26">
        <f t="shared" si="7"/>
        <v>1.01</v>
      </c>
      <c r="F24" s="26">
        <f t="shared" si="1"/>
        <v>1</v>
      </c>
      <c r="G24" s="1">
        <v>0</v>
      </c>
      <c r="H24" s="26">
        <f t="shared" si="8"/>
        <v>-1</v>
      </c>
      <c r="I24" s="26">
        <f t="shared" si="9"/>
        <v>-0.81</v>
      </c>
      <c r="J24" s="26">
        <f t="shared" si="10"/>
        <v>0.28999999999999992</v>
      </c>
      <c r="K24" s="26">
        <f t="shared" si="11"/>
        <v>-0.3600000000000001</v>
      </c>
      <c r="L24" s="26">
        <f t="shared" si="12"/>
        <v>-0.9</v>
      </c>
      <c r="M24" s="16" t="s">
        <v>37</v>
      </c>
      <c r="N24" s="16"/>
      <c r="O24" s="16"/>
      <c r="P24" s="16"/>
      <c r="Q24" s="16"/>
      <c r="R24" s="16"/>
    </row>
    <row r="25" spans="2:18" x14ac:dyDescent="0.3">
      <c r="B25" s="44"/>
      <c r="C25" s="27">
        <f t="shared" si="13"/>
        <v>0.5</v>
      </c>
      <c r="D25" s="4">
        <v>1.5</v>
      </c>
      <c r="E25" s="26">
        <f t="shared" si="7"/>
        <v>2.999999999999986E-2</v>
      </c>
      <c r="F25" s="26">
        <f t="shared" si="1"/>
        <v>1</v>
      </c>
      <c r="G25" s="1">
        <v>0</v>
      </c>
      <c r="H25" s="26">
        <f t="shared" si="8"/>
        <v>-1</v>
      </c>
      <c r="I25" s="26">
        <f t="shared" si="9"/>
        <v>-1.26</v>
      </c>
      <c r="J25" s="26">
        <f t="shared" si="10"/>
        <v>-1.06</v>
      </c>
      <c r="K25" s="26">
        <f t="shared" si="11"/>
        <v>-0.44999999999999996</v>
      </c>
      <c r="L25" s="26">
        <f t="shared" si="12"/>
        <v>-1.35</v>
      </c>
      <c r="M25" s="15" t="s">
        <v>38</v>
      </c>
      <c r="N25" s="15"/>
      <c r="O25" s="15"/>
      <c r="P25" s="15"/>
      <c r="Q25" s="15"/>
      <c r="R25" s="15"/>
    </row>
    <row r="26" spans="2:18" x14ac:dyDescent="0.3">
      <c r="B26" s="41">
        <v>3</v>
      </c>
      <c r="C26" s="3">
        <f>F2</f>
        <v>1.2</v>
      </c>
      <c r="D26" s="4">
        <v>0.3</v>
      </c>
      <c r="E26" s="26">
        <f t="shared" ref="E26:E30" si="14">(C26*I25)+(D26*J25)</f>
        <v>-1.83</v>
      </c>
      <c r="F26" s="26">
        <f t="shared" si="1"/>
        <v>0</v>
      </c>
      <c r="G26" s="6">
        <v>1</v>
      </c>
      <c r="H26" s="26">
        <f t="shared" ref="H26:H30" si="15">G26-F26</f>
        <v>1</v>
      </c>
      <c r="I26" s="26">
        <f t="shared" ref="I26:I30" si="16">I25+($C$12*H26*C26)</f>
        <v>-0.17999999999999994</v>
      </c>
      <c r="J26" s="26">
        <f t="shared" ref="J26:J30" si="17">J25+($C$12*H26*D26)</f>
        <v>-0.79</v>
      </c>
      <c r="K26" s="26">
        <f t="shared" ref="K26:K30" si="18">I26-I25</f>
        <v>1.08</v>
      </c>
      <c r="L26" s="26">
        <f t="shared" ref="L26:L30" si="19">J26-J25</f>
        <v>0.27</v>
      </c>
      <c r="M26" s="15" t="s">
        <v>39</v>
      </c>
      <c r="N26" s="15"/>
      <c r="O26" s="15"/>
      <c r="P26" s="15"/>
      <c r="Q26" s="15"/>
      <c r="R26" s="15"/>
    </row>
    <row r="27" spans="2:18" x14ac:dyDescent="0.3">
      <c r="B27" s="42"/>
      <c r="C27" s="3">
        <f t="shared" ref="C27:C30" si="20">F3</f>
        <v>0.8</v>
      </c>
      <c r="D27" s="4">
        <v>0.6</v>
      </c>
      <c r="E27" s="26">
        <f t="shared" si="14"/>
        <v>-0.61799999999999988</v>
      </c>
      <c r="F27" s="26">
        <f t="shared" si="1"/>
        <v>0</v>
      </c>
      <c r="G27" s="6">
        <v>1</v>
      </c>
      <c r="H27" s="26">
        <f t="shared" si="15"/>
        <v>1</v>
      </c>
      <c r="I27" s="26">
        <f t="shared" si="16"/>
        <v>0.54000000000000015</v>
      </c>
      <c r="J27" s="26">
        <f t="shared" si="17"/>
        <v>-0.25</v>
      </c>
      <c r="K27" s="26">
        <f t="shared" si="18"/>
        <v>0.72000000000000008</v>
      </c>
      <c r="L27" s="26">
        <f t="shared" si="19"/>
        <v>0.54</v>
      </c>
      <c r="M27" s="10" t="s">
        <v>44</v>
      </c>
      <c r="N27" s="10"/>
      <c r="O27" s="10"/>
      <c r="P27" s="10"/>
      <c r="Q27" s="10"/>
      <c r="R27" s="10"/>
    </row>
    <row r="28" spans="2:18" x14ac:dyDescent="0.3">
      <c r="B28" s="42"/>
      <c r="C28" s="3">
        <f t="shared" si="20"/>
        <v>1.1000000000000001</v>
      </c>
      <c r="D28" s="4">
        <v>1</v>
      </c>
      <c r="E28" s="26">
        <f t="shared" si="14"/>
        <v>0.34400000000000019</v>
      </c>
      <c r="F28" s="26">
        <f t="shared" si="1"/>
        <v>1</v>
      </c>
      <c r="G28" s="6">
        <v>1</v>
      </c>
      <c r="H28" s="26">
        <f t="shared" si="15"/>
        <v>0</v>
      </c>
      <c r="I28" s="26">
        <f t="shared" si="16"/>
        <v>0.54000000000000015</v>
      </c>
      <c r="J28" s="26">
        <f t="shared" si="17"/>
        <v>-0.25</v>
      </c>
      <c r="K28" s="26">
        <f t="shared" si="18"/>
        <v>0</v>
      </c>
      <c r="L28" s="26">
        <f t="shared" si="19"/>
        <v>0</v>
      </c>
      <c r="M28" s="10" t="s">
        <v>40</v>
      </c>
      <c r="N28" s="10"/>
      <c r="O28" s="10"/>
      <c r="P28" s="10"/>
      <c r="Q28" s="10"/>
      <c r="R28" s="10"/>
    </row>
    <row r="29" spans="2:18" x14ac:dyDescent="0.3">
      <c r="B29" s="42"/>
      <c r="C29" s="3">
        <f t="shared" si="20"/>
        <v>0.4</v>
      </c>
      <c r="D29" s="4">
        <v>1</v>
      </c>
      <c r="E29" s="26">
        <f t="shared" si="14"/>
        <v>-3.3999999999999919E-2</v>
      </c>
      <c r="F29" s="26">
        <f t="shared" si="1"/>
        <v>0</v>
      </c>
      <c r="G29" s="6">
        <v>0</v>
      </c>
      <c r="H29" s="26">
        <f t="shared" si="15"/>
        <v>0</v>
      </c>
      <c r="I29" s="26">
        <f t="shared" si="16"/>
        <v>0.54000000000000015</v>
      </c>
      <c r="J29" s="26">
        <f t="shared" si="17"/>
        <v>-0.25</v>
      </c>
      <c r="K29" s="26">
        <f t="shared" si="18"/>
        <v>0</v>
      </c>
      <c r="L29" s="26">
        <f t="shared" si="19"/>
        <v>0</v>
      </c>
      <c r="M29" s="22" t="s">
        <v>43</v>
      </c>
      <c r="N29" s="22"/>
      <c r="O29" s="22"/>
      <c r="P29" s="22"/>
      <c r="Q29" s="22"/>
      <c r="R29" s="22"/>
    </row>
    <row r="30" spans="2:18" x14ac:dyDescent="0.3">
      <c r="B30" s="43"/>
      <c r="C30" s="3">
        <f t="shared" si="20"/>
        <v>0.5</v>
      </c>
      <c r="D30" s="4">
        <v>1.5</v>
      </c>
      <c r="E30" s="26">
        <f t="shared" si="14"/>
        <v>-0.10499999999999993</v>
      </c>
      <c r="F30" s="26">
        <f t="shared" si="1"/>
        <v>0</v>
      </c>
      <c r="G30" s="6">
        <v>0</v>
      </c>
      <c r="H30" s="26">
        <f t="shared" si="15"/>
        <v>0</v>
      </c>
      <c r="I30" s="26">
        <f t="shared" si="16"/>
        <v>0.54000000000000015</v>
      </c>
      <c r="J30" s="26">
        <f t="shared" si="17"/>
        <v>-0.25</v>
      </c>
      <c r="K30" s="26">
        <f t="shared" si="18"/>
        <v>0</v>
      </c>
      <c r="L30" s="26">
        <f t="shared" si="19"/>
        <v>0</v>
      </c>
      <c r="M30" s="22" t="s">
        <v>37</v>
      </c>
      <c r="N30" s="22"/>
      <c r="O30" s="22"/>
      <c r="P30" s="22"/>
      <c r="Q30" s="22"/>
      <c r="R30" s="22"/>
    </row>
    <row r="31" spans="2:18" x14ac:dyDescent="0.3">
      <c r="B31" s="44">
        <v>4</v>
      </c>
      <c r="C31" s="18">
        <v>1.2</v>
      </c>
      <c r="D31" s="19">
        <v>0.3</v>
      </c>
      <c r="E31" s="26">
        <f t="shared" ref="E31:E35" si="21">(C31*I30)+(D31*J30)</f>
        <v>0.57300000000000018</v>
      </c>
      <c r="F31" s="26">
        <f t="shared" si="1"/>
        <v>1</v>
      </c>
      <c r="G31" s="21">
        <v>1</v>
      </c>
      <c r="H31" s="26">
        <f t="shared" ref="H31:H35" si="22">G31-F31</f>
        <v>0</v>
      </c>
      <c r="I31" s="26">
        <f t="shared" ref="I31:I35" si="23">I30+($C$12*H31*C31)</f>
        <v>0.54000000000000015</v>
      </c>
      <c r="J31" s="26">
        <f t="shared" ref="J31:J35" si="24">J30+($C$12*H31*D31)</f>
        <v>-0.25</v>
      </c>
      <c r="K31" s="26">
        <f t="shared" ref="K31:K35" si="25">I31-I30</f>
        <v>0</v>
      </c>
      <c r="L31" s="26">
        <f t="shared" ref="L31:L35" si="26">J31-J30</f>
        <v>0</v>
      </c>
      <c r="M31" s="17" t="s">
        <v>41</v>
      </c>
      <c r="N31" s="17"/>
      <c r="O31" s="17"/>
      <c r="P31" s="17"/>
      <c r="Q31" s="17"/>
      <c r="R31" s="17"/>
    </row>
    <row r="32" spans="2:18" x14ac:dyDescent="0.3">
      <c r="B32" s="44"/>
      <c r="C32" s="20">
        <v>0.8</v>
      </c>
      <c r="D32" s="19">
        <v>0.6</v>
      </c>
      <c r="E32" s="26">
        <f t="shared" si="21"/>
        <v>0.28200000000000014</v>
      </c>
      <c r="F32" s="26">
        <f t="shared" si="1"/>
        <v>1</v>
      </c>
      <c r="G32" s="21">
        <v>1</v>
      </c>
      <c r="H32" s="26">
        <f t="shared" si="22"/>
        <v>0</v>
      </c>
      <c r="I32" s="26">
        <f t="shared" si="23"/>
        <v>0.54000000000000015</v>
      </c>
      <c r="J32" s="26">
        <f t="shared" si="24"/>
        <v>-0.25</v>
      </c>
      <c r="K32" s="26">
        <f t="shared" si="25"/>
        <v>0</v>
      </c>
      <c r="L32" s="26">
        <f t="shared" si="26"/>
        <v>0</v>
      </c>
      <c r="M32" s="17" t="s">
        <v>42</v>
      </c>
      <c r="N32" s="17"/>
      <c r="O32" s="17"/>
      <c r="P32" s="17"/>
      <c r="Q32" s="17"/>
      <c r="R32" s="17"/>
    </row>
    <row r="33" spans="2:18" x14ac:dyDescent="0.3">
      <c r="B33" s="44"/>
      <c r="C33" s="20">
        <v>1.1000000000000001</v>
      </c>
      <c r="D33" s="19">
        <v>1</v>
      </c>
      <c r="E33" s="26">
        <f t="shared" si="21"/>
        <v>0.34400000000000019</v>
      </c>
      <c r="F33" s="26">
        <f t="shared" si="1"/>
        <v>1</v>
      </c>
      <c r="G33" s="21">
        <v>1</v>
      </c>
      <c r="H33" s="26">
        <f t="shared" si="22"/>
        <v>0</v>
      </c>
      <c r="I33" s="26">
        <f t="shared" si="23"/>
        <v>0.54000000000000015</v>
      </c>
      <c r="J33" s="26">
        <f t="shared" si="24"/>
        <v>-0.25</v>
      </c>
      <c r="K33" s="26">
        <f t="shared" si="25"/>
        <v>0</v>
      </c>
      <c r="L33" s="26">
        <f t="shared" si="26"/>
        <v>0</v>
      </c>
      <c r="M33" s="10" t="s">
        <v>47</v>
      </c>
      <c r="N33" s="10"/>
      <c r="O33" s="10"/>
      <c r="P33" s="10"/>
      <c r="Q33" s="10"/>
      <c r="R33" s="10"/>
    </row>
    <row r="34" spans="2:18" x14ac:dyDescent="0.3">
      <c r="B34" s="44"/>
      <c r="C34" s="20">
        <v>0.4</v>
      </c>
      <c r="D34" s="19">
        <v>1</v>
      </c>
      <c r="E34" s="26">
        <f t="shared" si="21"/>
        <v>-3.3999999999999919E-2</v>
      </c>
      <c r="F34" s="26">
        <f t="shared" si="1"/>
        <v>0</v>
      </c>
      <c r="G34" s="21">
        <v>0</v>
      </c>
      <c r="H34" s="26">
        <f t="shared" si="22"/>
        <v>0</v>
      </c>
      <c r="I34" s="26">
        <f t="shared" si="23"/>
        <v>0.54000000000000015</v>
      </c>
      <c r="J34" s="26">
        <f t="shared" si="24"/>
        <v>-0.25</v>
      </c>
      <c r="K34" s="26">
        <f t="shared" si="25"/>
        <v>0</v>
      </c>
      <c r="L34" s="26">
        <f t="shared" si="26"/>
        <v>0</v>
      </c>
      <c r="M34" s="10" t="s">
        <v>49</v>
      </c>
      <c r="N34" s="10"/>
      <c r="O34" s="10"/>
      <c r="P34" s="10"/>
      <c r="Q34" s="10"/>
      <c r="R34" s="10"/>
    </row>
    <row r="35" spans="2:18" x14ac:dyDescent="0.3">
      <c r="B35" s="44"/>
      <c r="C35" s="20">
        <v>0.5</v>
      </c>
      <c r="D35" s="19">
        <v>1.5</v>
      </c>
      <c r="E35" s="26">
        <f t="shared" si="21"/>
        <v>-0.10499999999999993</v>
      </c>
      <c r="F35" s="26">
        <f t="shared" si="1"/>
        <v>0</v>
      </c>
      <c r="G35" s="21">
        <v>0</v>
      </c>
      <c r="H35" s="26">
        <f t="shared" si="22"/>
        <v>0</v>
      </c>
      <c r="I35" s="26">
        <f t="shared" si="23"/>
        <v>0.54000000000000015</v>
      </c>
      <c r="J35" s="26">
        <f t="shared" si="24"/>
        <v>-0.25</v>
      </c>
      <c r="K35" s="26">
        <f t="shared" si="25"/>
        <v>0</v>
      </c>
      <c r="L35" s="26">
        <f t="shared" si="26"/>
        <v>0</v>
      </c>
      <c r="M35" s="10" t="s">
        <v>48</v>
      </c>
      <c r="N35" s="10"/>
      <c r="O35" s="10"/>
      <c r="P35" s="10"/>
      <c r="Q35" s="10"/>
      <c r="R35" s="10"/>
    </row>
    <row r="36" spans="2:18" x14ac:dyDescent="0.3">
      <c r="B36" s="23" t="s">
        <v>50</v>
      </c>
      <c r="C36" s="6">
        <v>0.7</v>
      </c>
      <c r="D36" s="6">
        <v>0.6</v>
      </c>
      <c r="E36" s="26">
        <f t="shared" ref="E36" si="27">(C36*I35)+(D36*J35)</f>
        <v>0.22800000000000006</v>
      </c>
      <c r="F36" s="26">
        <f t="shared" si="1"/>
        <v>1</v>
      </c>
      <c r="G36" s="10" t="s">
        <v>54</v>
      </c>
      <c r="H36" s="10"/>
      <c r="I36" s="10"/>
      <c r="J36" s="10"/>
      <c r="K36" s="10"/>
      <c r="L36" s="10"/>
    </row>
    <row r="37" spans="2:18" x14ac:dyDescent="0.3">
      <c r="G37" s="10" t="s">
        <v>51</v>
      </c>
      <c r="H37" s="10"/>
      <c r="I37" s="10"/>
      <c r="J37" s="10"/>
      <c r="K37" s="10"/>
      <c r="L37" s="10"/>
    </row>
    <row r="38" spans="2:18" x14ac:dyDescent="0.3">
      <c r="G38" s="10" t="s">
        <v>52</v>
      </c>
      <c r="H38" s="10"/>
      <c r="I38" s="10"/>
      <c r="J38" s="10"/>
      <c r="K38" s="10"/>
      <c r="L38" s="10"/>
    </row>
    <row r="39" spans="2:18" x14ac:dyDescent="0.3">
      <c r="G39" s="10" t="s">
        <v>53</v>
      </c>
      <c r="H39" s="10"/>
      <c r="I39" s="10"/>
      <c r="J39" s="10"/>
      <c r="K39" s="10"/>
      <c r="L39" s="10"/>
    </row>
  </sheetData>
  <mergeCells count="4">
    <mergeCell ref="B16:B20"/>
    <mergeCell ref="B21:B25"/>
    <mergeCell ref="B26:B30"/>
    <mergeCell ref="B31:B3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"/>
  <sheetViews>
    <sheetView workbookViewId="0">
      <selection activeCell="E11" sqref="A1:XFD1048576"/>
    </sheetView>
  </sheetViews>
  <sheetFormatPr defaultRowHeight="14.4" x14ac:dyDescent="0.3"/>
  <cols>
    <col min="2" max="2" width="9.88671875" customWidth="1"/>
    <col min="3" max="3" width="11.33203125" customWidth="1"/>
    <col min="4" max="4" width="13.109375" bestFit="1" customWidth="1"/>
    <col min="6" max="6" width="8.88671875" style="8"/>
    <col min="7" max="7" width="9.33203125" customWidth="1"/>
    <col min="8" max="8" width="12.77734375" customWidth="1"/>
    <col min="10" max="10" width="9.77734375" customWidth="1"/>
    <col min="11" max="11" width="10.33203125" customWidth="1"/>
    <col min="12" max="12" width="9.88671875" customWidth="1"/>
    <col min="17" max="17" width="16.33203125" customWidth="1"/>
  </cols>
  <sheetData>
    <row r="1" spans="1:17" x14ac:dyDescent="0.3">
      <c r="B1" s="2" t="s">
        <v>17</v>
      </c>
      <c r="C1" s="2" t="s">
        <v>19</v>
      </c>
      <c r="D1" s="2" t="s">
        <v>18</v>
      </c>
      <c r="F1" s="2" t="s">
        <v>21</v>
      </c>
      <c r="G1" s="2" t="s">
        <v>22</v>
      </c>
      <c r="H1" s="2" t="s">
        <v>11</v>
      </c>
      <c r="J1" s="24"/>
    </row>
    <row r="2" spans="1:17" ht="13.8" customHeight="1" x14ac:dyDescent="0.3">
      <c r="B2" s="3">
        <v>1.2</v>
      </c>
      <c r="C2" s="4">
        <v>0.3</v>
      </c>
      <c r="D2" s="1" t="s">
        <v>0</v>
      </c>
      <c r="F2" s="3">
        <v>1.2</v>
      </c>
      <c r="G2" s="4">
        <v>0.3</v>
      </c>
      <c r="H2" s="1">
        <v>1</v>
      </c>
    </row>
    <row r="3" spans="1:17" ht="16.8" customHeight="1" x14ac:dyDescent="0.3">
      <c r="B3" s="5">
        <v>0.8</v>
      </c>
      <c r="C3" s="4">
        <v>0.6</v>
      </c>
      <c r="D3" s="1" t="s">
        <v>0</v>
      </c>
      <c r="F3" s="5">
        <v>0.8</v>
      </c>
      <c r="G3" s="4">
        <v>0.6</v>
      </c>
      <c r="H3" s="1">
        <v>1</v>
      </c>
    </row>
    <row r="4" spans="1:17" ht="13.8" customHeight="1" x14ac:dyDescent="0.3">
      <c r="B4" s="5">
        <v>1.1000000000000001</v>
      </c>
      <c r="C4" s="4">
        <v>1</v>
      </c>
      <c r="D4" s="1" t="s">
        <v>0</v>
      </c>
      <c r="F4" s="5">
        <v>1.1000000000000001</v>
      </c>
      <c r="G4" s="4">
        <v>1</v>
      </c>
      <c r="H4" s="1">
        <v>1</v>
      </c>
    </row>
    <row r="5" spans="1:17" x14ac:dyDescent="0.3">
      <c r="B5" s="5">
        <v>0.4</v>
      </c>
      <c r="C5" s="4">
        <v>1</v>
      </c>
      <c r="D5" s="1" t="s">
        <v>1</v>
      </c>
      <c r="F5" s="5">
        <v>0.4</v>
      </c>
      <c r="G5" s="4">
        <v>1</v>
      </c>
      <c r="H5" s="1">
        <v>0</v>
      </c>
    </row>
    <row r="6" spans="1:17" x14ac:dyDescent="0.3">
      <c r="B6" s="5">
        <v>0.5</v>
      </c>
      <c r="C6" s="4">
        <v>1.5</v>
      </c>
      <c r="D6" s="1" t="s">
        <v>1</v>
      </c>
      <c r="F6" s="5">
        <v>0.5</v>
      </c>
      <c r="G6" s="4">
        <v>1.5</v>
      </c>
      <c r="H6" s="1">
        <v>0</v>
      </c>
    </row>
    <row r="7" spans="1:17" x14ac:dyDescent="0.3">
      <c r="B7" s="6">
        <v>0.7</v>
      </c>
      <c r="C7" s="6">
        <v>0.6</v>
      </c>
      <c r="D7" s="6" t="s">
        <v>0</v>
      </c>
      <c r="F7" s="6">
        <v>0.7</v>
      </c>
      <c r="G7" s="6">
        <v>0.6</v>
      </c>
      <c r="H7" s="1">
        <v>1</v>
      </c>
    </row>
    <row r="8" spans="1:17" x14ac:dyDescent="0.3">
      <c r="B8" s="6">
        <v>1.3</v>
      </c>
      <c r="C8" s="6">
        <v>1.3</v>
      </c>
      <c r="D8" s="35" t="s">
        <v>0</v>
      </c>
    </row>
    <row r="9" spans="1:17" x14ac:dyDescent="0.3">
      <c r="B9" s="10" t="s">
        <v>20</v>
      </c>
    </row>
    <row r="10" spans="1:17" x14ac:dyDescent="0.3">
      <c r="A10" s="7" t="s">
        <v>23</v>
      </c>
      <c r="B10" s="7" t="s">
        <v>2</v>
      </c>
      <c r="C10" s="8">
        <v>-2.1</v>
      </c>
    </row>
    <row r="11" spans="1:17" x14ac:dyDescent="0.3">
      <c r="A11" s="7" t="s">
        <v>23</v>
      </c>
      <c r="B11" s="7" t="s">
        <v>3</v>
      </c>
      <c r="C11" s="8">
        <v>2.9</v>
      </c>
    </row>
    <row r="12" spans="1:17" x14ac:dyDescent="0.3">
      <c r="B12" s="7" t="s">
        <v>4</v>
      </c>
      <c r="C12" s="8">
        <v>0.9</v>
      </c>
    </row>
    <row r="13" spans="1:17" x14ac:dyDescent="0.3">
      <c r="B13" s="7" t="s">
        <v>5</v>
      </c>
      <c r="C13" s="8">
        <v>0</v>
      </c>
    </row>
    <row r="15" spans="1:17" s="8" customFormat="1" x14ac:dyDescent="0.3">
      <c r="B15" s="9" t="s">
        <v>6</v>
      </c>
      <c r="C15" s="9" t="s">
        <v>7</v>
      </c>
      <c r="D15" s="9" t="s">
        <v>8</v>
      </c>
      <c r="E15" s="9" t="s">
        <v>9</v>
      </c>
      <c r="F15" s="9" t="s">
        <v>10</v>
      </c>
      <c r="G15" s="9" t="s">
        <v>11</v>
      </c>
      <c r="H15" s="9" t="s">
        <v>12</v>
      </c>
      <c r="I15" s="9" t="s">
        <v>13</v>
      </c>
      <c r="J15" s="9" t="s">
        <v>14</v>
      </c>
      <c r="K15" s="9" t="s">
        <v>15</v>
      </c>
      <c r="L15" s="9" t="s">
        <v>16</v>
      </c>
      <c r="N15" s="45" t="s">
        <v>56</v>
      </c>
      <c r="O15" s="45"/>
      <c r="P15" s="45"/>
      <c r="Q15" s="45"/>
    </row>
    <row r="16" spans="1:17" x14ac:dyDescent="0.3">
      <c r="B16" s="41">
        <v>1</v>
      </c>
      <c r="C16" s="3">
        <v>1.2</v>
      </c>
      <c r="D16" s="4">
        <v>0.3</v>
      </c>
      <c r="E16" s="6">
        <f>(C16*C10)+(D16*C11)</f>
        <v>-1.65</v>
      </c>
      <c r="F16" s="6">
        <f>IF(E16&lt;$C$13,0,1)</f>
        <v>0</v>
      </c>
      <c r="G16" s="6">
        <v>1</v>
      </c>
      <c r="H16" s="36">
        <f>G16-F16</f>
        <v>1</v>
      </c>
      <c r="I16" s="6">
        <f>C10+($C$12*H16*C16)</f>
        <v>-1.02</v>
      </c>
      <c r="J16" s="6">
        <f>$C$11+($C$12*H16*D16)</f>
        <v>3.17</v>
      </c>
      <c r="K16" s="6">
        <f>I16-$C$10</f>
        <v>1.08</v>
      </c>
      <c r="L16" s="6">
        <f>J16-$C$11</f>
        <v>0.27</v>
      </c>
      <c r="N16" s="45" t="s">
        <v>57</v>
      </c>
      <c r="O16" s="45"/>
      <c r="P16" s="45"/>
      <c r="Q16" s="45"/>
    </row>
    <row r="17" spans="2:12" x14ac:dyDescent="0.3">
      <c r="B17" s="42"/>
      <c r="C17" s="5">
        <v>0.8</v>
      </c>
      <c r="D17" s="4">
        <v>0.6</v>
      </c>
      <c r="E17" s="6">
        <f t="shared" ref="E17:E21" si="0">(C17*$I16)+(D17*$J16)</f>
        <v>1.0859999999999999</v>
      </c>
      <c r="F17" s="6">
        <f t="shared" ref="F17:F52" si="1">IF(E17&lt;$C$13,0,1)</f>
        <v>1</v>
      </c>
      <c r="G17" s="6">
        <v>1</v>
      </c>
      <c r="H17" s="36">
        <f t="shared" ref="H17:H20" si="2">G17-F17</f>
        <v>0</v>
      </c>
      <c r="I17" s="6">
        <f>$I16+($C$12*H17*C17)</f>
        <v>-1.02</v>
      </c>
      <c r="J17" s="6">
        <f>$J16+($C$12*H17*D17)</f>
        <v>3.17</v>
      </c>
      <c r="K17" s="6">
        <f>I17-$I16</f>
        <v>0</v>
      </c>
      <c r="L17" s="6">
        <f>J17-$J16</f>
        <v>0</v>
      </c>
    </row>
    <row r="18" spans="2:12" x14ac:dyDescent="0.3">
      <c r="B18" s="42"/>
      <c r="C18" s="5">
        <v>1.1000000000000001</v>
      </c>
      <c r="D18" s="4">
        <v>1</v>
      </c>
      <c r="E18" s="6">
        <f t="shared" si="0"/>
        <v>2.048</v>
      </c>
      <c r="F18" s="6">
        <f t="shared" si="1"/>
        <v>1</v>
      </c>
      <c r="G18" s="6">
        <v>1</v>
      </c>
      <c r="H18" s="36">
        <f t="shared" si="2"/>
        <v>0</v>
      </c>
      <c r="I18" s="6">
        <f t="shared" ref="I18:I51" si="3">$I17+($C$12*H18*C18)</f>
        <v>-1.02</v>
      </c>
      <c r="J18" s="6">
        <f t="shared" ref="J18:J20" si="4">$J17+($C$12*H18*D18)</f>
        <v>3.17</v>
      </c>
      <c r="K18" s="6">
        <f t="shared" ref="K18:K51" si="5">I18-$I17</f>
        <v>0</v>
      </c>
      <c r="L18" s="6">
        <f t="shared" ref="L18:L51" si="6">J18-$J17</f>
        <v>0</v>
      </c>
    </row>
    <row r="19" spans="2:12" x14ac:dyDescent="0.3">
      <c r="B19" s="42"/>
      <c r="C19" s="5">
        <v>0.4</v>
      </c>
      <c r="D19" s="4">
        <v>1</v>
      </c>
      <c r="E19" s="6">
        <f t="shared" si="0"/>
        <v>2.762</v>
      </c>
      <c r="F19" s="6">
        <f t="shared" si="1"/>
        <v>1</v>
      </c>
      <c r="G19" s="6">
        <v>0</v>
      </c>
      <c r="H19" s="36">
        <f t="shared" si="2"/>
        <v>-1</v>
      </c>
      <c r="I19" s="6">
        <f t="shared" si="3"/>
        <v>-1.3800000000000001</v>
      </c>
      <c r="J19" s="6">
        <f t="shared" si="4"/>
        <v>2.27</v>
      </c>
      <c r="K19" s="6">
        <f t="shared" si="5"/>
        <v>-0.3600000000000001</v>
      </c>
      <c r="L19" s="6">
        <f t="shared" si="6"/>
        <v>-0.89999999999999991</v>
      </c>
    </row>
    <row r="20" spans="2:12" x14ac:dyDescent="0.3">
      <c r="B20" s="42"/>
      <c r="C20" s="5">
        <v>0.5</v>
      </c>
      <c r="D20" s="4">
        <v>1.5</v>
      </c>
      <c r="E20" s="6">
        <f t="shared" si="0"/>
        <v>2.7150000000000003</v>
      </c>
      <c r="F20" s="6">
        <f t="shared" si="1"/>
        <v>1</v>
      </c>
      <c r="G20" s="6">
        <v>0</v>
      </c>
      <c r="H20" s="36">
        <f t="shared" si="2"/>
        <v>-1</v>
      </c>
      <c r="I20" s="6">
        <f t="shared" si="3"/>
        <v>-1.83</v>
      </c>
      <c r="J20" s="6">
        <f t="shared" si="4"/>
        <v>0.91999999999999993</v>
      </c>
      <c r="K20" s="6">
        <f t="shared" si="5"/>
        <v>-0.44999999999999996</v>
      </c>
      <c r="L20" s="6">
        <f t="shared" si="6"/>
        <v>-1.35</v>
      </c>
    </row>
    <row r="21" spans="2:12" x14ac:dyDescent="0.3">
      <c r="B21" s="43"/>
      <c r="C21" s="6">
        <v>0.7</v>
      </c>
      <c r="D21" s="6">
        <v>0.6</v>
      </c>
      <c r="E21" s="6">
        <f t="shared" si="0"/>
        <v>-0.72899999999999998</v>
      </c>
      <c r="F21" s="6">
        <f t="shared" si="1"/>
        <v>0</v>
      </c>
      <c r="G21" s="6">
        <v>1</v>
      </c>
      <c r="H21" s="36">
        <f>G21-F21</f>
        <v>1</v>
      </c>
      <c r="I21" s="6">
        <f t="shared" si="3"/>
        <v>-1.2000000000000002</v>
      </c>
      <c r="J21" s="6">
        <f>$J20+($C$12*H21*D21)</f>
        <v>1.46</v>
      </c>
      <c r="K21" s="6">
        <f t="shared" si="5"/>
        <v>0.62999999999999989</v>
      </c>
      <c r="L21" s="6">
        <f t="shared" si="6"/>
        <v>0.54</v>
      </c>
    </row>
    <row r="22" spans="2:12" x14ac:dyDescent="0.3">
      <c r="B22" s="46">
        <v>2</v>
      </c>
      <c r="C22" s="3">
        <v>1.2</v>
      </c>
      <c r="D22" s="4">
        <v>0.3</v>
      </c>
      <c r="E22" s="6">
        <f>(C22*$I21)+(D22*$J21)</f>
        <v>-1.0020000000000002</v>
      </c>
      <c r="F22" s="6">
        <f t="shared" si="1"/>
        <v>0</v>
      </c>
      <c r="G22" s="6">
        <v>1</v>
      </c>
      <c r="H22" s="37">
        <f t="shared" ref="H22:H51" si="7">G22-F22</f>
        <v>1</v>
      </c>
      <c r="I22" s="6">
        <f t="shared" si="3"/>
        <v>-0.12000000000000011</v>
      </c>
      <c r="J22" s="6">
        <f t="shared" ref="J22:J51" si="8">$J21+($C$12*H22*D22)</f>
        <v>1.73</v>
      </c>
      <c r="K22" s="6">
        <f t="shared" si="5"/>
        <v>1.08</v>
      </c>
      <c r="L22" s="6">
        <f t="shared" si="6"/>
        <v>0.27</v>
      </c>
    </row>
    <row r="23" spans="2:12" x14ac:dyDescent="0.3">
      <c r="B23" s="46"/>
      <c r="C23" s="5">
        <v>0.8</v>
      </c>
      <c r="D23" s="4">
        <v>0.6</v>
      </c>
      <c r="E23" s="6">
        <f>(C23*$I22)+(D23*$J22)</f>
        <v>0.94199999999999995</v>
      </c>
      <c r="F23" s="6">
        <f t="shared" si="1"/>
        <v>1</v>
      </c>
      <c r="G23" s="6">
        <v>1</v>
      </c>
      <c r="H23" s="37">
        <f t="shared" si="7"/>
        <v>0</v>
      </c>
      <c r="I23" s="6">
        <f t="shared" si="3"/>
        <v>-0.12000000000000011</v>
      </c>
      <c r="J23" s="6">
        <f t="shared" si="8"/>
        <v>1.73</v>
      </c>
      <c r="K23" s="6">
        <f t="shared" si="5"/>
        <v>0</v>
      </c>
      <c r="L23" s="6">
        <f t="shared" si="6"/>
        <v>0</v>
      </c>
    </row>
    <row r="24" spans="2:12" x14ac:dyDescent="0.3">
      <c r="B24" s="46"/>
      <c r="C24" s="5">
        <v>1.1000000000000001</v>
      </c>
      <c r="D24" s="4">
        <v>1</v>
      </c>
      <c r="E24" s="6">
        <f t="shared" ref="E24:E52" si="9">(C24*$I23)+(D24*$J23)</f>
        <v>1.5979999999999999</v>
      </c>
      <c r="F24" s="6">
        <f t="shared" si="1"/>
        <v>1</v>
      </c>
      <c r="G24" s="6">
        <v>1</v>
      </c>
      <c r="H24" s="37">
        <f t="shared" si="7"/>
        <v>0</v>
      </c>
      <c r="I24" s="6">
        <f t="shared" si="3"/>
        <v>-0.12000000000000011</v>
      </c>
      <c r="J24" s="6">
        <f t="shared" si="8"/>
        <v>1.73</v>
      </c>
      <c r="K24" s="6">
        <f t="shared" si="5"/>
        <v>0</v>
      </c>
      <c r="L24" s="6">
        <f t="shared" si="6"/>
        <v>0</v>
      </c>
    </row>
    <row r="25" spans="2:12" x14ac:dyDescent="0.3">
      <c r="B25" s="46"/>
      <c r="C25" s="5">
        <v>0.4</v>
      </c>
      <c r="D25" s="4">
        <v>1</v>
      </c>
      <c r="E25" s="6">
        <f t="shared" si="9"/>
        <v>1.6819999999999999</v>
      </c>
      <c r="F25" s="6">
        <f t="shared" si="1"/>
        <v>1</v>
      </c>
      <c r="G25" s="6">
        <v>0</v>
      </c>
      <c r="H25" s="37">
        <f t="shared" si="7"/>
        <v>-1</v>
      </c>
      <c r="I25" s="6">
        <f t="shared" si="3"/>
        <v>-0.48000000000000015</v>
      </c>
      <c r="J25" s="6">
        <f t="shared" si="8"/>
        <v>0.83</v>
      </c>
      <c r="K25" s="6">
        <f t="shared" si="5"/>
        <v>-0.36000000000000004</v>
      </c>
      <c r="L25" s="6">
        <f t="shared" si="6"/>
        <v>-0.9</v>
      </c>
    </row>
    <row r="26" spans="2:12" x14ac:dyDescent="0.3">
      <c r="B26" s="46"/>
      <c r="C26" s="5">
        <v>0.5</v>
      </c>
      <c r="D26" s="4">
        <v>1.5</v>
      </c>
      <c r="E26" s="6">
        <f t="shared" si="9"/>
        <v>1.0049999999999999</v>
      </c>
      <c r="F26" s="6">
        <f t="shared" si="1"/>
        <v>1</v>
      </c>
      <c r="G26" s="6">
        <v>0</v>
      </c>
      <c r="H26" s="37">
        <f t="shared" si="7"/>
        <v>-1</v>
      </c>
      <c r="I26" s="6">
        <f t="shared" si="3"/>
        <v>-0.93000000000000016</v>
      </c>
      <c r="J26" s="6">
        <f t="shared" si="8"/>
        <v>-0.52000000000000013</v>
      </c>
      <c r="K26" s="6">
        <f t="shared" si="5"/>
        <v>-0.45</v>
      </c>
      <c r="L26" s="6">
        <f t="shared" si="6"/>
        <v>-1.35</v>
      </c>
    </row>
    <row r="27" spans="2:12" x14ac:dyDescent="0.3">
      <c r="B27" s="46"/>
      <c r="C27" s="6">
        <v>0.7</v>
      </c>
      <c r="D27" s="6">
        <v>0.6</v>
      </c>
      <c r="E27" s="6">
        <f t="shared" si="9"/>
        <v>-0.96300000000000008</v>
      </c>
      <c r="F27" s="6">
        <f t="shared" si="1"/>
        <v>0</v>
      </c>
      <c r="G27" s="6">
        <v>1</v>
      </c>
      <c r="H27" s="37">
        <f t="shared" si="7"/>
        <v>1</v>
      </c>
      <c r="I27" s="6">
        <f t="shared" si="3"/>
        <v>-0.30000000000000016</v>
      </c>
      <c r="J27" s="6">
        <f t="shared" si="8"/>
        <v>1.9999999999999907E-2</v>
      </c>
      <c r="K27" s="6">
        <f t="shared" si="5"/>
        <v>0.63</v>
      </c>
      <c r="L27" s="6">
        <f t="shared" si="6"/>
        <v>0.54</v>
      </c>
    </row>
    <row r="28" spans="2:12" x14ac:dyDescent="0.3">
      <c r="B28" s="41">
        <v>3</v>
      </c>
      <c r="C28" s="3">
        <v>1.2</v>
      </c>
      <c r="D28" s="4">
        <v>0.3</v>
      </c>
      <c r="E28" s="6">
        <f t="shared" si="9"/>
        <v>-0.3540000000000002</v>
      </c>
      <c r="F28" s="6">
        <f t="shared" si="1"/>
        <v>0</v>
      </c>
      <c r="G28" s="6">
        <v>1</v>
      </c>
      <c r="H28" s="38">
        <f t="shared" si="7"/>
        <v>1</v>
      </c>
      <c r="I28" s="6">
        <f t="shared" si="3"/>
        <v>0.77999999999999992</v>
      </c>
      <c r="J28" s="6">
        <f t="shared" si="8"/>
        <v>0.28999999999999992</v>
      </c>
      <c r="K28" s="6">
        <f t="shared" si="5"/>
        <v>1.08</v>
      </c>
      <c r="L28" s="6">
        <f t="shared" si="6"/>
        <v>0.27</v>
      </c>
    </row>
    <row r="29" spans="2:12" x14ac:dyDescent="0.3">
      <c r="B29" s="42"/>
      <c r="C29" s="5">
        <v>0.8</v>
      </c>
      <c r="D29" s="4">
        <v>0.6</v>
      </c>
      <c r="E29" s="6">
        <f t="shared" si="9"/>
        <v>0.79799999999999993</v>
      </c>
      <c r="F29" s="6">
        <f t="shared" si="1"/>
        <v>1</v>
      </c>
      <c r="G29" s="6">
        <v>1</v>
      </c>
      <c r="H29" s="38">
        <f t="shared" si="7"/>
        <v>0</v>
      </c>
      <c r="I29" s="6">
        <f t="shared" si="3"/>
        <v>0.77999999999999992</v>
      </c>
      <c r="J29" s="6">
        <f t="shared" si="8"/>
        <v>0.28999999999999992</v>
      </c>
      <c r="K29" s="6">
        <f t="shared" si="5"/>
        <v>0</v>
      </c>
      <c r="L29" s="6">
        <f t="shared" si="6"/>
        <v>0</v>
      </c>
    </row>
    <row r="30" spans="2:12" x14ac:dyDescent="0.3">
      <c r="B30" s="42"/>
      <c r="C30" s="5">
        <v>1.1000000000000001</v>
      </c>
      <c r="D30" s="4">
        <v>1</v>
      </c>
      <c r="E30" s="6">
        <f t="shared" si="9"/>
        <v>1.1479999999999999</v>
      </c>
      <c r="F30" s="6">
        <f t="shared" si="1"/>
        <v>1</v>
      </c>
      <c r="G30" s="6">
        <v>1</v>
      </c>
      <c r="H30" s="38">
        <f t="shared" si="7"/>
        <v>0</v>
      </c>
      <c r="I30" s="6">
        <f t="shared" si="3"/>
        <v>0.77999999999999992</v>
      </c>
      <c r="J30" s="6">
        <f t="shared" si="8"/>
        <v>0.28999999999999992</v>
      </c>
      <c r="K30" s="6">
        <f t="shared" si="5"/>
        <v>0</v>
      </c>
      <c r="L30" s="6">
        <f t="shared" si="6"/>
        <v>0</v>
      </c>
    </row>
    <row r="31" spans="2:12" x14ac:dyDescent="0.3">
      <c r="B31" s="42"/>
      <c r="C31" s="5">
        <v>0.4</v>
      </c>
      <c r="D31" s="4">
        <v>1</v>
      </c>
      <c r="E31" s="6">
        <f t="shared" si="9"/>
        <v>0.60199999999999987</v>
      </c>
      <c r="F31" s="6">
        <f t="shared" si="1"/>
        <v>1</v>
      </c>
      <c r="G31" s="6">
        <v>0</v>
      </c>
      <c r="H31" s="38">
        <f t="shared" si="7"/>
        <v>-1</v>
      </c>
      <c r="I31" s="6">
        <f t="shared" si="3"/>
        <v>0.41999999999999987</v>
      </c>
      <c r="J31" s="6">
        <f t="shared" si="8"/>
        <v>-0.6100000000000001</v>
      </c>
      <c r="K31" s="6">
        <f t="shared" si="5"/>
        <v>-0.36000000000000004</v>
      </c>
      <c r="L31" s="6">
        <f t="shared" si="6"/>
        <v>-0.9</v>
      </c>
    </row>
    <row r="32" spans="2:12" x14ac:dyDescent="0.3">
      <c r="B32" s="42"/>
      <c r="C32" s="5">
        <v>0.5</v>
      </c>
      <c r="D32" s="4">
        <v>1.5</v>
      </c>
      <c r="E32" s="6">
        <f t="shared" si="9"/>
        <v>-0.70500000000000018</v>
      </c>
      <c r="F32" s="6">
        <f t="shared" si="1"/>
        <v>0</v>
      </c>
      <c r="G32" s="6">
        <v>0</v>
      </c>
      <c r="H32" s="38">
        <f t="shared" si="7"/>
        <v>0</v>
      </c>
      <c r="I32" s="6">
        <f t="shared" si="3"/>
        <v>0.41999999999999987</v>
      </c>
      <c r="J32" s="6">
        <f t="shared" si="8"/>
        <v>-0.6100000000000001</v>
      </c>
      <c r="K32" s="6">
        <f t="shared" si="5"/>
        <v>0</v>
      </c>
      <c r="L32" s="6">
        <f t="shared" si="6"/>
        <v>0</v>
      </c>
    </row>
    <row r="33" spans="2:12" x14ac:dyDescent="0.3">
      <c r="B33" s="43"/>
      <c r="C33" s="6">
        <v>0.7</v>
      </c>
      <c r="D33" s="6">
        <v>0.6</v>
      </c>
      <c r="E33" s="6">
        <f t="shared" si="9"/>
        <v>-7.2000000000000175E-2</v>
      </c>
      <c r="F33" s="6">
        <f t="shared" si="1"/>
        <v>0</v>
      </c>
      <c r="G33" s="6">
        <v>1</v>
      </c>
      <c r="H33" s="38">
        <f t="shared" si="7"/>
        <v>1</v>
      </c>
      <c r="I33" s="6">
        <f t="shared" si="3"/>
        <v>1.0499999999999998</v>
      </c>
      <c r="J33" s="6">
        <f t="shared" si="8"/>
        <v>-7.0000000000000062E-2</v>
      </c>
      <c r="K33" s="6">
        <f t="shared" si="5"/>
        <v>0.62999999999999989</v>
      </c>
      <c r="L33" s="6">
        <f t="shared" si="6"/>
        <v>0.54</v>
      </c>
    </row>
    <row r="34" spans="2:12" x14ac:dyDescent="0.3">
      <c r="B34" s="41">
        <v>4</v>
      </c>
      <c r="C34" s="3">
        <v>1.2</v>
      </c>
      <c r="D34" s="4">
        <v>0.3</v>
      </c>
      <c r="E34" s="6">
        <f t="shared" si="9"/>
        <v>1.2389999999999999</v>
      </c>
      <c r="F34" s="6">
        <f t="shared" si="1"/>
        <v>1</v>
      </c>
      <c r="G34" s="6">
        <v>1</v>
      </c>
      <c r="H34" s="39">
        <f t="shared" si="7"/>
        <v>0</v>
      </c>
      <c r="I34" s="6">
        <f t="shared" si="3"/>
        <v>1.0499999999999998</v>
      </c>
      <c r="J34" s="6">
        <f t="shared" si="8"/>
        <v>-7.0000000000000062E-2</v>
      </c>
      <c r="K34" s="6">
        <f t="shared" si="5"/>
        <v>0</v>
      </c>
      <c r="L34" s="6">
        <f t="shared" si="6"/>
        <v>0</v>
      </c>
    </row>
    <row r="35" spans="2:12" x14ac:dyDescent="0.3">
      <c r="B35" s="42"/>
      <c r="C35" s="5">
        <v>0.8</v>
      </c>
      <c r="D35" s="4">
        <v>0.6</v>
      </c>
      <c r="E35" s="6">
        <f t="shared" si="9"/>
        <v>0.79799999999999982</v>
      </c>
      <c r="F35" s="6">
        <f t="shared" si="1"/>
        <v>1</v>
      </c>
      <c r="G35" s="6">
        <v>1</v>
      </c>
      <c r="H35" s="39">
        <f t="shared" si="7"/>
        <v>0</v>
      </c>
      <c r="I35" s="6">
        <f t="shared" si="3"/>
        <v>1.0499999999999998</v>
      </c>
      <c r="J35" s="6">
        <f t="shared" si="8"/>
        <v>-7.0000000000000062E-2</v>
      </c>
      <c r="K35" s="6">
        <f t="shared" si="5"/>
        <v>0</v>
      </c>
      <c r="L35" s="6">
        <f t="shared" si="6"/>
        <v>0</v>
      </c>
    </row>
    <row r="36" spans="2:12" x14ac:dyDescent="0.3">
      <c r="B36" s="42"/>
      <c r="C36" s="5">
        <v>1.1000000000000001</v>
      </c>
      <c r="D36" s="4">
        <v>1</v>
      </c>
      <c r="E36" s="6">
        <f t="shared" si="9"/>
        <v>1.0849999999999997</v>
      </c>
      <c r="F36" s="6">
        <f t="shared" si="1"/>
        <v>1</v>
      </c>
      <c r="G36" s="6">
        <v>1</v>
      </c>
      <c r="H36" s="39">
        <f t="shared" si="7"/>
        <v>0</v>
      </c>
      <c r="I36" s="6">
        <f t="shared" si="3"/>
        <v>1.0499999999999998</v>
      </c>
      <c r="J36" s="6">
        <f t="shared" si="8"/>
        <v>-7.0000000000000062E-2</v>
      </c>
      <c r="K36" s="6">
        <f t="shared" si="5"/>
        <v>0</v>
      </c>
      <c r="L36" s="6">
        <f t="shared" si="6"/>
        <v>0</v>
      </c>
    </row>
    <row r="37" spans="2:12" x14ac:dyDescent="0.3">
      <c r="B37" s="42"/>
      <c r="C37" s="5">
        <v>0.4</v>
      </c>
      <c r="D37" s="4">
        <v>1</v>
      </c>
      <c r="E37" s="6">
        <f t="shared" si="9"/>
        <v>0.34999999999999987</v>
      </c>
      <c r="F37" s="6">
        <f t="shared" si="1"/>
        <v>1</v>
      </c>
      <c r="G37" s="6">
        <v>0</v>
      </c>
      <c r="H37" s="39">
        <f t="shared" si="7"/>
        <v>-1</v>
      </c>
      <c r="I37" s="6">
        <f t="shared" si="3"/>
        <v>0.68999999999999972</v>
      </c>
      <c r="J37" s="6">
        <f t="shared" si="8"/>
        <v>-0.97000000000000008</v>
      </c>
      <c r="K37" s="6">
        <f t="shared" si="5"/>
        <v>-0.3600000000000001</v>
      </c>
      <c r="L37" s="6">
        <f t="shared" si="6"/>
        <v>-0.9</v>
      </c>
    </row>
    <row r="38" spans="2:12" x14ac:dyDescent="0.3">
      <c r="B38" s="42"/>
      <c r="C38" s="5">
        <v>0.5</v>
      </c>
      <c r="D38" s="4">
        <v>1.5</v>
      </c>
      <c r="E38" s="6">
        <f t="shared" si="9"/>
        <v>-1.1100000000000003</v>
      </c>
      <c r="F38" s="6">
        <f t="shared" si="1"/>
        <v>0</v>
      </c>
      <c r="G38" s="6">
        <v>0</v>
      </c>
      <c r="H38" s="39">
        <f t="shared" si="7"/>
        <v>0</v>
      </c>
      <c r="I38" s="6">
        <f t="shared" si="3"/>
        <v>0.68999999999999972</v>
      </c>
      <c r="J38" s="6">
        <f t="shared" si="8"/>
        <v>-0.97000000000000008</v>
      </c>
      <c r="K38" s="6">
        <f t="shared" si="5"/>
        <v>0</v>
      </c>
      <c r="L38" s="6">
        <f t="shared" si="6"/>
        <v>0</v>
      </c>
    </row>
    <row r="39" spans="2:12" x14ac:dyDescent="0.3">
      <c r="B39" s="43"/>
      <c r="C39" s="6">
        <v>0.7</v>
      </c>
      <c r="D39" s="6">
        <v>0.6</v>
      </c>
      <c r="E39" s="6">
        <f t="shared" si="9"/>
        <v>-9.900000000000031E-2</v>
      </c>
      <c r="F39" s="6">
        <f t="shared" si="1"/>
        <v>0</v>
      </c>
      <c r="G39" s="6">
        <v>1</v>
      </c>
      <c r="H39" s="39">
        <f t="shared" si="7"/>
        <v>1</v>
      </c>
      <c r="I39" s="6">
        <f t="shared" si="3"/>
        <v>1.3199999999999998</v>
      </c>
      <c r="J39" s="6">
        <f t="shared" si="8"/>
        <v>-0.43000000000000005</v>
      </c>
      <c r="K39" s="6">
        <f t="shared" si="5"/>
        <v>0.63000000000000012</v>
      </c>
      <c r="L39" s="6">
        <f t="shared" si="6"/>
        <v>0.54</v>
      </c>
    </row>
    <row r="40" spans="2:12" x14ac:dyDescent="0.3">
      <c r="B40" s="46">
        <v>5</v>
      </c>
      <c r="C40" s="3">
        <v>1.2</v>
      </c>
      <c r="D40" s="4">
        <v>0.3</v>
      </c>
      <c r="E40" s="6">
        <f t="shared" si="9"/>
        <v>1.4549999999999998</v>
      </c>
      <c r="F40" s="6">
        <f t="shared" si="1"/>
        <v>1</v>
      </c>
      <c r="G40" s="6">
        <v>1</v>
      </c>
      <c r="H40" s="40">
        <f t="shared" si="7"/>
        <v>0</v>
      </c>
      <c r="I40" s="6">
        <f t="shared" si="3"/>
        <v>1.3199999999999998</v>
      </c>
      <c r="J40" s="6">
        <f t="shared" si="8"/>
        <v>-0.43000000000000005</v>
      </c>
      <c r="K40" s="6">
        <f t="shared" si="5"/>
        <v>0</v>
      </c>
      <c r="L40" s="6">
        <f t="shared" si="6"/>
        <v>0</v>
      </c>
    </row>
    <row r="41" spans="2:12" x14ac:dyDescent="0.3">
      <c r="B41" s="46"/>
      <c r="C41" s="5">
        <v>0.8</v>
      </c>
      <c r="D41" s="4">
        <v>0.6</v>
      </c>
      <c r="E41" s="6">
        <f t="shared" si="9"/>
        <v>0.79799999999999982</v>
      </c>
      <c r="F41" s="6">
        <f t="shared" si="1"/>
        <v>1</v>
      </c>
      <c r="G41" s="6">
        <v>1</v>
      </c>
      <c r="H41" s="40">
        <f t="shared" si="7"/>
        <v>0</v>
      </c>
      <c r="I41" s="6">
        <f t="shared" si="3"/>
        <v>1.3199999999999998</v>
      </c>
      <c r="J41" s="6">
        <f t="shared" si="8"/>
        <v>-0.43000000000000005</v>
      </c>
      <c r="K41" s="6">
        <f t="shared" si="5"/>
        <v>0</v>
      </c>
      <c r="L41" s="6">
        <f t="shared" si="6"/>
        <v>0</v>
      </c>
    </row>
    <row r="42" spans="2:12" x14ac:dyDescent="0.3">
      <c r="B42" s="46"/>
      <c r="C42" s="5">
        <v>1.1000000000000001</v>
      </c>
      <c r="D42" s="4">
        <v>1</v>
      </c>
      <c r="E42" s="6">
        <f t="shared" si="9"/>
        <v>1.0219999999999998</v>
      </c>
      <c r="F42" s="6">
        <f t="shared" si="1"/>
        <v>1</v>
      </c>
      <c r="G42" s="6">
        <v>1</v>
      </c>
      <c r="H42" s="40">
        <f t="shared" si="7"/>
        <v>0</v>
      </c>
      <c r="I42" s="6">
        <f t="shared" si="3"/>
        <v>1.3199999999999998</v>
      </c>
      <c r="J42" s="6">
        <f t="shared" si="8"/>
        <v>-0.43000000000000005</v>
      </c>
      <c r="K42" s="6">
        <f t="shared" si="5"/>
        <v>0</v>
      </c>
      <c r="L42" s="6">
        <f t="shared" si="6"/>
        <v>0</v>
      </c>
    </row>
    <row r="43" spans="2:12" x14ac:dyDescent="0.3">
      <c r="B43" s="46"/>
      <c r="C43" s="5">
        <v>0.4</v>
      </c>
      <c r="D43" s="4">
        <v>1</v>
      </c>
      <c r="E43" s="6">
        <f t="shared" si="9"/>
        <v>9.7999999999999865E-2</v>
      </c>
      <c r="F43" s="6">
        <f t="shared" si="1"/>
        <v>1</v>
      </c>
      <c r="G43" s="6">
        <v>0</v>
      </c>
      <c r="H43" s="40">
        <f t="shared" si="7"/>
        <v>-1</v>
      </c>
      <c r="I43" s="6">
        <f t="shared" si="3"/>
        <v>0.95999999999999974</v>
      </c>
      <c r="J43" s="6">
        <f t="shared" si="8"/>
        <v>-1.33</v>
      </c>
      <c r="K43" s="6">
        <f t="shared" si="5"/>
        <v>-0.3600000000000001</v>
      </c>
      <c r="L43" s="6">
        <f t="shared" si="6"/>
        <v>-0.9</v>
      </c>
    </row>
    <row r="44" spans="2:12" x14ac:dyDescent="0.3">
      <c r="B44" s="46"/>
      <c r="C44" s="5">
        <v>0.5</v>
      </c>
      <c r="D44" s="4">
        <v>1.5</v>
      </c>
      <c r="E44" s="6">
        <f t="shared" si="9"/>
        <v>-1.5150000000000001</v>
      </c>
      <c r="F44" s="6">
        <f t="shared" si="1"/>
        <v>0</v>
      </c>
      <c r="G44" s="6">
        <v>0</v>
      </c>
      <c r="H44" s="40">
        <f t="shared" si="7"/>
        <v>0</v>
      </c>
      <c r="I44" s="6">
        <f t="shared" si="3"/>
        <v>0.95999999999999974</v>
      </c>
      <c r="J44" s="6">
        <f t="shared" si="8"/>
        <v>-1.33</v>
      </c>
      <c r="K44" s="6">
        <f t="shared" si="5"/>
        <v>0</v>
      </c>
      <c r="L44" s="6">
        <f t="shared" si="6"/>
        <v>0</v>
      </c>
    </row>
    <row r="45" spans="2:12" x14ac:dyDescent="0.3">
      <c r="B45" s="46"/>
      <c r="C45" s="6">
        <v>0.7</v>
      </c>
      <c r="D45" s="6">
        <v>0.6</v>
      </c>
      <c r="E45" s="6">
        <f t="shared" si="9"/>
        <v>-0.12600000000000022</v>
      </c>
      <c r="F45" s="6">
        <f t="shared" si="1"/>
        <v>0</v>
      </c>
      <c r="G45" s="6">
        <v>1</v>
      </c>
      <c r="H45" s="40">
        <f t="shared" si="7"/>
        <v>1</v>
      </c>
      <c r="I45" s="6">
        <f t="shared" si="3"/>
        <v>1.5899999999999999</v>
      </c>
      <c r="J45" s="6">
        <f t="shared" si="8"/>
        <v>-0.79</v>
      </c>
      <c r="K45" s="6">
        <f t="shared" si="5"/>
        <v>0.63000000000000012</v>
      </c>
      <c r="L45" s="6">
        <f t="shared" si="6"/>
        <v>0.54</v>
      </c>
    </row>
    <row r="46" spans="2:12" x14ac:dyDescent="0.3">
      <c r="B46" s="46">
        <v>6</v>
      </c>
      <c r="C46" s="3">
        <v>1.2</v>
      </c>
      <c r="D46" s="4">
        <v>0.3</v>
      </c>
      <c r="E46" s="6">
        <f t="shared" si="9"/>
        <v>1.6709999999999998</v>
      </c>
      <c r="F46" s="6">
        <f t="shared" si="1"/>
        <v>1</v>
      </c>
      <c r="G46" s="6">
        <v>1</v>
      </c>
      <c r="H46" s="9">
        <f t="shared" si="7"/>
        <v>0</v>
      </c>
      <c r="I46" s="6">
        <f t="shared" si="3"/>
        <v>1.5899999999999999</v>
      </c>
      <c r="J46" s="6">
        <f t="shared" si="8"/>
        <v>-0.79</v>
      </c>
      <c r="K46" s="6">
        <f t="shared" si="5"/>
        <v>0</v>
      </c>
      <c r="L46" s="6">
        <f t="shared" si="6"/>
        <v>0</v>
      </c>
    </row>
    <row r="47" spans="2:12" x14ac:dyDescent="0.3">
      <c r="B47" s="46"/>
      <c r="C47" s="5">
        <v>0.8</v>
      </c>
      <c r="D47" s="4">
        <v>0.6</v>
      </c>
      <c r="E47" s="6">
        <f t="shared" si="9"/>
        <v>0.79800000000000004</v>
      </c>
      <c r="F47" s="6">
        <f t="shared" si="1"/>
        <v>1</v>
      </c>
      <c r="G47" s="6">
        <v>1</v>
      </c>
      <c r="H47" s="9">
        <f t="shared" si="7"/>
        <v>0</v>
      </c>
      <c r="I47" s="6">
        <f t="shared" si="3"/>
        <v>1.5899999999999999</v>
      </c>
      <c r="J47" s="6">
        <f t="shared" si="8"/>
        <v>-0.79</v>
      </c>
      <c r="K47" s="6">
        <f t="shared" si="5"/>
        <v>0</v>
      </c>
      <c r="L47" s="6">
        <f t="shared" si="6"/>
        <v>0</v>
      </c>
    </row>
    <row r="48" spans="2:12" x14ac:dyDescent="0.3">
      <c r="B48" s="46"/>
      <c r="C48" s="5">
        <v>1.1000000000000001</v>
      </c>
      <c r="D48" s="4">
        <v>1</v>
      </c>
      <c r="E48" s="6">
        <f t="shared" si="9"/>
        <v>0.95899999999999985</v>
      </c>
      <c r="F48" s="6">
        <f t="shared" si="1"/>
        <v>1</v>
      </c>
      <c r="G48" s="6">
        <v>1</v>
      </c>
      <c r="H48" s="9">
        <f t="shared" si="7"/>
        <v>0</v>
      </c>
      <c r="I48" s="6">
        <f t="shared" si="3"/>
        <v>1.5899999999999999</v>
      </c>
      <c r="J48" s="6">
        <f t="shared" si="8"/>
        <v>-0.79</v>
      </c>
      <c r="K48" s="6">
        <f t="shared" si="5"/>
        <v>0</v>
      </c>
      <c r="L48" s="6">
        <f t="shared" si="6"/>
        <v>0</v>
      </c>
    </row>
    <row r="49" spans="2:12" x14ac:dyDescent="0.3">
      <c r="B49" s="46"/>
      <c r="C49" s="5">
        <v>0.4</v>
      </c>
      <c r="D49" s="4">
        <v>1</v>
      </c>
      <c r="E49" s="6">
        <f t="shared" si="9"/>
        <v>-0.15400000000000003</v>
      </c>
      <c r="F49" s="6">
        <f t="shared" si="1"/>
        <v>0</v>
      </c>
      <c r="G49" s="6">
        <v>0</v>
      </c>
      <c r="H49" s="9">
        <f t="shared" si="7"/>
        <v>0</v>
      </c>
      <c r="I49" s="6">
        <f t="shared" si="3"/>
        <v>1.5899999999999999</v>
      </c>
      <c r="J49" s="6">
        <f t="shared" si="8"/>
        <v>-0.79</v>
      </c>
      <c r="K49" s="6">
        <f t="shared" si="5"/>
        <v>0</v>
      </c>
      <c r="L49" s="6">
        <f t="shared" si="6"/>
        <v>0</v>
      </c>
    </row>
    <row r="50" spans="2:12" x14ac:dyDescent="0.3">
      <c r="B50" s="46"/>
      <c r="C50" s="5">
        <v>0.5</v>
      </c>
      <c r="D50" s="4">
        <v>1.5</v>
      </c>
      <c r="E50" s="6">
        <f t="shared" si="9"/>
        <v>-0.39000000000000012</v>
      </c>
      <c r="F50" s="6">
        <f t="shared" si="1"/>
        <v>0</v>
      </c>
      <c r="G50" s="6">
        <v>0</v>
      </c>
      <c r="H50" s="9">
        <f t="shared" si="7"/>
        <v>0</v>
      </c>
      <c r="I50" s="6">
        <f t="shared" si="3"/>
        <v>1.5899999999999999</v>
      </c>
      <c r="J50" s="6">
        <f t="shared" si="8"/>
        <v>-0.79</v>
      </c>
      <c r="K50" s="6">
        <f t="shared" si="5"/>
        <v>0</v>
      </c>
      <c r="L50" s="6">
        <f t="shared" si="6"/>
        <v>0</v>
      </c>
    </row>
    <row r="51" spans="2:12" x14ac:dyDescent="0.3">
      <c r="B51" s="46"/>
      <c r="C51" s="6">
        <v>0.7</v>
      </c>
      <c r="D51" s="6">
        <v>0.6</v>
      </c>
      <c r="E51" s="6">
        <f t="shared" si="9"/>
        <v>0.63899999999999979</v>
      </c>
      <c r="F51" s="6">
        <f t="shared" si="1"/>
        <v>1</v>
      </c>
      <c r="G51" s="6">
        <v>1</v>
      </c>
      <c r="H51" s="9">
        <f t="shared" si="7"/>
        <v>0</v>
      </c>
      <c r="I51" s="6">
        <f t="shared" si="3"/>
        <v>1.5899999999999999</v>
      </c>
      <c r="J51" s="6">
        <f t="shared" si="8"/>
        <v>-0.79</v>
      </c>
      <c r="K51" s="6">
        <f t="shared" si="5"/>
        <v>0</v>
      </c>
      <c r="L51" s="6">
        <f t="shared" si="6"/>
        <v>0</v>
      </c>
    </row>
    <row r="52" spans="2:12" x14ac:dyDescent="0.3">
      <c r="B52" s="33" t="s">
        <v>55</v>
      </c>
      <c r="C52" s="33">
        <v>1.3</v>
      </c>
      <c r="D52" s="33">
        <v>1.3</v>
      </c>
      <c r="E52" s="6">
        <f t="shared" si="9"/>
        <v>1.0399999999999996</v>
      </c>
      <c r="F52" s="6">
        <f t="shared" si="1"/>
        <v>1</v>
      </c>
      <c r="G52" s="6">
        <v>1</v>
      </c>
      <c r="H52" s="34"/>
      <c r="I52" s="34"/>
      <c r="J52" s="34"/>
      <c r="K52" s="34"/>
      <c r="L52" s="34"/>
    </row>
  </sheetData>
  <mergeCells count="8">
    <mergeCell ref="N15:Q15"/>
    <mergeCell ref="N16:Q16"/>
    <mergeCell ref="B34:B39"/>
    <mergeCell ref="B40:B45"/>
    <mergeCell ref="B46:B51"/>
    <mergeCell ref="B16:B21"/>
    <mergeCell ref="B22:B27"/>
    <mergeCell ref="B28:B3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FB52-D712-47BE-AF49-968C9B32B71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latihan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2023-11-09T01:25:58Z</dcterms:modified>
</cp:coreProperties>
</file>