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esktop\phdresearch\Papers\2025 OneAxisDrone\Testing\Data analysis\"/>
    </mc:Choice>
  </mc:AlternateContent>
  <xr:revisionPtr revIDLastSave="0" documentId="13_ncr:1_{C65E10BD-7956-4109-B923-B4D82B574528}" xr6:coauthVersionLast="47" xr6:coauthVersionMax="47" xr10:uidLastSave="{00000000-0000-0000-0000-000000000000}"/>
  <bookViews>
    <workbookView xWindow="12045" yWindow="1350" windowWidth="387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" i="1" l="1"/>
  <c r="J2" i="1"/>
  <c r="I2" i="1"/>
  <c r="F3" i="1"/>
  <c r="F14" i="1"/>
  <c r="F16" i="1"/>
  <c r="F7" i="1"/>
  <c r="F4" i="1"/>
  <c r="F20" i="1"/>
  <c r="F2" i="1"/>
  <c r="F18" i="1"/>
  <c r="F6" i="1"/>
  <c r="E3" i="1"/>
  <c r="E14" i="1"/>
  <c r="E16" i="1"/>
  <c r="E7" i="1"/>
  <c r="D21" i="1"/>
  <c r="F21" i="1" s="1"/>
  <c r="D8" i="1"/>
  <c r="F8" i="1" s="1"/>
  <c r="D5" i="1"/>
  <c r="E5" i="1" s="1"/>
  <c r="D9" i="1"/>
  <c r="F9" i="1" s="1"/>
  <c r="D13" i="1"/>
  <c r="E13" i="1" s="1"/>
  <c r="D11" i="1"/>
  <c r="E11" i="1" s="1"/>
  <c r="D10" i="1"/>
  <c r="E10" i="1" s="1"/>
  <c r="D3" i="1"/>
  <c r="D14" i="1"/>
  <c r="D16" i="1"/>
  <c r="D7" i="1"/>
  <c r="D4" i="1"/>
  <c r="E4" i="1" s="1"/>
  <c r="D20" i="1"/>
  <c r="E20" i="1" s="1"/>
  <c r="D2" i="1"/>
  <c r="E2" i="1" s="1"/>
  <c r="D18" i="1"/>
  <c r="E18" i="1" s="1"/>
  <c r="D6" i="1"/>
  <c r="E6" i="1" s="1"/>
  <c r="D12" i="1"/>
  <c r="F12" i="1" s="1"/>
  <c r="D19" i="1"/>
  <c r="F19" i="1" s="1"/>
  <c r="D15" i="1"/>
  <c r="F15" i="1" s="1"/>
  <c r="D17" i="1"/>
  <c r="E17" i="1" s="1"/>
  <c r="D22" i="1"/>
  <c r="E22" i="1" s="1"/>
  <c r="F10" i="1" l="1"/>
  <c r="F11" i="1"/>
  <c r="E15" i="1"/>
  <c r="F13" i="1"/>
  <c r="E9" i="1"/>
  <c r="E8" i="1"/>
  <c r="F17" i="1"/>
  <c r="E19" i="1"/>
  <c r="E12" i="1"/>
  <c r="F5" i="1"/>
  <c r="F22" i="1"/>
  <c r="E21" i="1"/>
</calcChain>
</file>

<file path=xl/sharedStrings.xml><?xml version="1.0" encoding="utf-8"?>
<sst xmlns="http://schemas.openxmlformats.org/spreadsheetml/2006/main" count="37" uniqueCount="37">
  <si>
    <t>user</t>
  </si>
  <si>
    <t>Brine</t>
  </si>
  <si>
    <t>Chirp</t>
  </si>
  <si>
    <t>Drift</t>
  </si>
  <si>
    <t>Fable</t>
  </si>
  <si>
    <t>Flair</t>
  </si>
  <si>
    <t>Froze</t>
  </si>
  <si>
    <t>Glide</t>
  </si>
  <si>
    <t>Glint</t>
  </si>
  <si>
    <t>Grasp</t>
  </si>
  <si>
    <t>Grimm</t>
  </si>
  <si>
    <t>Jolly</t>
  </si>
  <si>
    <t>Knack</t>
  </si>
  <si>
    <t>Mirth</t>
  </si>
  <si>
    <t>Nifty</t>
  </si>
  <si>
    <t>Quell</t>
  </si>
  <si>
    <t>Swirl</t>
  </si>
  <si>
    <t>Swoop</t>
  </si>
  <si>
    <t>Thyme</t>
  </si>
  <si>
    <t>Twine</t>
  </si>
  <si>
    <t>Vibez</t>
  </si>
  <si>
    <t>Witty</t>
  </si>
  <si>
    <t>Differences</t>
  </si>
  <si>
    <t>Absolute Diff</t>
  </si>
  <si>
    <t>Difference sign</t>
  </si>
  <si>
    <t>Rank</t>
  </si>
  <si>
    <t>T negative</t>
  </si>
  <si>
    <t>T positive</t>
  </si>
  <si>
    <t>W</t>
  </si>
  <si>
    <t>H0: no improvement or worse</t>
  </si>
  <si>
    <t>H1: improvement</t>
  </si>
  <si>
    <t>W crit = 67</t>
  </si>
  <si>
    <t>One-tailed</t>
  </si>
  <si>
    <t>We fail to reject the null hypothesis. No improvement</t>
  </si>
  <si>
    <t>W &gt; W crit</t>
  </si>
  <si>
    <t>Day1_nAUE</t>
  </si>
  <si>
    <t>Day2_nAUE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</si>
</sst>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B1" workbookViewId="0">
      <selection activeCell="C1" sqref="C1"/>
    </sheetView>
  </sheetViews>
  <sheetFormatPr defaultRowHeight="15" x14ac:dyDescent="0.25"/>
  <cols>
    <col min="1" max="1" width="7" bestFit="1" customWidth="1"/>
    <col min="2" max="3" width="24.42578125" bestFit="1" customWidth="1"/>
    <col min="4" max="5" width="12.7109375" bestFit="1" customWidth="1"/>
    <col min="6" max="6" width="14.5703125" bestFit="1" customWidth="1"/>
    <col min="7" max="7" width="9.85546875" customWidth="1"/>
    <col min="9" max="9" width="10.140625" bestFit="1" customWidth="1"/>
    <col min="14" max="14" width="27.85546875" bestFit="1" customWidth="1"/>
    <col min="15" max="15" width="50" bestFit="1" customWidth="1"/>
  </cols>
  <sheetData>
    <row r="1" spans="1:15" x14ac:dyDescent="0.25">
      <c r="A1" t="s">
        <v>0</v>
      </c>
      <c r="B1" t="s">
        <v>35</v>
      </c>
      <c r="C1" t="s">
        <v>36</v>
      </c>
      <c r="D1" t="s">
        <v>22</v>
      </c>
      <c r="E1" t="s">
        <v>23</v>
      </c>
      <c r="F1" t="s">
        <v>24</v>
      </c>
      <c r="G1" t="s">
        <v>25</v>
      </c>
      <c r="I1" t="s">
        <v>26</v>
      </c>
      <c r="J1" t="s">
        <v>27</v>
      </c>
      <c r="K1" t="s">
        <v>28</v>
      </c>
    </row>
    <row r="2" spans="1:15" x14ac:dyDescent="0.25">
      <c r="A2" t="s">
        <v>15</v>
      </c>
      <c r="B2">
        <v>243.306241</v>
      </c>
      <c r="C2">
        <v>228.720686</v>
      </c>
      <c r="D2">
        <f t="shared" ref="D2:D22" si="0">C2-B2</f>
        <v>-14.585554999999999</v>
      </c>
      <c r="E2">
        <f t="shared" ref="E2:E22" si="1">ABS(D2)</f>
        <v>14.585554999999999</v>
      </c>
      <c r="F2">
        <f t="shared" ref="F2:F22" si="2">SIGN(D2)</f>
        <v>-1</v>
      </c>
      <c r="G2" s="1">
        <v>1</v>
      </c>
      <c r="I2" s="2">
        <f>SUM(G2,G6,G9,G10,G12,G13,G14,G15,G16,G17,G18,G22)</f>
        <v>142</v>
      </c>
      <c r="J2">
        <f>SUM(G3,G4,G5,G7,G8,G11,G19,G20,G21)</f>
        <v>89</v>
      </c>
      <c r="K2">
        <f>MIN(I2,J2)</f>
        <v>89</v>
      </c>
    </row>
    <row r="3" spans="1:15" x14ac:dyDescent="0.25">
      <c r="A3" t="s">
        <v>9</v>
      </c>
      <c r="B3">
        <v>864.692227</v>
      </c>
      <c r="C3">
        <v>901.28066999999999</v>
      </c>
      <c r="D3">
        <f t="shared" si="0"/>
        <v>36.588442999999984</v>
      </c>
      <c r="E3">
        <f t="shared" si="1"/>
        <v>36.588442999999984</v>
      </c>
      <c r="F3">
        <f t="shared" si="2"/>
        <v>1</v>
      </c>
      <c r="G3" s="1">
        <v>2</v>
      </c>
    </row>
    <row r="4" spans="1:15" x14ac:dyDescent="0.25">
      <c r="A4" t="s">
        <v>13</v>
      </c>
      <c r="B4">
        <v>894.53042400000004</v>
      </c>
      <c r="C4">
        <v>938.78995399999997</v>
      </c>
      <c r="D4">
        <f t="shared" si="0"/>
        <v>44.259529999999927</v>
      </c>
      <c r="E4">
        <f t="shared" si="1"/>
        <v>44.259529999999927</v>
      </c>
      <c r="F4">
        <f t="shared" si="2"/>
        <v>1</v>
      </c>
      <c r="G4" s="1">
        <v>3</v>
      </c>
    </row>
    <row r="5" spans="1:15" x14ac:dyDescent="0.25">
      <c r="A5" t="s">
        <v>4</v>
      </c>
      <c r="B5">
        <v>201.01026200000001</v>
      </c>
      <c r="C5">
        <v>326.564638</v>
      </c>
      <c r="D5">
        <f t="shared" si="0"/>
        <v>125.55437599999999</v>
      </c>
      <c r="E5">
        <f t="shared" si="1"/>
        <v>125.55437599999999</v>
      </c>
      <c r="F5">
        <f t="shared" si="2"/>
        <v>1</v>
      </c>
      <c r="G5" s="1">
        <v>4</v>
      </c>
    </row>
    <row r="6" spans="1:15" x14ac:dyDescent="0.25">
      <c r="A6" t="s">
        <v>17</v>
      </c>
      <c r="B6">
        <v>979.56527000000006</v>
      </c>
      <c r="C6">
        <v>848.03605500000003</v>
      </c>
      <c r="D6">
        <f t="shared" si="0"/>
        <v>-131.52921500000002</v>
      </c>
      <c r="E6">
        <f t="shared" si="1"/>
        <v>131.52921500000002</v>
      </c>
      <c r="F6">
        <f t="shared" si="2"/>
        <v>-1</v>
      </c>
      <c r="G6" s="1">
        <v>5</v>
      </c>
    </row>
    <row r="7" spans="1:15" x14ac:dyDescent="0.25">
      <c r="A7" t="s">
        <v>12</v>
      </c>
      <c r="B7">
        <v>582.986582</v>
      </c>
      <c r="C7">
        <v>776.97677999999996</v>
      </c>
      <c r="D7">
        <f t="shared" si="0"/>
        <v>193.99019799999996</v>
      </c>
      <c r="E7">
        <f t="shared" si="1"/>
        <v>193.99019799999996</v>
      </c>
      <c r="F7">
        <f t="shared" si="2"/>
        <v>1</v>
      </c>
      <c r="G7" s="1">
        <v>6</v>
      </c>
    </row>
    <row r="8" spans="1:15" x14ac:dyDescent="0.25">
      <c r="A8" t="s">
        <v>3</v>
      </c>
      <c r="B8">
        <v>676.55097599999999</v>
      </c>
      <c r="C8">
        <v>923.25120200000003</v>
      </c>
      <c r="D8">
        <f t="shared" si="0"/>
        <v>246.70022600000004</v>
      </c>
      <c r="E8">
        <f t="shared" si="1"/>
        <v>246.70022600000004</v>
      </c>
      <c r="F8">
        <f t="shared" si="2"/>
        <v>1</v>
      </c>
      <c r="G8" s="1">
        <v>7</v>
      </c>
      <c r="N8" t="s">
        <v>32</v>
      </c>
      <c r="O8" t="s">
        <v>31</v>
      </c>
    </row>
    <row r="9" spans="1:15" x14ac:dyDescent="0.25">
      <c r="A9" t="s">
        <v>5</v>
      </c>
      <c r="B9">
        <v>1063.6567700000001</v>
      </c>
      <c r="C9">
        <v>783.04612599999996</v>
      </c>
      <c r="D9">
        <f t="shared" si="0"/>
        <v>-280.61064400000009</v>
      </c>
      <c r="E9">
        <f t="shared" si="1"/>
        <v>280.61064400000009</v>
      </c>
      <c r="F9">
        <f t="shared" si="2"/>
        <v>-1</v>
      </c>
      <c r="G9" s="1">
        <v>8</v>
      </c>
      <c r="N9" t="s">
        <v>29</v>
      </c>
      <c r="O9" t="s">
        <v>34</v>
      </c>
    </row>
    <row r="10" spans="1:15" x14ac:dyDescent="0.25">
      <c r="A10" t="s">
        <v>8</v>
      </c>
      <c r="B10">
        <v>1025.5287410000001</v>
      </c>
      <c r="C10">
        <v>741.60722699999997</v>
      </c>
      <c r="D10">
        <f t="shared" si="0"/>
        <v>-283.92151400000012</v>
      </c>
      <c r="E10">
        <f t="shared" si="1"/>
        <v>283.92151400000012</v>
      </c>
      <c r="F10">
        <f t="shared" si="2"/>
        <v>-1</v>
      </c>
      <c r="G10" s="1">
        <v>9</v>
      </c>
      <c r="N10" t="s">
        <v>30</v>
      </c>
      <c r="O10" t="s">
        <v>33</v>
      </c>
    </row>
    <row r="11" spans="1:15" x14ac:dyDescent="0.25">
      <c r="A11" t="s">
        <v>7</v>
      </c>
      <c r="B11">
        <v>1189.222542</v>
      </c>
      <c r="C11">
        <v>1514.8160089999999</v>
      </c>
      <c r="D11">
        <f t="shared" si="0"/>
        <v>325.59346699999992</v>
      </c>
      <c r="E11">
        <f t="shared" si="1"/>
        <v>325.59346699999992</v>
      </c>
      <c r="F11">
        <f t="shared" si="2"/>
        <v>1</v>
      </c>
      <c r="G11" s="1">
        <v>10</v>
      </c>
    </row>
    <row r="12" spans="1:15" x14ac:dyDescent="0.25">
      <c r="A12" t="s">
        <v>18</v>
      </c>
      <c r="B12">
        <v>1159.606792</v>
      </c>
      <c r="C12">
        <v>776.09000200000003</v>
      </c>
      <c r="D12">
        <f t="shared" si="0"/>
        <v>-383.51679000000001</v>
      </c>
      <c r="E12">
        <f t="shared" si="1"/>
        <v>383.51679000000001</v>
      </c>
      <c r="F12">
        <f t="shared" si="2"/>
        <v>-1</v>
      </c>
      <c r="G12" s="1">
        <v>11</v>
      </c>
    </row>
    <row r="13" spans="1:15" x14ac:dyDescent="0.25">
      <c r="A13" t="s">
        <v>6</v>
      </c>
      <c r="B13">
        <v>695.76432499999999</v>
      </c>
      <c r="C13">
        <v>289.42310300000003</v>
      </c>
      <c r="D13">
        <f t="shared" si="0"/>
        <v>-406.34122199999996</v>
      </c>
      <c r="E13">
        <f t="shared" si="1"/>
        <v>406.34122199999996</v>
      </c>
      <c r="F13">
        <f t="shared" si="2"/>
        <v>-1</v>
      </c>
      <c r="G13" s="1">
        <v>12</v>
      </c>
    </row>
    <row r="14" spans="1:15" x14ac:dyDescent="0.25">
      <c r="A14" t="s">
        <v>10</v>
      </c>
      <c r="B14">
        <v>962.47359200000005</v>
      </c>
      <c r="C14">
        <v>512.89043600000002</v>
      </c>
      <c r="D14">
        <f t="shared" si="0"/>
        <v>-449.58315600000003</v>
      </c>
      <c r="E14">
        <f t="shared" si="1"/>
        <v>449.58315600000003</v>
      </c>
      <c r="F14">
        <f t="shared" si="2"/>
        <v>-1</v>
      </c>
      <c r="G14" s="1">
        <v>13</v>
      </c>
    </row>
    <row r="15" spans="1:15" x14ac:dyDescent="0.25">
      <c r="A15" t="s">
        <v>20</v>
      </c>
      <c r="B15">
        <v>970.08940900000005</v>
      </c>
      <c r="C15">
        <v>497.38338800000002</v>
      </c>
      <c r="D15">
        <f t="shared" si="0"/>
        <v>-472.70602100000002</v>
      </c>
      <c r="E15">
        <f t="shared" si="1"/>
        <v>472.70602100000002</v>
      </c>
      <c r="F15">
        <f t="shared" si="2"/>
        <v>-1</v>
      </c>
      <c r="G15" s="1">
        <v>14</v>
      </c>
    </row>
    <row r="16" spans="1:15" x14ac:dyDescent="0.25">
      <c r="A16" t="s">
        <v>11</v>
      </c>
      <c r="B16">
        <v>1768.097436</v>
      </c>
      <c r="C16">
        <v>1272.326116</v>
      </c>
      <c r="D16">
        <f t="shared" si="0"/>
        <v>-495.77132000000006</v>
      </c>
      <c r="E16">
        <f t="shared" si="1"/>
        <v>495.77132000000006</v>
      </c>
      <c r="F16">
        <f t="shared" si="2"/>
        <v>-1</v>
      </c>
      <c r="G16" s="1">
        <v>15</v>
      </c>
    </row>
    <row r="17" spans="1:7" x14ac:dyDescent="0.25">
      <c r="A17" t="s">
        <v>21</v>
      </c>
      <c r="B17">
        <v>833.13920099999996</v>
      </c>
      <c r="C17">
        <v>196.43131299999999</v>
      </c>
      <c r="D17">
        <f t="shared" si="0"/>
        <v>-636.70788799999991</v>
      </c>
      <c r="E17">
        <f t="shared" si="1"/>
        <v>636.70788799999991</v>
      </c>
      <c r="F17">
        <f t="shared" si="2"/>
        <v>-1</v>
      </c>
      <c r="G17" s="1">
        <v>16</v>
      </c>
    </row>
    <row r="18" spans="1:7" x14ac:dyDescent="0.25">
      <c r="A18" t="s">
        <v>16</v>
      </c>
      <c r="B18">
        <v>1448.2650679999999</v>
      </c>
      <c r="C18">
        <v>666.45057799999995</v>
      </c>
      <c r="D18">
        <f t="shared" si="0"/>
        <v>-781.81448999999998</v>
      </c>
      <c r="E18">
        <f t="shared" si="1"/>
        <v>781.81448999999998</v>
      </c>
      <c r="F18">
        <f t="shared" si="2"/>
        <v>-1</v>
      </c>
      <c r="G18" s="1">
        <v>17</v>
      </c>
    </row>
    <row r="19" spans="1:7" x14ac:dyDescent="0.25">
      <c r="A19" t="s">
        <v>19</v>
      </c>
      <c r="B19">
        <v>694.37791800000002</v>
      </c>
      <c r="C19">
        <v>1500.5227600000001</v>
      </c>
      <c r="D19">
        <f t="shared" si="0"/>
        <v>806.14484200000004</v>
      </c>
      <c r="E19">
        <f t="shared" si="1"/>
        <v>806.14484200000004</v>
      </c>
      <c r="F19">
        <f t="shared" si="2"/>
        <v>1</v>
      </c>
      <c r="G19" s="1">
        <v>18</v>
      </c>
    </row>
    <row r="20" spans="1:7" x14ac:dyDescent="0.25">
      <c r="A20" t="s">
        <v>14</v>
      </c>
      <c r="B20">
        <v>796.06864599999994</v>
      </c>
      <c r="C20">
        <v>1620.2030589999999</v>
      </c>
      <c r="D20">
        <f t="shared" si="0"/>
        <v>824.134413</v>
      </c>
      <c r="E20">
        <f t="shared" si="1"/>
        <v>824.134413</v>
      </c>
      <c r="F20">
        <f t="shared" si="2"/>
        <v>1</v>
      </c>
      <c r="G20" s="1">
        <v>19</v>
      </c>
    </row>
    <row r="21" spans="1:7" x14ac:dyDescent="0.25">
      <c r="A21" t="s">
        <v>2</v>
      </c>
      <c r="B21">
        <v>1611.9922770000001</v>
      </c>
      <c r="C21">
        <v>2501.8060869999999</v>
      </c>
      <c r="D21">
        <f t="shared" si="0"/>
        <v>889.81380999999988</v>
      </c>
      <c r="E21">
        <f t="shared" si="1"/>
        <v>889.81380999999988</v>
      </c>
      <c r="F21">
        <f t="shared" si="2"/>
        <v>1</v>
      </c>
      <c r="G21" s="1">
        <v>20</v>
      </c>
    </row>
    <row r="22" spans="1:7" x14ac:dyDescent="0.25">
      <c r="A22" t="s">
        <v>1</v>
      </c>
      <c r="B22">
        <v>3491.1500769999998</v>
      </c>
      <c r="C22">
        <v>137.16072500000001</v>
      </c>
      <c r="D22">
        <f t="shared" si="0"/>
        <v>-3353.9893519999996</v>
      </c>
      <c r="E22">
        <f t="shared" si="1"/>
        <v>3353.9893519999996</v>
      </c>
      <c r="F22">
        <f t="shared" si="2"/>
        <v>-1</v>
      </c>
      <c r="G22" s="1">
        <v>21</v>
      </c>
    </row>
    <row r="23" spans="1:7" x14ac:dyDescent="0.25">
      <c r="G23" s="1"/>
    </row>
    <row r="24" spans="1:7" x14ac:dyDescent="0.25">
      <c r="G24" s="1"/>
    </row>
    <row r="25" spans="1:7" x14ac:dyDescent="0.25">
      <c r="G25" s="1"/>
    </row>
    <row r="26" spans="1:7" x14ac:dyDescent="0.25">
      <c r="G26" s="1"/>
    </row>
  </sheetData>
  <sortState xmlns:xlrd2="http://schemas.microsoft.com/office/spreadsheetml/2017/richdata2" ref="A2:G22">
    <sortCondition ref="E2:E22"/>
  </sortState>
  <conditionalFormatting sqref="F2:F2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Stelian</dc:creator>
  <cp:lastModifiedBy>Stelian Nicola</cp:lastModifiedBy>
  <dcterms:created xsi:type="dcterms:W3CDTF">2015-06-05T18:17:20Z</dcterms:created>
  <dcterms:modified xsi:type="dcterms:W3CDTF">2025-09-02T18:16:31Z</dcterms:modified>
</cp:coreProperties>
</file>